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880" yWindow="880" windowWidth="34600" windowHeight="20960" tabRatio="500"/>
  </bookViews>
  <sheets>
    <sheet name="Notas" sheetId="1" r:id="rId1"/>
    <sheet name="1 CRE86" sheetId="2" r:id="rId2"/>
    <sheet name="2 BDMORES00" sheetId="4" r:id="rId3"/>
    <sheet name="3 CRE95" sheetId="3" r:id="rId4"/>
    <sheet name="4. CRE00" sheetId="5" r:id="rId5"/>
    <sheet name="5. CRE08" sheetId="6" r:id="rId6"/>
    <sheet name="6. CRE10" sheetId="7" r:id="rId7"/>
    <sheet name="7. EPA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8" i="7" l="1"/>
  <c r="D248" i="7"/>
  <c r="E248" i="7"/>
  <c r="F248" i="7"/>
  <c r="G248" i="7"/>
  <c r="C249" i="7"/>
  <c r="D249" i="7"/>
  <c r="E249" i="7"/>
  <c r="F249" i="7"/>
  <c r="G249" i="7"/>
  <c r="C250" i="7"/>
  <c r="D250" i="7"/>
  <c r="E250" i="7"/>
  <c r="F250" i="7"/>
  <c r="G250" i="7"/>
  <c r="C251" i="7"/>
  <c r="D251" i="7"/>
  <c r="E251" i="7"/>
  <c r="F251" i="7"/>
  <c r="G251" i="7"/>
  <c r="C252" i="7"/>
  <c r="D252" i="7"/>
  <c r="E252" i="7"/>
  <c r="F252" i="7"/>
  <c r="G252" i="7"/>
  <c r="C253" i="7"/>
  <c r="D253" i="7"/>
  <c r="E253" i="7"/>
  <c r="F253" i="7"/>
  <c r="G253" i="7"/>
  <c r="C254" i="7"/>
  <c r="D254" i="7"/>
  <c r="E254" i="7"/>
  <c r="F254" i="7"/>
  <c r="G254" i="7"/>
  <c r="C255" i="7"/>
  <c r="D255" i="7"/>
  <c r="E255" i="7"/>
  <c r="F255" i="7"/>
  <c r="G255" i="7"/>
  <c r="C256" i="7"/>
  <c r="D256" i="7"/>
  <c r="E256" i="7"/>
  <c r="F256" i="7"/>
  <c r="G256" i="7"/>
  <c r="C257" i="7"/>
  <c r="D257" i="7"/>
  <c r="E257" i="7"/>
  <c r="F257" i="7"/>
  <c r="G257" i="7"/>
  <c r="C258" i="7"/>
  <c r="D258" i="7"/>
  <c r="E258" i="7"/>
  <c r="F258" i="7"/>
  <c r="G258" i="7"/>
  <c r="C259" i="7"/>
  <c r="D259" i="7"/>
  <c r="E259" i="7"/>
  <c r="F259" i="7"/>
  <c r="G259" i="7"/>
  <c r="C260" i="7"/>
  <c r="D260" i="7"/>
  <c r="E260" i="7"/>
  <c r="F260" i="7"/>
  <c r="G260" i="7"/>
  <c r="C261" i="7"/>
  <c r="D261" i="7"/>
  <c r="E261" i="7"/>
  <c r="F261" i="7"/>
  <c r="G261" i="7"/>
  <c r="C262" i="7"/>
  <c r="D262" i="7"/>
  <c r="E262" i="7"/>
  <c r="F262" i="7"/>
  <c r="G262" i="7"/>
  <c r="C263" i="7"/>
  <c r="D263" i="7"/>
  <c r="E263" i="7"/>
  <c r="F263" i="7"/>
  <c r="G263" i="7"/>
  <c r="C264" i="7"/>
  <c r="D264" i="7"/>
  <c r="E264" i="7"/>
  <c r="F264" i="7"/>
  <c r="G264" i="7"/>
  <c r="C265" i="7"/>
  <c r="D265" i="7"/>
  <c r="E265" i="7"/>
  <c r="F265" i="7"/>
  <c r="G265" i="7"/>
  <c r="D247" i="7"/>
  <c r="E247" i="7"/>
  <c r="F247" i="7"/>
  <c r="G247" i="7"/>
  <c r="C247" i="7"/>
  <c r="D246" i="7"/>
  <c r="E246" i="7"/>
  <c r="F246" i="7"/>
  <c r="G246" i="7"/>
  <c r="C61" i="6"/>
  <c r="C219" i="6"/>
  <c r="D61" i="6"/>
  <c r="D219" i="6"/>
  <c r="E61" i="6"/>
  <c r="E219" i="6"/>
  <c r="F61" i="6"/>
  <c r="F219" i="6"/>
  <c r="G61" i="6"/>
  <c r="G219" i="6"/>
  <c r="H61" i="6"/>
  <c r="H219" i="6"/>
  <c r="C62" i="6"/>
  <c r="C220" i="6"/>
  <c r="D62" i="6"/>
  <c r="D220" i="6"/>
  <c r="E62" i="6"/>
  <c r="E220" i="6"/>
  <c r="F62" i="6"/>
  <c r="F220" i="6"/>
  <c r="G62" i="6"/>
  <c r="G220" i="6"/>
  <c r="H62" i="6"/>
  <c r="H220" i="6"/>
  <c r="C63" i="6"/>
  <c r="C221" i="6"/>
  <c r="D63" i="6"/>
  <c r="D221" i="6"/>
  <c r="E63" i="6"/>
  <c r="E221" i="6"/>
  <c r="F63" i="6"/>
  <c r="F221" i="6"/>
  <c r="G63" i="6"/>
  <c r="G221" i="6"/>
  <c r="H63" i="6"/>
  <c r="H221" i="6"/>
  <c r="C64" i="6"/>
  <c r="C222" i="6"/>
  <c r="D64" i="6"/>
  <c r="D222" i="6"/>
  <c r="E64" i="6"/>
  <c r="E222" i="6"/>
  <c r="F64" i="6"/>
  <c r="F222" i="6"/>
  <c r="G64" i="6"/>
  <c r="G222" i="6"/>
  <c r="H64" i="6"/>
  <c r="H222" i="6"/>
  <c r="C65" i="6"/>
  <c r="C223" i="6"/>
  <c r="D65" i="6"/>
  <c r="D223" i="6"/>
  <c r="E65" i="6"/>
  <c r="E223" i="6"/>
  <c r="F65" i="6"/>
  <c r="F223" i="6"/>
  <c r="G65" i="6"/>
  <c r="G223" i="6"/>
  <c r="H65" i="6"/>
  <c r="H223" i="6"/>
  <c r="C66" i="6"/>
  <c r="C224" i="6"/>
  <c r="D66" i="6"/>
  <c r="D224" i="6"/>
  <c r="E66" i="6"/>
  <c r="E224" i="6"/>
  <c r="F66" i="6"/>
  <c r="F224" i="6"/>
  <c r="G66" i="6"/>
  <c r="G224" i="6"/>
  <c r="H66" i="6"/>
  <c r="H224" i="6"/>
  <c r="C67" i="6"/>
  <c r="C225" i="6"/>
  <c r="D67" i="6"/>
  <c r="D225" i="6"/>
  <c r="E67" i="6"/>
  <c r="E225" i="6"/>
  <c r="F67" i="6"/>
  <c r="F225" i="6"/>
  <c r="G67" i="6"/>
  <c r="G225" i="6"/>
  <c r="H67" i="6"/>
  <c r="H225" i="6"/>
  <c r="C68" i="6"/>
  <c r="C226" i="6"/>
  <c r="D68" i="6"/>
  <c r="D226" i="6"/>
  <c r="E68" i="6"/>
  <c r="E226" i="6"/>
  <c r="F68" i="6"/>
  <c r="F226" i="6"/>
  <c r="G68" i="6"/>
  <c r="G226" i="6"/>
  <c r="H68" i="6"/>
  <c r="H226" i="6"/>
  <c r="C69" i="6"/>
  <c r="C227" i="6"/>
  <c r="D69" i="6"/>
  <c r="D227" i="6"/>
  <c r="E69" i="6"/>
  <c r="E227" i="6"/>
  <c r="F69" i="6"/>
  <c r="F227" i="6"/>
  <c r="G69" i="6"/>
  <c r="G227" i="6"/>
  <c r="H69" i="6"/>
  <c r="H227" i="6"/>
  <c r="C70" i="6"/>
  <c r="C228" i="6"/>
  <c r="D70" i="6"/>
  <c r="D228" i="6"/>
  <c r="E70" i="6"/>
  <c r="E228" i="6"/>
  <c r="F70" i="6"/>
  <c r="F228" i="6"/>
  <c r="G70" i="6"/>
  <c r="G228" i="6"/>
  <c r="H70" i="6"/>
  <c r="H228" i="6"/>
  <c r="C71" i="6"/>
  <c r="C229" i="6"/>
  <c r="D71" i="6"/>
  <c r="D229" i="6"/>
  <c r="E71" i="6"/>
  <c r="E229" i="6"/>
  <c r="F71" i="6"/>
  <c r="F229" i="6"/>
  <c r="G71" i="6"/>
  <c r="G229" i="6"/>
  <c r="H71" i="6"/>
  <c r="H229" i="6"/>
  <c r="C72" i="6"/>
  <c r="C230" i="6"/>
  <c r="D72" i="6"/>
  <c r="D230" i="6"/>
  <c r="E72" i="6"/>
  <c r="E230" i="6"/>
  <c r="F72" i="6"/>
  <c r="F230" i="6"/>
  <c r="G72" i="6"/>
  <c r="G230" i="6"/>
  <c r="H72" i="6"/>
  <c r="H230" i="6"/>
  <c r="C73" i="6"/>
  <c r="C231" i="6"/>
  <c r="D73" i="6"/>
  <c r="D231" i="6"/>
  <c r="E73" i="6"/>
  <c r="E231" i="6"/>
  <c r="F73" i="6"/>
  <c r="F231" i="6"/>
  <c r="G73" i="6"/>
  <c r="G231" i="6"/>
  <c r="H73" i="6"/>
  <c r="H231" i="6"/>
  <c r="C74" i="6"/>
  <c r="C232" i="6"/>
  <c r="D74" i="6"/>
  <c r="D232" i="6"/>
  <c r="E74" i="6"/>
  <c r="E232" i="6"/>
  <c r="F74" i="6"/>
  <c r="F232" i="6"/>
  <c r="G74" i="6"/>
  <c r="G232" i="6"/>
  <c r="H74" i="6"/>
  <c r="H232" i="6"/>
  <c r="C75" i="6"/>
  <c r="C233" i="6"/>
  <c r="D75" i="6"/>
  <c r="D233" i="6"/>
  <c r="E75" i="6"/>
  <c r="E233" i="6"/>
  <c r="F75" i="6"/>
  <c r="F233" i="6"/>
  <c r="G75" i="6"/>
  <c r="G233" i="6"/>
  <c r="H75" i="6"/>
  <c r="H233" i="6"/>
  <c r="C76" i="6"/>
  <c r="C234" i="6"/>
  <c r="D76" i="6"/>
  <c r="D234" i="6"/>
  <c r="E76" i="6"/>
  <c r="E234" i="6"/>
  <c r="F76" i="6"/>
  <c r="F234" i="6"/>
  <c r="G76" i="6"/>
  <c r="G234" i="6"/>
  <c r="H76" i="6"/>
  <c r="H234" i="6"/>
  <c r="C77" i="6"/>
  <c r="C235" i="6"/>
  <c r="D77" i="6"/>
  <c r="D235" i="6"/>
  <c r="E77" i="6"/>
  <c r="E235" i="6"/>
  <c r="F77" i="6"/>
  <c r="F235" i="6"/>
  <c r="G77" i="6"/>
  <c r="G235" i="6"/>
  <c r="H77" i="6"/>
  <c r="H235" i="6"/>
  <c r="C60" i="6"/>
  <c r="C78" i="6"/>
  <c r="C236" i="6"/>
  <c r="D60" i="6"/>
  <c r="D78" i="6"/>
  <c r="D236" i="6"/>
  <c r="E60" i="6"/>
  <c r="E78" i="6"/>
  <c r="E236" i="6"/>
  <c r="F60" i="6"/>
  <c r="F78" i="6"/>
  <c r="F236" i="6"/>
  <c r="G60" i="6"/>
  <c r="G78" i="6"/>
  <c r="G236" i="6"/>
  <c r="H60" i="6"/>
  <c r="H78" i="6"/>
  <c r="H236" i="6"/>
  <c r="D218" i="6"/>
  <c r="E218" i="6"/>
  <c r="F218" i="6"/>
  <c r="G218" i="6"/>
  <c r="H218" i="6"/>
  <c r="C218" i="6"/>
  <c r="C61" i="5"/>
  <c r="C220" i="5"/>
  <c r="D61" i="5"/>
  <c r="D220" i="5"/>
  <c r="E61" i="5"/>
  <c r="E220" i="5"/>
  <c r="F61" i="5"/>
  <c r="F220" i="5"/>
  <c r="G61" i="5"/>
  <c r="G220" i="5"/>
  <c r="H61" i="5"/>
  <c r="H220" i="5"/>
  <c r="I61" i="5"/>
  <c r="I220" i="5"/>
  <c r="J61" i="5"/>
  <c r="J220" i="5"/>
  <c r="K61" i="5"/>
  <c r="K220" i="5"/>
  <c r="L61" i="5"/>
  <c r="L220" i="5"/>
  <c r="M61" i="5"/>
  <c r="M220" i="5"/>
  <c r="C62" i="5"/>
  <c r="C221" i="5"/>
  <c r="D62" i="5"/>
  <c r="D221" i="5"/>
  <c r="E62" i="5"/>
  <c r="E221" i="5"/>
  <c r="F62" i="5"/>
  <c r="F221" i="5"/>
  <c r="G62" i="5"/>
  <c r="G221" i="5"/>
  <c r="H62" i="5"/>
  <c r="H221" i="5"/>
  <c r="I62" i="5"/>
  <c r="I221" i="5"/>
  <c r="J62" i="5"/>
  <c r="J221" i="5"/>
  <c r="K62" i="5"/>
  <c r="K221" i="5"/>
  <c r="L62" i="5"/>
  <c r="L221" i="5"/>
  <c r="M62" i="5"/>
  <c r="M221" i="5"/>
  <c r="C63" i="5"/>
  <c r="C222" i="5"/>
  <c r="D63" i="5"/>
  <c r="D222" i="5"/>
  <c r="E63" i="5"/>
  <c r="E222" i="5"/>
  <c r="F63" i="5"/>
  <c r="F222" i="5"/>
  <c r="G63" i="5"/>
  <c r="G222" i="5"/>
  <c r="H63" i="5"/>
  <c r="H222" i="5"/>
  <c r="I63" i="5"/>
  <c r="I222" i="5"/>
  <c r="J63" i="5"/>
  <c r="J222" i="5"/>
  <c r="K63" i="5"/>
  <c r="K222" i="5"/>
  <c r="L63" i="5"/>
  <c r="L222" i="5"/>
  <c r="M63" i="5"/>
  <c r="M222" i="5"/>
  <c r="C64" i="5"/>
  <c r="C223" i="5"/>
  <c r="D64" i="5"/>
  <c r="D223" i="5"/>
  <c r="E64" i="5"/>
  <c r="E223" i="5"/>
  <c r="F64" i="5"/>
  <c r="F223" i="5"/>
  <c r="G64" i="5"/>
  <c r="G223" i="5"/>
  <c r="H64" i="5"/>
  <c r="H223" i="5"/>
  <c r="I64" i="5"/>
  <c r="I223" i="5"/>
  <c r="J64" i="5"/>
  <c r="J223" i="5"/>
  <c r="K64" i="5"/>
  <c r="K223" i="5"/>
  <c r="L64" i="5"/>
  <c r="L223" i="5"/>
  <c r="M64" i="5"/>
  <c r="M223" i="5"/>
  <c r="C65" i="5"/>
  <c r="C224" i="5"/>
  <c r="D65" i="5"/>
  <c r="D224" i="5"/>
  <c r="E65" i="5"/>
  <c r="E224" i="5"/>
  <c r="F65" i="5"/>
  <c r="F224" i="5"/>
  <c r="G65" i="5"/>
  <c r="G224" i="5"/>
  <c r="H65" i="5"/>
  <c r="H224" i="5"/>
  <c r="I65" i="5"/>
  <c r="I224" i="5"/>
  <c r="J65" i="5"/>
  <c r="J224" i="5"/>
  <c r="K65" i="5"/>
  <c r="K224" i="5"/>
  <c r="L65" i="5"/>
  <c r="L224" i="5"/>
  <c r="M65" i="5"/>
  <c r="M224" i="5"/>
  <c r="C66" i="5"/>
  <c r="C225" i="5"/>
  <c r="D66" i="5"/>
  <c r="D225" i="5"/>
  <c r="E66" i="5"/>
  <c r="E225" i="5"/>
  <c r="F66" i="5"/>
  <c r="F225" i="5"/>
  <c r="G66" i="5"/>
  <c r="G225" i="5"/>
  <c r="H66" i="5"/>
  <c r="H225" i="5"/>
  <c r="I66" i="5"/>
  <c r="I225" i="5"/>
  <c r="J66" i="5"/>
  <c r="J225" i="5"/>
  <c r="K66" i="5"/>
  <c r="K225" i="5"/>
  <c r="L66" i="5"/>
  <c r="L225" i="5"/>
  <c r="M66" i="5"/>
  <c r="M225" i="5"/>
  <c r="C67" i="5"/>
  <c r="C226" i="5"/>
  <c r="D67" i="5"/>
  <c r="D226" i="5"/>
  <c r="E67" i="5"/>
  <c r="E226" i="5"/>
  <c r="F67" i="5"/>
  <c r="F226" i="5"/>
  <c r="G67" i="5"/>
  <c r="G226" i="5"/>
  <c r="H67" i="5"/>
  <c r="H226" i="5"/>
  <c r="I67" i="5"/>
  <c r="I226" i="5"/>
  <c r="J67" i="5"/>
  <c r="J226" i="5"/>
  <c r="K67" i="5"/>
  <c r="K226" i="5"/>
  <c r="L67" i="5"/>
  <c r="L226" i="5"/>
  <c r="M67" i="5"/>
  <c r="M226" i="5"/>
  <c r="C68" i="5"/>
  <c r="C227" i="5"/>
  <c r="D68" i="5"/>
  <c r="D227" i="5"/>
  <c r="E68" i="5"/>
  <c r="E227" i="5"/>
  <c r="F68" i="5"/>
  <c r="F227" i="5"/>
  <c r="G68" i="5"/>
  <c r="G227" i="5"/>
  <c r="H68" i="5"/>
  <c r="H227" i="5"/>
  <c r="I68" i="5"/>
  <c r="I227" i="5"/>
  <c r="J68" i="5"/>
  <c r="J227" i="5"/>
  <c r="K68" i="5"/>
  <c r="K227" i="5"/>
  <c r="L68" i="5"/>
  <c r="L227" i="5"/>
  <c r="M68" i="5"/>
  <c r="M227" i="5"/>
  <c r="C69" i="5"/>
  <c r="C228" i="5"/>
  <c r="D69" i="5"/>
  <c r="D228" i="5"/>
  <c r="E69" i="5"/>
  <c r="E228" i="5"/>
  <c r="F69" i="5"/>
  <c r="F228" i="5"/>
  <c r="G69" i="5"/>
  <c r="G228" i="5"/>
  <c r="H69" i="5"/>
  <c r="H228" i="5"/>
  <c r="I69" i="5"/>
  <c r="I228" i="5"/>
  <c r="J69" i="5"/>
  <c r="J228" i="5"/>
  <c r="K69" i="5"/>
  <c r="K228" i="5"/>
  <c r="L69" i="5"/>
  <c r="L228" i="5"/>
  <c r="M69" i="5"/>
  <c r="M228" i="5"/>
  <c r="C70" i="5"/>
  <c r="C229" i="5"/>
  <c r="D70" i="5"/>
  <c r="D229" i="5"/>
  <c r="E70" i="5"/>
  <c r="E229" i="5"/>
  <c r="F70" i="5"/>
  <c r="F229" i="5"/>
  <c r="G70" i="5"/>
  <c r="G229" i="5"/>
  <c r="H70" i="5"/>
  <c r="H229" i="5"/>
  <c r="I70" i="5"/>
  <c r="I229" i="5"/>
  <c r="J70" i="5"/>
  <c r="J229" i="5"/>
  <c r="K70" i="5"/>
  <c r="K229" i="5"/>
  <c r="L70" i="5"/>
  <c r="L229" i="5"/>
  <c r="M70" i="5"/>
  <c r="M229" i="5"/>
  <c r="C71" i="5"/>
  <c r="C230" i="5"/>
  <c r="D71" i="5"/>
  <c r="D230" i="5"/>
  <c r="E71" i="5"/>
  <c r="E230" i="5"/>
  <c r="F71" i="5"/>
  <c r="F230" i="5"/>
  <c r="G71" i="5"/>
  <c r="G230" i="5"/>
  <c r="H71" i="5"/>
  <c r="H230" i="5"/>
  <c r="I71" i="5"/>
  <c r="I230" i="5"/>
  <c r="J71" i="5"/>
  <c r="J230" i="5"/>
  <c r="K71" i="5"/>
  <c r="K230" i="5"/>
  <c r="L71" i="5"/>
  <c r="L230" i="5"/>
  <c r="M71" i="5"/>
  <c r="M230" i="5"/>
  <c r="C72" i="5"/>
  <c r="C231" i="5"/>
  <c r="D72" i="5"/>
  <c r="D231" i="5"/>
  <c r="E72" i="5"/>
  <c r="E231" i="5"/>
  <c r="F72" i="5"/>
  <c r="F231" i="5"/>
  <c r="G72" i="5"/>
  <c r="G231" i="5"/>
  <c r="H72" i="5"/>
  <c r="H231" i="5"/>
  <c r="I72" i="5"/>
  <c r="I231" i="5"/>
  <c r="J72" i="5"/>
  <c r="J231" i="5"/>
  <c r="K72" i="5"/>
  <c r="K231" i="5"/>
  <c r="L72" i="5"/>
  <c r="L231" i="5"/>
  <c r="M72" i="5"/>
  <c r="M231" i="5"/>
  <c r="C73" i="5"/>
  <c r="C232" i="5"/>
  <c r="D73" i="5"/>
  <c r="D232" i="5"/>
  <c r="E73" i="5"/>
  <c r="E232" i="5"/>
  <c r="F73" i="5"/>
  <c r="F232" i="5"/>
  <c r="G73" i="5"/>
  <c r="G232" i="5"/>
  <c r="H73" i="5"/>
  <c r="H232" i="5"/>
  <c r="I73" i="5"/>
  <c r="I232" i="5"/>
  <c r="J73" i="5"/>
  <c r="J232" i="5"/>
  <c r="K73" i="5"/>
  <c r="K232" i="5"/>
  <c r="L73" i="5"/>
  <c r="L232" i="5"/>
  <c r="M73" i="5"/>
  <c r="M232" i="5"/>
  <c r="C74" i="5"/>
  <c r="C233" i="5"/>
  <c r="D74" i="5"/>
  <c r="D233" i="5"/>
  <c r="E74" i="5"/>
  <c r="E233" i="5"/>
  <c r="F74" i="5"/>
  <c r="F233" i="5"/>
  <c r="G74" i="5"/>
  <c r="G233" i="5"/>
  <c r="H74" i="5"/>
  <c r="H233" i="5"/>
  <c r="I74" i="5"/>
  <c r="I233" i="5"/>
  <c r="J74" i="5"/>
  <c r="J233" i="5"/>
  <c r="K74" i="5"/>
  <c r="K233" i="5"/>
  <c r="L74" i="5"/>
  <c r="L233" i="5"/>
  <c r="M74" i="5"/>
  <c r="M233" i="5"/>
  <c r="C75" i="5"/>
  <c r="C234" i="5"/>
  <c r="D75" i="5"/>
  <c r="D234" i="5"/>
  <c r="E75" i="5"/>
  <c r="E234" i="5"/>
  <c r="F75" i="5"/>
  <c r="F234" i="5"/>
  <c r="G75" i="5"/>
  <c r="G234" i="5"/>
  <c r="H75" i="5"/>
  <c r="H234" i="5"/>
  <c r="I75" i="5"/>
  <c r="I234" i="5"/>
  <c r="J75" i="5"/>
  <c r="J234" i="5"/>
  <c r="K75" i="5"/>
  <c r="K234" i="5"/>
  <c r="L75" i="5"/>
  <c r="L234" i="5"/>
  <c r="M75" i="5"/>
  <c r="M234" i="5"/>
  <c r="C76" i="5"/>
  <c r="C235" i="5"/>
  <c r="D76" i="5"/>
  <c r="D235" i="5"/>
  <c r="E76" i="5"/>
  <c r="E235" i="5"/>
  <c r="F76" i="5"/>
  <c r="F235" i="5"/>
  <c r="G76" i="5"/>
  <c r="G235" i="5"/>
  <c r="H76" i="5"/>
  <c r="H235" i="5"/>
  <c r="I76" i="5"/>
  <c r="I235" i="5"/>
  <c r="J76" i="5"/>
  <c r="J235" i="5"/>
  <c r="K76" i="5"/>
  <c r="K235" i="5"/>
  <c r="L76" i="5"/>
  <c r="L235" i="5"/>
  <c r="M76" i="5"/>
  <c r="M235" i="5"/>
  <c r="C77" i="5"/>
  <c r="C236" i="5"/>
  <c r="D77" i="5"/>
  <c r="D236" i="5"/>
  <c r="E77" i="5"/>
  <c r="E236" i="5"/>
  <c r="F77" i="5"/>
  <c r="F236" i="5"/>
  <c r="G77" i="5"/>
  <c r="G236" i="5"/>
  <c r="H77" i="5"/>
  <c r="H236" i="5"/>
  <c r="I77" i="5"/>
  <c r="I236" i="5"/>
  <c r="J77" i="5"/>
  <c r="J236" i="5"/>
  <c r="K77" i="5"/>
  <c r="K236" i="5"/>
  <c r="L77" i="5"/>
  <c r="L236" i="5"/>
  <c r="M77" i="5"/>
  <c r="M236" i="5"/>
  <c r="C26" i="5"/>
  <c r="C60" i="5"/>
  <c r="C78" i="5"/>
  <c r="C237" i="5"/>
  <c r="D26" i="5"/>
  <c r="D60" i="5"/>
  <c r="D78" i="5"/>
  <c r="D237" i="5"/>
  <c r="E26" i="5"/>
  <c r="E60" i="5"/>
  <c r="E78" i="5"/>
  <c r="E237" i="5"/>
  <c r="F26" i="5"/>
  <c r="F60" i="5"/>
  <c r="F78" i="5"/>
  <c r="F237" i="5"/>
  <c r="G26" i="5"/>
  <c r="G60" i="5"/>
  <c r="G78" i="5"/>
  <c r="G237" i="5"/>
  <c r="H26" i="5"/>
  <c r="H60" i="5"/>
  <c r="H78" i="5"/>
  <c r="H237" i="5"/>
  <c r="I26" i="5"/>
  <c r="I60" i="5"/>
  <c r="I78" i="5"/>
  <c r="I237" i="5"/>
  <c r="J26" i="5"/>
  <c r="J60" i="5"/>
  <c r="J78" i="5"/>
  <c r="J237" i="5"/>
  <c r="K26" i="5"/>
  <c r="K60" i="5"/>
  <c r="K78" i="5"/>
  <c r="K237" i="5"/>
  <c r="L26" i="5"/>
  <c r="L60" i="5"/>
  <c r="L78" i="5"/>
  <c r="L237" i="5"/>
  <c r="M26" i="5"/>
  <c r="M60" i="5"/>
  <c r="M78" i="5"/>
  <c r="M237" i="5"/>
  <c r="D219" i="5"/>
  <c r="E219" i="5"/>
  <c r="F219" i="5"/>
  <c r="G219" i="5"/>
  <c r="H219" i="5"/>
  <c r="I219" i="5"/>
  <c r="J219" i="5"/>
  <c r="K219" i="5"/>
  <c r="L219" i="5"/>
  <c r="M219" i="5"/>
  <c r="C219" i="5"/>
  <c r="D218" i="5"/>
  <c r="E218" i="5"/>
  <c r="F218" i="5"/>
  <c r="G218" i="5"/>
  <c r="H218" i="5"/>
  <c r="I218" i="5"/>
  <c r="J218" i="5"/>
  <c r="K218" i="5"/>
  <c r="L218" i="5"/>
  <c r="M218" i="5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6" i="3"/>
  <c r="C24" i="3"/>
  <c r="C241" i="3"/>
  <c r="D26" i="3"/>
  <c r="D24" i="3"/>
  <c r="D241" i="3"/>
  <c r="E26" i="3"/>
  <c r="E24" i="3"/>
  <c r="E241" i="3"/>
  <c r="F26" i="3"/>
  <c r="F24" i="3"/>
  <c r="F241" i="3"/>
  <c r="G26" i="3"/>
  <c r="G24" i="3"/>
  <c r="G241" i="3"/>
  <c r="H26" i="3"/>
  <c r="H24" i="3"/>
  <c r="H241" i="3"/>
  <c r="I26" i="3"/>
  <c r="I24" i="3"/>
  <c r="I241" i="3"/>
  <c r="J26" i="3"/>
  <c r="J24" i="3"/>
  <c r="J241" i="3"/>
  <c r="K26" i="3"/>
  <c r="K24" i="3"/>
  <c r="K241" i="3"/>
  <c r="L26" i="3"/>
  <c r="L24" i="3"/>
  <c r="L241" i="3"/>
  <c r="C242" i="3"/>
  <c r="D242" i="3"/>
  <c r="E242" i="3"/>
  <c r="F242" i="3"/>
  <c r="G242" i="3"/>
  <c r="H242" i="3"/>
  <c r="I242" i="3"/>
  <c r="J242" i="3"/>
  <c r="K242" i="3"/>
  <c r="L242" i="3"/>
  <c r="D223" i="3"/>
  <c r="E223" i="3"/>
  <c r="F223" i="3"/>
  <c r="G223" i="3"/>
  <c r="H223" i="3"/>
  <c r="I223" i="3"/>
  <c r="J223" i="3"/>
  <c r="K223" i="3"/>
  <c r="L223" i="3"/>
  <c r="C223" i="3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C29" i="2"/>
  <c r="V29" i="2"/>
  <c r="D29" i="2"/>
  <c r="W29" i="2"/>
  <c r="E29" i="2"/>
  <c r="X29" i="2"/>
  <c r="F29" i="2"/>
  <c r="Y29" i="2"/>
  <c r="G29" i="2"/>
  <c r="Z29" i="2"/>
  <c r="H29" i="2"/>
  <c r="AA29" i="2"/>
  <c r="I29" i="2"/>
  <c r="AB29" i="2"/>
  <c r="J29" i="2"/>
  <c r="AC29" i="2"/>
  <c r="K29" i="2"/>
  <c r="AD29" i="2"/>
  <c r="L29" i="2"/>
  <c r="AE29" i="2"/>
  <c r="M29" i="2"/>
  <c r="AF29" i="2"/>
  <c r="N29" i="2"/>
  <c r="AG29" i="2"/>
  <c r="O29" i="2"/>
  <c r="AH29" i="2"/>
  <c r="P29" i="2"/>
  <c r="AI29" i="2"/>
  <c r="Q29" i="2"/>
  <c r="AJ29" i="2"/>
  <c r="R29" i="2"/>
  <c r="AK2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B29" i="2"/>
  <c r="U29" i="2"/>
  <c r="U9" i="2"/>
  <c r="C198" i="3"/>
  <c r="D216" i="3"/>
  <c r="E216" i="3"/>
  <c r="F216" i="3"/>
  <c r="G216" i="3"/>
  <c r="H216" i="3"/>
  <c r="I216" i="3"/>
  <c r="J216" i="3"/>
  <c r="K216" i="3"/>
  <c r="L216" i="3"/>
  <c r="C216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D198" i="3"/>
  <c r="E198" i="3"/>
  <c r="F198" i="3"/>
  <c r="G198" i="3"/>
  <c r="H198" i="3"/>
  <c r="I198" i="3"/>
  <c r="J198" i="3"/>
  <c r="K198" i="3"/>
  <c r="L198" i="3"/>
  <c r="D217" i="3"/>
  <c r="E217" i="3"/>
  <c r="F217" i="3"/>
  <c r="G217" i="3"/>
  <c r="H217" i="3"/>
  <c r="I217" i="3"/>
  <c r="J217" i="3"/>
  <c r="K217" i="3"/>
  <c r="L217" i="3"/>
  <c r="C217" i="3"/>
  <c r="L359" i="2"/>
  <c r="C163" i="3"/>
  <c r="B359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B333" i="2"/>
  <c r="R359" i="2"/>
  <c r="Q359" i="2"/>
  <c r="P359" i="2"/>
  <c r="O359" i="2"/>
  <c r="N359" i="2"/>
  <c r="M359" i="2"/>
  <c r="K359" i="2"/>
  <c r="J359" i="2"/>
  <c r="I359" i="2"/>
  <c r="H359" i="2"/>
  <c r="G359" i="2"/>
  <c r="F359" i="2"/>
  <c r="E359" i="2"/>
  <c r="D359" i="2"/>
  <c r="C359" i="2"/>
  <c r="K108" i="3"/>
  <c r="L108" i="3"/>
  <c r="L190" i="3"/>
  <c r="K190" i="3"/>
  <c r="J190" i="3"/>
  <c r="I190" i="3"/>
  <c r="H190" i="3"/>
  <c r="G190" i="3"/>
  <c r="F190" i="3"/>
  <c r="E190" i="3"/>
  <c r="D190" i="3"/>
  <c r="C190" i="3"/>
  <c r="D163" i="3"/>
  <c r="E163" i="3"/>
  <c r="F163" i="3"/>
  <c r="G163" i="3"/>
  <c r="H163" i="3"/>
  <c r="I163" i="3"/>
  <c r="J163" i="3"/>
  <c r="K163" i="3"/>
  <c r="L163" i="3"/>
  <c r="D194" i="5"/>
  <c r="E194" i="5"/>
  <c r="F194" i="5"/>
  <c r="G194" i="5"/>
  <c r="H194" i="5"/>
  <c r="I194" i="5"/>
  <c r="J194" i="5"/>
  <c r="K194" i="5"/>
  <c r="L194" i="5"/>
  <c r="M194" i="5"/>
  <c r="D167" i="5"/>
  <c r="E167" i="5"/>
  <c r="F167" i="5"/>
  <c r="G167" i="5"/>
  <c r="H167" i="5"/>
  <c r="I167" i="5"/>
  <c r="J167" i="5"/>
  <c r="K167" i="5"/>
  <c r="L167" i="5"/>
  <c r="M167" i="5"/>
  <c r="D136" i="3"/>
  <c r="E136" i="3"/>
  <c r="F136" i="3"/>
  <c r="G136" i="3"/>
  <c r="H136" i="3"/>
  <c r="I136" i="3"/>
  <c r="J136" i="3"/>
  <c r="K136" i="3"/>
  <c r="L136" i="3"/>
  <c r="C136" i="3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C186" i="7"/>
  <c r="D157" i="6"/>
  <c r="E157" i="6"/>
  <c r="F157" i="6"/>
  <c r="G157" i="6"/>
  <c r="H157" i="6"/>
  <c r="C157" i="6"/>
  <c r="M160" i="5"/>
  <c r="D141" i="5"/>
  <c r="E141" i="5"/>
  <c r="F141" i="5"/>
  <c r="G141" i="5"/>
  <c r="H141" i="5"/>
  <c r="I141" i="5"/>
  <c r="J141" i="5"/>
  <c r="K141" i="5"/>
  <c r="L141" i="5"/>
  <c r="M141" i="5"/>
  <c r="L160" i="5"/>
  <c r="K160" i="5"/>
  <c r="J160" i="5"/>
  <c r="I160" i="5"/>
  <c r="H160" i="5"/>
  <c r="G160" i="5"/>
  <c r="F160" i="5"/>
  <c r="E160" i="5"/>
  <c r="D160" i="5"/>
  <c r="C160" i="5"/>
  <c r="J108" i="3"/>
  <c r="I108" i="3"/>
  <c r="H108" i="3"/>
  <c r="G108" i="3"/>
  <c r="F108" i="3"/>
  <c r="E108" i="3"/>
  <c r="D108" i="3"/>
  <c r="C108" i="3"/>
  <c r="R195" i="2"/>
  <c r="Q195" i="2"/>
  <c r="P195" i="2"/>
  <c r="O195" i="2"/>
  <c r="N195" i="2"/>
  <c r="M195" i="2"/>
  <c r="L195" i="2"/>
  <c r="K195" i="2"/>
  <c r="J195" i="2"/>
  <c r="I195" i="2"/>
  <c r="H195" i="2"/>
  <c r="I170" i="2"/>
  <c r="J170" i="2"/>
  <c r="K170" i="2"/>
  <c r="L170" i="2"/>
  <c r="M170" i="2"/>
  <c r="N170" i="2"/>
  <c r="O170" i="2"/>
  <c r="P170" i="2"/>
  <c r="Q170" i="2"/>
  <c r="H170" i="2"/>
  <c r="D139" i="7"/>
  <c r="E139" i="7"/>
  <c r="F139" i="7"/>
  <c r="G139" i="7"/>
  <c r="D112" i="7"/>
  <c r="E112" i="7"/>
  <c r="F112" i="7"/>
  <c r="G112" i="7"/>
  <c r="D86" i="7"/>
  <c r="E86" i="7"/>
  <c r="F86" i="7"/>
  <c r="G86" i="7"/>
  <c r="D59" i="7"/>
  <c r="E59" i="7"/>
  <c r="F59" i="7"/>
  <c r="G59" i="7"/>
  <c r="D34" i="7"/>
  <c r="E34" i="7"/>
  <c r="F34" i="7"/>
  <c r="G34" i="7"/>
  <c r="D7" i="7"/>
  <c r="E7" i="7"/>
  <c r="F7" i="7"/>
  <c r="G7" i="7"/>
  <c r="E133" i="5"/>
  <c r="L133" i="5"/>
  <c r="K133" i="5"/>
  <c r="J133" i="5"/>
  <c r="I133" i="5"/>
  <c r="H133" i="5"/>
  <c r="G133" i="5"/>
  <c r="F133" i="5"/>
  <c r="D133" i="5"/>
  <c r="C133" i="5"/>
  <c r="D114" i="5"/>
  <c r="E114" i="5"/>
  <c r="F114" i="5"/>
  <c r="G114" i="5"/>
  <c r="H114" i="5"/>
  <c r="I114" i="5"/>
  <c r="J114" i="5"/>
  <c r="K114" i="5"/>
  <c r="L114" i="5"/>
  <c r="M114" i="5"/>
  <c r="D87" i="5"/>
  <c r="E87" i="5"/>
  <c r="F87" i="5"/>
  <c r="G87" i="5"/>
  <c r="H87" i="5"/>
  <c r="I87" i="5"/>
  <c r="J87" i="5"/>
  <c r="K87" i="5"/>
  <c r="L87" i="5"/>
  <c r="M87" i="5"/>
  <c r="D59" i="5"/>
  <c r="E59" i="5"/>
  <c r="F59" i="5"/>
  <c r="G59" i="5"/>
  <c r="H59" i="5"/>
  <c r="I59" i="5"/>
  <c r="J59" i="5"/>
  <c r="K59" i="5"/>
  <c r="L59" i="5"/>
  <c r="M59" i="5"/>
  <c r="D34" i="5"/>
  <c r="E34" i="5"/>
  <c r="F34" i="5"/>
  <c r="G34" i="5"/>
  <c r="H34" i="5"/>
  <c r="I34" i="5"/>
  <c r="J34" i="5"/>
  <c r="K34" i="5"/>
  <c r="L34" i="5"/>
  <c r="M34" i="5"/>
  <c r="D7" i="5"/>
  <c r="E7" i="5"/>
  <c r="F7" i="5"/>
  <c r="G7" i="5"/>
  <c r="H7" i="5"/>
  <c r="I7" i="5"/>
  <c r="J7" i="5"/>
  <c r="K7" i="5"/>
  <c r="L7" i="5"/>
  <c r="M7" i="5"/>
  <c r="L82" i="3"/>
  <c r="K82" i="3"/>
  <c r="J82" i="3"/>
  <c r="I82" i="3"/>
  <c r="H82" i="3"/>
  <c r="G82" i="3"/>
  <c r="F82" i="3"/>
  <c r="E82" i="3"/>
  <c r="D82" i="3"/>
  <c r="C82" i="3"/>
  <c r="L54" i="3"/>
  <c r="K54" i="3"/>
  <c r="J54" i="3"/>
  <c r="I54" i="3"/>
  <c r="H54" i="3"/>
  <c r="G54" i="3"/>
  <c r="F54" i="3"/>
  <c r="E54" i="3"/>
  <c r="D54" i="3"/>
  <c r="C54" i="3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Z85" i="4"/>
  <c r="Z86" i="4"/>
  <c r="Y85" i="4"/>
  <c r="Y86" i="4"/>
  <c r="X85" i="4"/>
  <c r="X86" i="4"/>
  <c r="W85" i="4"/>
  <c r="W86" i="4"/>
  <c r="V85" i="4"/>
  <c r="V86" i="4"/>
  <c r="U85" i="4"/>
  <c r="U86" i="4"/>
  <c r="T85" i="4"/>
  <c r="T86" i="4"/>
  <c r="S85" i="4"/>
  <c r="S86" i="4"/>
  <c r="R85" i="4"/>
  <c r="R86" i="4"/>
  <c r="Q85" i="4"/>
  <c r="Q86" i="4"/>
  <c r="P85" i="4"/>
  <c r="P86" i="4"/>
  <c r="O85" i="4"/>
  <c r="O86" i="4"/>
  <c r="N85" i="4"/>
  <c r="N86" i="4"/>
  <c r="M85" i="4"/>
  <c r="M86" i="4"/>
  <c r="L85" i="4"/>
  <c r="L86" i="4"/>
  <c r="K85" i="4"/>
  <c r="K86" i="4"/>
  <c r="J85" i="4"/>
  <c r="J86" i="4"/>
  <c r="I85" i="4"/>
  <c r="I86" i="4"/>
  <c r="H85" i="4"/>
  <c r="H86" i="4"/>
  <c r="G85" i="4"/>
  <c r="G86" i="4"/>
  <c r="F85" i="4"/>
  <c r="F86" i="4"/>
  <c r="E85" i="4"/>
  <c r="E86" i="4"/>
  <c r="D85" i="4"/>
  <c r="D86" i="4"/>
  <c r="C85" i="4"/>
  <c r="C86" i="4"/>
  <c r="Z56" i="4"/>
  <c r="Z57" i="4"/>
  <c r="Y56" i="4"/>
  <c r="Y57" i="4"/>
  <c r="X56" i="4"/>
  <c r="X57" i="4"/>
  <c r="W56" i="4"/>
  <c r="W57" i="4"/>
  <c r="V56" i="4"/>
  <c r="V57" i="4"/>
  <c r="U56" i="4"/>
  <c r="U57" i="4"/>
  <c r="T56" i="4"/>
  <c r="T57" i="4"/>
  <c r="S56" i="4"/>
  <c r="S57" i="4"/>
  <c r="R56" i="4"/>
  <c r="R57" i="4"/>
  <c r="Q56" i="4"/>
  <c r="Q57" i="4"/>
  <c r="P56" i="4"/>
  <c r="P57" i="4"/>
  <c r="O56" i="4"/>
  <c r="O57" i="4"/>
  <c r="N56" i="4"/>
  <c r="N57" i="4"/>
  <c r="M56" i="4"/>
  <c r="M57" i="4"/>
  <c r="L56" i="4"/>
  <c r="L57" i="4"/>
  <c r="K56" i="4"/>
  <c r="K57" i="4"/>
  <c r="J56" i="4"/>
  <c r="J57" i="4"/>
  <c r="I56" i="4"/>
  <c r="I57" i="4"/>
  <c r="H56" i="4"/>
  <c r="H57" i="4"/>
  <c r="G56" i="4"/>
  <c r="G57" i="4"/>
  <c r="F56" i="4"/>
  <c r="F57" i="4"/>
  <c r="E56" i="4"/>
  <c r="E57" i="4"/>
  <c r="D56" i="4"/>
  <c r="D57" i="4"/>
  <c r="C56" i="4"/>
  <c r="C57" i="4"/>
  <c r="S36" i="4"/>
  <c r="T36" i="4"/>
  <c r="U36" i="4"/>
  <c r="V36" i="4"/>
  <c r="W36" i="4"/>
  <c r="X36" i="4"/>
  <c r="Y36" i="4"/>
  <c r="Z36" i="4"/>
  <c r="Z26" i="4"/>
  <c r="Z27" i="4"/>
  <c r="Y26" i="4"/>
  <c r="Y27" i="4"/>
  <c r="X26" i="4"/>
  <c r="X27" i="4"/>
  <c r="W26" i="4"/>
  <c r="W27" i="4"/>
  <c r="V26" i="4"/>
  <c r="V27" i="4"/>
  <c r="U26" i="4"/>
  <c r="U27" i="4"/>
  <c r="T26" i="4"/>
  <c r="T27" i="4"/>
  <c r="S26" i="4"/>
  <c r="S27" i="4"/>
  <c r="R26" i="4"/>
  <c r="R27" i="4"/>
  <c r="Q26" i="4"/>
  <c r="Q27" i="4"/>
  <c r="P26" i="4"/>
  <c r="P27" i="4"/>
  <c r="O26" i="4"/>
  <c r="O27" i="4"/>
  <c r="N26" i="4"/>
  <c r="N27" i="4"/>
  <c r="M26" i="4"/>
  <c r="M27" i="4"/>
  <c r="L26" i="4"/>
  <c r="L27" i="4"/>
  <c r="K26" i="4"/>
  <c r="K27" i="4"/>
  <c r="J26" i="4"/>
  <c r="J27" i="4"/>
  <c r="I26" i="4"/>
  <c r="I27" i="4"/>
  <c r="H26" i="4"/>
  <c r="H27" i="4"/>
  <c r="G26" i="4"/>
  <c r="G27" i="4"/>
  <c r="F26" i="4"/>
  <c r="F27" i="4"/>
  <c r="E26" i="4"/>
  <c r="E27" i="4"/>
  <c r="D26" i="4"/>
  <c r="D27" i="4"/>
  <c r="C26" i="4"/>
  <c r="C27" i="4"/>
  <c r="S6" i="4"/>
  <c r="T6" i="4"/>
  <c r="U6" i="4"/>
  <c r="V6" i="4"/>
  <c r="W6" i="4"/>
  <c r="X6" i="4"/>
  <c r="Y6" i="4"/>
  <c r="Z6" i="4"/>
  <c r="K254" i="2"/>
  <c r="J254" i="2"/>
  <c r="I254" i="2"/>
  <c r="H254" i="2"/>
  <c r="G254" i="2"/>
  <c r="F254" i="2"/>
  <c r="E254" i="2"/>
  <c r="D254" i="2"/>
  <c r="C254" i="2"/>
  <c r="B254" i="2"/>
  <c r="K224" i="2"/>
  <c r="J224" i="2"/>
  <c r="I224" i="2"/>
  <c r="H224" i="2"/>
  <c r="G224" i="2"/>
  <c r="F224" i="2"/>
  <c r="E224" i="2"/>
  <c r="D224" i="2"/>
  <c r="C224" i="2"/>
  <c r="B224" i="2"/>
  <c r="R118" i="2"/>
  <c r="Q118" i="2"/>
  <c r="P118" i="2"/>
  <c r="O118" i="2"/>
  <c r="N118" i="2"/>
  <c r="M118" i="2"/>
  <c r="L118" i="2"/>
  <c r="K118" i="2"/>
  <c r="J118" i="2"/>
  <c r="I118" i="2"/>
  <c r="H118" i="2"/>
  <c r="R89" i="2"/>
  <c r="Q89" i="2"/>
  <c r="P89" i="2"/>
  <c r="O89" i="2"/>
  <c r="N89" i="2"/>
  <c r="M89" i="2"/>
  <c r="L89" i="2"/>
  <c r="K89" i="2"/>
  <c r="J89" i="2"/>
  <c r="I89" i="2"/>
  <c r="H8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</calcChain>
</file>

<file path=xl/sharedStrings.xml><?xml version="1.0" encoding="utf-8"?>
<sst xmlns="http://schemas.openxmlformats.org/spreadsheetml/2006/main" count="1864" uniqueCount="233">
  <si>
    <t>variables incluidas:</t>
  </si>
  <si>
    <t>unidades</t>
  </si>
  <si>
    <t>período</t>
  </si>
  <si>
    <t>ámbito territorial</t>
  </si>
  <si>
    <t>EMP</t>
  </si>
  <si>
    <t>PIB</t>
  </si>
  <si>
    <t>Producto Interior Bruto</t>
  </si>
  <si>
    <t>Mptas. corrientes y constantes de 1986</t>
  </si>
  <si>
    <t>1980-96/95</t>
  </si>
  <si>
    <t>regiones</t>
  </si>
  <si>
    <t>VABcf</t>
  </si>
  <si>
    <t>Valor Añadido Bruto a coste de los factores</t>
  </si>
  <si>
    <t>Mptas. Corrientes</t>
  </si>
  <si>
    <t>1986-96</t>
  </si>
  <si>
    <t>Empleo total (ocupados)</t>
  </si>
  <si>
    <t>miles de personas</t>
  </si>
  <si>
    <t>POBd</t>
  </si>
  <si>
    <t>Población de derecho</t>
  </si>
  <si>
    <t>VABpm</t>
  </si>
  <si>
    <t>1980-89</t>
  </si>
  <si>
    <t>Población de derecho*</t>
  </si>
  <si>
    <t>fuente: INE</t>
  </si>
  <si>
    <t>http://www.ine.es/jaxi/menu.do?type=pcaxis&amp;path=/t35/p010/a1996&amp;file=pcaxis</t>
  </si>
  <si>
    <t>hoja 1: CRE86</t>
  </si>
  <si>
    <t>PIB a precios corrientes</t>
  </si>
  <si>
    <t>millones de pesetas corrientes</t>
  </si>
  <si>
    <t>provisional</t>
  </si>
  <si>
    <t>avance</t>
  </si>
  <si>
    <t>AND</t>
  </si>
  <si>
    <t>ARA</t>
  </si>
  <si>
    <t>AST</t>
  </si>
  <si>
    <t>BAL</t>
  </si>
  <si>
    <t>CAN</t>
  </si>
  <si>
    <t>CANT</t>
  </si>
  <si>
    <t>CYL</t>
  </si>
  <si>
    <t>CLM</t>
  </si>
  <si>
    <t>CAT</t>
  </si>
  <si>
    <t>VAL</t>
  </si>
  <si>
    <t>EXT</t>
  </si>
  <si>
    <t>GAL</t>
  </si>
  <si>
    <t>MAD</t>
  </si>
  <si>
    <t>MUR</t>
  </si>
  <si>
    <t>NAV</t>
  </si>
  <si>
    <t>PV</t>
  </si>
  <si>
    <t>RIO</t>
  </si>
  <si>
    <t>Ceuta y Melilla</t>
  </si>
  <si>
    <t>Extra-Regio</t>
  </si>
  <si>
    <t>España</t>
  </si>
  <si>
    <t xml:space="preserve">   sin extra regio</t>
  </si>
  <si>
    <t>PIB a precios constantes</t>
  </si>
  <si>
    <t>millones de pesetas de 1986</t>
  </si>
  <si>
    <t xml:space="preserve">  sin extra regio</t>
  </si>
  <si>
    <t>VABcf  a precios corrientes</t>
  </si>
  <si>
    <t>población de derecho</t>
  </si>
  <si>
    <t>VABpm a precios corrientes</t>
  </si>
  <si>
    <t>INE, Serie homogénea 1980-89 en base 1986</t>
  </si>
  <si>
    <t>VABcf/pb</t>
  </si>
  <si>
    <t>Valor Añadido Bruto a coste de los factores/precios básicos</t>
  </si>
  <si>
    <t>miles de euros corrientes y ctes. de 2000</t>
  </si>
  <si>
    <t>1980-2003</t>
  </si>
  <si>
    <t>Empleo total (ocupados/puestos de trabajo)</t>
  </si>
  <si>
    <t>miles</t>
  </si>
  <si>
    <t>fuente:</t>
  </si>
  <si>
    <t xml:space="preserve">de Bustos, A., A. Cutanda, A. Díaz, F. J. Escribá, M. J. Murgui y M. J. Sanz (2008). "La BD  MORES en base 2000: nuevas estimaciones y variables." </t>
  </si>
  <si>
    <t xml:space="preserve">Documento de Trabajo D2008-02, Dirección General de Presupuestos, Ministerio de Hacienda. Madrid.
</t>
  </si>
  <si>
    <t>notas:</t>
  </si>
  <si>
    <t>En la BD Mores, Ceuta y Melilla se incluyen en Andalucía. Los autores me han proporcionado los datos para separarlas.</t>
  </si>
  <si>
    <t>La serie de población de la BD Mores se toma de las estimaciones intercensales de población del INE para 1980-91 y del</t>
  </si>
  <si>
    <t>padrón para 1996 y años posteriores. Entre 1991 y 1996 se interpola entre ambas series.</t>
  </si>
  <si>
    <t>hoja 2: BDMORES00</t>
  </si>
  <si>
    <t>VAB pb/cf a precios corrientes</t>
  </si>
  <si>
    <t>miles de euros corrientes</t>
  </si>
  <si>
    <t>VAB pb/cf a precios constantes/volumen</t>
  </si>
  <si>
    <t>miles de euros de 2000</t>
  </si>
  <si>
    <t xml:space="preserve">empleo total </t>
  </si>
  <si>
    <t>miles de ocupados/puestos de trabajo</t>
  </si>
  <si>
    <t xml:space="preserve">  sin extra-regio</t>
  </si>
  <si>
    <t>VABpb</t>
  </si>
  <si>
    <t>Valor Añadido Bruto a precios básicos</t>
  </si>
  <si>
    <t>miles de euros corrientes y ctes. de 1995</t>
  </si>
  <si>
    <t>1995-2004</t>
  </si>
  <si>
    <t>Empleo total (puestos de trabajo)</t>
  </si>
  <si>
    <t>http://www.ine.es/jaxi/menu.do?type=pcaxis&amp;path=%2Ft35%2Fp010&amp;file=inebase&amp;L=0</t>
  </si>
  <si>
    <t>hoja 3: CRE95</t>
  </si>
  <si>
    <t>1a estimación</t>
  </si>
  <si>
    <t>1995</t>
  </si>
  <si>
    <t>1996</t>
  </si>
  <si>
    <t>1997</t>
  </si>
  <si>
    <t>1998</t>
  </si>
  <si>
    <t>1999</t>
  </si>
  <si>
    <t>2000</t>
  </si>
  <si>
    <t>miles de euros de 1995</t>
  </si>
  <si>
    <t>Empleo total</t>
  </si>
  <si>
    <t>miles de puestos de trabajo</t>
  </si>
  <si>
    <t>http://www.sepg.pap.minhap.gob.es/sitios/sepg/es-ES/Presupuestos/Documentacion/paginas/documentosdetrabajo.aspx</t>
  </si>
  <si>
    <t>http://www.ine.es/jaxi/menu.do?type=pcaxis&amp;path=/t35/p010/a1999&amp;file=pcaxis</t>
  </si>
  <si>
    <t>fuentes:</t>
  </si>
  <si>
    <t>nota:</t>
  </si>
  <si>
    <t>hoja 4: CRE00</t>
  </si>
  <si>
    <t>VABpb a precios corrientes</t>
  </si>
  <si>
    <t>CyMel</t>
  </si>
  <si>
    <t>(sin extra regio)</t>
  </si>
  <si>
    <t>VABpb a precios constantes</t>
  </si>
  <si>
    <t>Empleo total (número de puestos de trabajo)</t>
  </si>
  <si>
    <t>en miles</t>
  </si>
  <si>
    <t>VABpb real</t>
  </si>
  <si>
    <t>índices de volumen</t>
  </si>
  <si>
    <t>miles de euros corrientes y constantes de 2000, índices de volumen</t>
  </si>
  <si>
    <t>extra regio</t>
  </si>
  <si>
    <t>horas trabajadas</t>
  </si>
  <si>
    <t>HORAS</t>
  </si>
  <si>
    <t>miles de horas trabajadas</t>
  </si>
  <si>
    <t>España, regiones y extra regio</t>
  </si>
  <si>
    <t>2000-2010</t>
  </si>
  <si>
    <t>El VAB "a precios constantes" se construye multiplicando los índices de volumen con base 2000 por el VAB a precios corrientes de cada región en 2000.</t>
  </si>
  <si>
    <t xml:space="preserve">INE, Contabilidad Regional de España, base 2000 </t>
  </si>
  <si>
    <t>hoja 5: CRE08</t>
  </si>
  <si>
    <t>miles de euros corrientes y constantes de 2008, índices de volumen</t>
  </si>
  <si>
    <t>2008-2013</t>
  </si>
  <si>
    <t>Empleo total (número de personas ocupadas)</t>
  </si>
  <si>
    <t>miles de personas ocupadas</t>
  </si>
  <si>
    <t>OCU</t>
  </si>
  <si>
    <t>Horas trabajadas</t>
  </si>
  <si>
    <t>2008-2012</t>
  </si>
  <si>
    <t>empleo asalariado, ocupados</t>
  </si>
  <si>
    <t>hoja 6: CRE10</t>
  </si>
  <si>
    <t>miles de euros corrientes y constantes de 2010, índices de volumen</t>
  </si>
  <si>
    <t>2010-14</t>
  </si>
  <si>
    <t>2010-13</t>
  </si>
  <si>
    <t>CRE base 2010</t>
  </si>
  <si>
    <t>INE, Contabilidad Regional de España, base 2008</t>
  </si>
  <si>
    <t>INE, Contabilidad Regional de España, base 2010</t>
  </si>
  <si>
    <t>regiones y extra regio</t>
  </si>
  <si>
    <t>rentas totales del trabajo estimadas</t>
  </si>
  <si>
    <t>millones de ptas</t>
  </si>
  <si>
    <t xml:space="preserve"> </t>
  </si>
  <si>
    <t>España sin extra reg</t>
  </si>
  <si>
    <t>España sin extra regio</t>
  </si>
  <si>
    <t>PISB</t>
  </si>
  <si>
    <t>producción imputada de servicios bancarios</t>
  </si>
  <si>
    <t>PISB, producción imputada de servicios bancarios</t>
  </si>
  <si>
    <t>INE, Contabilidad Regional de España. Bases anteriores. Base 1986</t>
  </si>
  <si>
    <t>SIFMI</t>
  </si>
  <si>
    <t>servicios de intermediación financiera medidos indirectamente</t>
  </si>
  <si>
    <t>Población de derecho a 1 de julio</t>
  </si>
  <si>
    <t>España y regiones</t>
  </si>
  <si>
    <t>población de derecho a 1 de julio</t>
  </si>
  <si>
    <t xml:space="preserve">   sin extra reg</t>
  </si>
  <si>
    <t>2000-14</t>
  </si>
  <si>
    <t>Serie estimada de puestos de trabajo</t>
  </si>
  <si>
    <t>PT*</t>
  </si>
  <si>
    <t>emleo, puestos de trabajo, serie estimada</t>
  </si>
  <si>
    <t>1980-96</t>
  </si>
  <si>
    <t>tot España</t>
  </si>
  <si>
    <t>serie estimada de ocupados</t>
  </si>
  <si>
    <t>OCU*</t>
  </si>
  <si>
    <t xml:space="preserve">ocupados, estimación de </t>
  </si>
  <si>
    <t>serie estimada de puestos de trabajo</t>
  </si>
  <si>
    <t>miles de pts</t>
  </si>
  <si>
    <t xml:space="preserve">puestos de trabajo, estimación de </t>
  </si>
  <si>
    <t>serie estimada de puestos de trabajo equivalentes a jornada completa</t>
  </si>
  <si>
    <t>PTEJC*</t>
  </si>
  <si>
    <t>miles de puestoss de trabajo equivalentes</t>
  </si>
  <si>
    <t>2000-2009</t>
  </si>
  <si>
    <t>miles de ptejcs</t>
  </si>
  <si>
    <t xml:space="preserve">puestos de trabajo equivalentes a jornada completa, estimación </t>
  </si>
  <si>
    <t>miles de PTEJCc</t>
  </si>
  <si>
    <t>serie estimada de horas trabajadas</t>
  </si>
  <si>
    <t>PT</t>
  </si>
  <si>
    <t>HORAS*</t>
  </si>
  <si>
    <t xml:space="preserve">miles </t>
  </si>
  <si>
    <t>Serie estimada de horas trabajadas</t>
  </si>
  <si>
    <t>Serie estimada de puestos de trabajo equivalentes a jornada completa</t>
  </si>
  <si>
    <t>Nota: * = series estimadas, no tomadas directamente del INE</t>
  </si>
  <si>
    <t>Valor Añadido Bruto a precios básicos, corregido por SIFMI</t>
  </si>
  <si>
    <t>% de los SIFMI que se integran en el VAB</t>
  </si>
  <si>
    <t>VABpb*</t>
  </si>
  <si>
    <t>Valor Añadido Bruto a precios básicos corregido por SIFMI</t>
  </si>
  <si>
    <t>VAB cf a precios corrientes, serie completada y corregida de PISB</t>
  </si>
  <si>
    <t>VABcf*</t>
  </si>
  <si>
    <t>VAB cf a precios constantes de 1986, serie completada y corregida de PISB</t>
  </si>
  <si>
    <t>millones de ptas corrientes y constantes de 1986</t>
  </si>
  <si>
    <t>Valor Añadido Bruto a precios de mercado**</t>
  </si>
  <si>
    <t>Empleo total (ocupados)**</t>
  </si>
  <si>
    <t>Mptas corrientes</t>
  </si>
  <si>
    <t>Mptas constantes de 1986</t>
  </si>
  <si>
    <t>Deflactor del VAB</t>
  </si>
  <si>
    <t>base 1995</t>
  </si>
  <si>
    <t>deflactor del VAB</t>
  </si>
  <si>
    <t>serie de deflactor del VAB</t>
  </si>
  <si>
    <t>2008 = 1</t>
  </si>
  <si>
    <t>base 2010</t>
  </si>
  <si>
    <t>** Serie homogénea 1980-89 en base 1986. No está en la página web del INE. Datos proporcionados por Andrés de Bustos a partir de publicacione en papel</t>
  </si>
  <si>
    <t>Horas trabajadas, serie estimada</t>
  </si>
  <si>
    <t>VAB cf, serie completa estimada y corregida de PISB</t>
  </si>
  <si>
    <t>Nota: ptas por euro</t>
  </si>
  <si>
    <t>PT*,miles</t>
  </si>
  <si>
    <t>%SEGEMP</t>
  </si>
  <si>
    <t>HORAS_SEM</t>
  </si>
  <si>
    <t>% de los ocupados que declara un segundo empleo</t>
  </si>
  <si>
    <t>Media de los cuatro trimestres</t>
  </si>
  <si>
    <t>Total Nacional</t>
  </si>
  <si>
    <t>fuente: microdatos de la EPA</t>
  </si>
  <si>
    <t>Horas medias efectivas semanales trabajadas por los ocupados</t>
  </si>
  <si>
    <t>porcentaje</t>
  </si>
  <si>
    <t>1977-2014</t>
  </si>
  <si>
    <t>horas efectivas semanales trabajadas en media por los ocupados</t>
  </si>
  <si>
    <t>horas semanales</t>
  </si>
  <si>
    <t>fuente: calculado directamente a partir de los microdatos de la EPA</t>
  </si>
  <si>
    <t>utilizando las ponderaciones más recientes disponibles para cada año</t>
  </si>
  <si>
    <t>no disponible</t>
  </si>
  <si>
    <t>hoja 7: datos de la EPA utilizados para construir las series auxiliares de empleo y para corregir algunas series</t>
  </si>
  <si>
    <t>POB16+_rev</t>
  </si>
  <si>
    <t>Pob16+_or</t>
  </si>
  <si>
    <t>poblacióin 16+ originalmente publicada por la EPA</t>
  </si>
  <si>
    <t>población 16+ revisada, tras incorporar resultados del nuevo censo</t>
  </si>
  <si>
    <t>miles de pèrsonas</t>
  </si>
  <si>
    <t>1996 a 2001</t>
  </si>
  <si>
    <t>poblacióni 16+</t>
  </si>
  <si>
    <t>H1: serie originalmente publicada</t>
  </si>
  <si>
    <t>datos anuales</t>
  </si>
  <si>
    <t>total</t>
  </si>
  <si>
    <t>fuente: http://www.ine.es/epa02/repercusion_ccaa7601.htm</t>
  </si>
  <si>
    <t>poblacióni 16+, EPA</t>
  </si>
  <si>
    <t>H3, serie EPA 2005, ya con censo 2001</t>
  </si>
  <si>
    <t>http://www.ine.es/inebaseDYN/epa30308_p2001/epa_series_anteriores2005.htm</t>
  </si>
  <si>
    <t>Población 16+ EPA, revisada con censo de 2011</t>
  </si>
  <si>
    <t>Población 16+ EPA, serie original</t>
  </si>
  <si>
    <t>2002 a 2011</t>
  </si>
  <si>
    <t>fuente; http://www.ine.es/dynt3/inebase/es/index.htm?padre=990&amp;capsel=991</t>
  </si>
  <si>
    <t>fuentes: fuentehttp://www.ine.es/dynt3/inebase/es/index.htm?padre=868&amp;capsel=869</t>
  </si>
  <si>
    <t>y http://www.ine.es/jaxi/menu.do?type=pcaxis&amp;path=/t22/e308/meto_05/pae/px/&amp;file=pcaxis</t>
  </si>
  <si>
    <t>fuente: página web del INE, 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</si>
</sst>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%"/>
    <numFmt numFmtId="167" formatCode="#,##0.000"/>
  </numFmts>
  <fonts count="12" x14ac:knownFonts="1">
    <font>
      <sz val="12"/>
      <color theme="1"/>
      <name val="Calibri"/>
      <family val="2"/>
      <scheme val="minor"/>
    </font>
    <font>
      <b/>
      <sz val="10"/>
      <name val="Verdana"/>
    </font>
    <font>
      <b/>
      <i/>
      <sz val="10"/>
      <name val="Verdana"/>
    </font>
    <font>
      <i/>
      <sz val="10"/>
      <name val="Verdana"/>
    </font>
    <font>
      <u/>
      <sz val="10"/>
      <color indexed="12"/>
      <name val="Verdana"/>
    </font>
    <font>
      <sz val="10"/>
      <name val="Times New Roman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1" applyAlignment="1" applyProtection="1"/>
    <xf numFmtId="0" fontId="3" fillId="0" borderId="0" xfId="0" applyFont="1" applyAlignment="1">
      <alignment horizontal="center"/>
    </xf>
    <xf numFmtId="3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/>
    <xf numFmtId="0" fontId="2" fillId="0" borderId="0" xfId="0" applyFont="1" applyAlignment="1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4" fontId="0" fillId="0" borderId="0" xfId="0" applyNumberFormat="1"/>
    <xf numFmtId="0" fontId="3" fillId="0" borderId="0" xfId="0" applyFont="1"/>
    <xf numFmtId="0" fontId="0" fillId="0" borderId="0" xfId="0"/>
    <xf numFmtId="165" fontId="0" fillId="0" borderId="0" xfId="0" applyNumberFormat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/>
    </xf>
    <xf numFmtId="164" fontId="7" fillId="0" borderId="0" xfId="0" applyNumberFormat="1" applyFont="1"/>
    <xf numFmtId="164" fontId="3" fillId="0" borderId="0" xfId="0" applyNumberFormat="1" applyFont="1"/>
    <xf numFmtId="3" fontId="7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8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166" fontId="0" fillId="0" borderId="0" xfId="0" applyNumberFormat="1"/>
    <xf numFmtId="0" fontId="9" fillId="0" borderId="0" xfId="0" applyFont="1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11" fillId="0" borderId="0" xfId="0" applyFont="1"/>
    <xf numFmtId="0" fontId="3" fillId="0" borderId="0" xfId="0" applyFont="1"/>
    <xf numFmtId="0" fontId="0" fillId="0" borderId="0" xfId="0"/>
    <xf numFmtId="0" fontId="0" fillId="0" borderId="0" xfId="0" applyFont="1"/>
    <xf numFmtId="167" fontId="0" fillId="0" borderId="0" xfId="0" applyNumberFormat="1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1" fillId="3" borderId="0" xfId="0" applyFont="1" applyFill="1"/>
    <xf numFmtId="0" fontId="8" fillId="0" borderId="0" xfId="0" applyFont="1"/>
    <xf numFmtId="10" fontId="0" fillId="0" borderId="0" xfId="0" applyNumberFormat="1"/>
    <xf numFmtId="0" fontId="7" fillId="0" borderId="0" xfId="0" applyFont="1"/>
    <xf numFmtId="0" fontId="0" fillId="0" borderId="0" xfId="0" applyFill="1"/>
    <xf numFmtId="0" fontId="11" fillId="0" borderId="0" xfId="0" applyFont="1" applyFill="1"/>
    <xf numFmtId="0" fontId="3" fillId="0" borderId="0" xfId="0" applyFont="1"/>
    <xf numFmtId="0" fontId="0" fillId="0" borderId="0" xfId="0"/>
  </cellXfs>
  <cellStyles count="183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jaxi/menu.do?type=pcaxis&amp;path=%2Ft35%2Fp010&amp;file=inebase&amp;L=0" TargetMode="External"/><Relationship Id="rId4" Type="http://schemas.openxmlformats.org/officeDocument/2006/relationships/hyperlink" Target="http://www.ine.es/jaxi/menu.do?type=pcaxis&amp;path=%2Ft35%2Fp010&amp;file=inebase&amp;L=0" TargetMode="External"/><Relationship Id="rId5" Type="http://schemas.openxmlformats.org/officeDocument/2006/relationships/hyperlink" Target="http://www.ine.es/jaxi/menu.do?type=pcaxis&amp;path=%2Ft35%2Fp010&amp;file=inebase&amp;L=0" TargetMode="External"/><Relationship Id="rId6" Type="http://schemas.openxmlformats.org/officeDocument/2006/relationships/hyperlink" Target="http://www.ine.es/jaxi/menu.do?type=pcaxis&amp;path=%2Ft35%2Fp010&amp;file=inebase&amp;L=0" TargetMode="External"/><Relationship Id="rId1" Type="http://schemas.openxmlformats.org/officeDocument/2006/relationships/hyperlink" Target="http://www.ine.es/jaxi/menu.do?type=pcaxis&amp;path=/t35/p010/a1996&amp;file=pcaxis" TargetMode="External"/><Relationship Id="rId2" Type="http://schemas.openxmlformats.org/officeDocument/2006/relationships/hyperlink" Target="http://www.sepg.pap.minhap.gob.es/sitios/sepg/es-ES/Presupuestos/Documentacion/paginas/documentosdetrabajo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6"/>
  <sheetViews>
    <sheetView tabSelected="1" zoomScale="125" zoomScaleNormal="125" zoomScalePageLayoutView="125" workbookViewId="0">
      <selection activeCell="A102" sqref="A102:XFD102"/>
    </sheetView>
  </sheetViews>
  <sheetFormatPr baseColWidth="10" defaultRowHeight="15" x14ac:dyDescent="0"/>
  <cols>
    <col min="1" max="1" width="3.83203125" customWidth="1"/>
    <col min="3" max="3" width="54.83203125" customWidth="1"/>
    <col min="4" max="4" width="56.5" customWidth="1"/>
    <col min="5" max="5" width="12.1640625" customWidth="1"/>
    <col min="6" max="6" width="28.33203125" customWidth="1"/>
  </cols>
  <sheetData>
    <row r="2" spans="2:6">
      <c r="B2" s="43" t="s">
        <v>173</v>
      </c>
    </row>
    <row r="5" spans="2:6">
      <c r="C5" s="1" t="s">
        <v>23</v>
      </c>
    </row>
    <row r="7" spans="2:6">
      <c r="C7" s="2" t="s">
        <v>0</v>
      </c>
      <c r="D7" s="2" t="s">
        <v>1</v>
      </c>
      <c r="E7" s="2" t="s">
        <v>2</v>
      </c>
      <c r="F7" s="2" t="s">
        <v>3</v>
      </c>
    </row>
    <row r="8" spans="2:6">
      <c r="B8" s="3" t="s">
        <v>5</v>
      </c>
      <c r="C8" t="s">
        <v>6</v>
      </c>
      <c r="D8" t="s">
        <v>7</v>
      </c>
      <c r="E8" t="s">
        <v>8</v>
      </c>
      <c r="F8" t="s">
        <v>132</v>
      </c>
    </row>
    <row r="9" spans="2:6">
      <c r="B9" s="3" t="s">
        <v>10</v>
      </c>
      <c r="C9" t="s">
        <v>11</v>
      </c>
      <c r="D9" t="s">
        <v>12</v>
      </c>
      <c r="E9" t="s">
        <v>13</v>
      </c>
      <c r="F9" s="31" t="s">
        <v>132</v>
      </c>
    </row>
    <row r="10" spans="2:6">
      <c r="B10" s="3" t="s">
        <v>121</v>
      </c>
      <c r="C10" t="s">
        <v>14</v>
      </c>
      <c r="D10" t="s">
        <v>15</v>
      </c>
      <c r="E10" t="s">
        <v>13</v>
      </c>
      <c r="F10" s="31" t="s">
        <v>132</v>
      </c>
    </row>
    <row r="11" spans="2:6">
      <c r="B11" s="3" t="s">
        <v>16</v>
      </c>
      <c r="C11" t="s">
        <v>17</v>
      </c>
      <c r="D11" t="s">
        <v>15</v>
      </c>
      <c r="E11" t="s">
        <v>13</v>
      </c>
      <c r="F11" t="s">
        <v>9</v>
      </c>
    </row>
    <row r="12" spans="2:6" s="36" customFormat="1">
      <c r="B12" s="23" t="s">
        <v>138</v>
      </c>
      <c r="C12" s="36" t="s">
        <v>139</v>
      </c>
      <c r="D12" s="36" t="s">
        <v>12</v>
      </c>
      <c r="E12" s="36" t="s">
        <v>13</v>
      </c>
      <c r="F12" s="36" t="s">
        <v>9</v>
      </c>
    </row>
    <row r="13" spans="2:6">
      <c r="B13" s="3" t="s">
        <v>18</v>
      </c>
      <c r="C13" t="s">
        <v>182</v>
      </c>
      <c r="D13" t="s">
        <v>12</v>
      </c>
      <c r="E13" t="s">
        <v>19</v>
      </c>
      <c r="F13" t="s">
        <v>9</v>
      </c>
    </row>
    <row r="14" spans="2:6">
      <c r="B14" s="3" t="s">
        <v>121</v>
      </c>
      <c r="C14" t="s">
        <v>183</v>
      </c>
      <c r="D14" t="s">
        <v>15</v>
      </c>
      <c r="E14" t="s">
        <v>19</v>
      </c>
      <c r="F14" s="45" t="s">
        <v>132</v>
      </c>
    </row>
    <row r="15" spans="2:6">
      <c r="B15" s="3" t="s">
        <v>16</v>
      </c>
      <c r="C15" t="s">
        <v>20</v>
      </c>
      <c r="D15" t="s">
        <v>15</v>
      </c>
      <c r="E15" t="s">
        <v>19</v>
      </c>
      <c r="F15" t="s">
        <v>9</v>
      </c>
    </row>
    <row r="16" spans="2:6" s="40" customFormat="1">
      <c r="B16" s="39" t="s">
        <v>150</v>
      </c>
      <c r="C16" s="40" t="s">
        <v>151</v>
      </c>
      <c r="D16" s="40" t="s">
        <v>15</v>
      </c>
      <c r="E16" s="40" t="s">
        <v>152</v>
      </c>
      <c r="F16" s="45" t="s">
        <v>132</v>
      </c>
    </row>
    <row r="17" spans="2:6" s="45" customFormat="1">
      <c r="B17" s="44" t="s">
        <v>169</v>
      </c>
      <c r="C17" s="45" t="s">
        <v>193</v>
      </c>
      <c r="D17" s="45" t="s">
        <v>61</v>
      </c>
      <c r="E17" s="45" t="s">
        <v>152</v>
      </c>
      <c r="F17" s="45" t="s">
        <v>132</v>
      </c>
    </row>
    <row r="18" spans="2:6" s="45" customFormat="1">
      <c r="B18" s="44" t="s">
        <v>161</v>
      </c>
      <c r="C18" s="45" t="s">
        <v>165</v>
      </c>
      <c r="D18" s="45" t="s">
        <v>61</v>
      </c>
      <c r="E18" s="45" t="s">
        <v>152</v>
      </c>
      <c r="F18" s="45" t="s">
        <v>132</v>
      </c>
    </row>
    <row r="19" spans="2:6" s="49" customFormat="1">
      <c r="B19" s="48" t="s">
        <v>179</v>
      </c>
      <c r="C19" s="49" t="s">
        <v>194</v>
      </c>
      <c r="D19" s="49" t="s">
        <v>181</v>
      </c>
      <c r="E19" s="49" t="s">
        <v>152</v>
      </c>
      <c r="F19" s="49" t="s">
        <v>132</v>
      </c>
    </row>
    <row r="20" spans="2:6" s="49" customFormat="1">
      <c r="B20" s="48"/>
    </row>
    <row r="22" spans="2:6">
      <c r="C22" s="2" t="s">
        <v>21</v>
      </c>
    </row>
    <row r="23" spans="2:6">
      <c r="C23" t="s">
        <v>141</v>
      </c>
    </row>
    <row r="24" spans="2:6">
      <c r="C24" s="4" t="s">
        <v>22</v>
      </c>
    </row>
    <row r="25" spans="2:6">
      <c r="C25" t="s">
        <v>192</v>
      </c>
    </row>
    <row r="28" spans="2:6">
      <c r="C28" s="1" t="s">
        <v>69</v>
      </c>
    </row>
    <row r="30" spans="2:6">
      <c r="C30" s="2" t="s">
        <v>0</v>
      </c>
      <c r="D30" s="2" t="s">
        <v>1</v>
      </c>
      <c r="E30" s="2" t="s">
        <v>2</v>
      </c>
      <c r="F30" s="2" t="s">
        <v>3</v>
      </c>
    </row>
    <row r="31" spans="2:6">
      <c r="B31" t="s">
        <v>56</v>
      </c>
      <c r="C31" t="s">
        <v>57</v>
      </c>
      <c r="D31" t="s">
        <v>58</v>
      </c>
      <c r="E31" t="s">
        <v>59</v>
      </c>
      <c r="F31" t="s">
        <v>9</v>
      </c>
    </row>
    <row r="32" spans="2:6">
      <c r="B32" s="46" t="s">
        <v>168</v>
      </c>
      <c r="C32" t="s">
        <v>60</v>
      </c>
      <c r="D32" t="s">
        <v>61</v>
      </c>
      <c r="E32" t="s">
        <v>59</v>
      </c>
      <c r="F32" t="s">
        <v>9</v>
      </c>
    </row>
    <row r="33" spans="1:6">
      <c r="B33" t="s">
        <v>16</v>
      </c>
      <c r="C33" t="s">
        <v>53</v>
      </c>
      <c r="D33" t="s">
        <v>61</v>
      </c>
      <c r="E33" t="s">
        <v>59</v>
      </c>
      <c r="F33" t="s">
        <v>9</v>
      </c>
    </row>
    <row r="35" spans="1:6">
      <c r="C35" s="2" t="s">
        <v>62</v>
      </c>
    </row>
    <row r="36" spans="1:6">
      <c r="A36" s="11"/>
      <c r="B36" s="11"/>
      <c r="C36" s="11" t="s">
        <v>63</v>
      </c>
      <c r="D36" s="11"/>
      <c r="E36" s="11"/>
      <c r="F36" s="11"/>
    </row>
    <row r="37" spans="1:6">
      <c r="A37" s="11"/>
      <c r="B37" s="11"/>
      <c r="C37" s="11" t="s">
        <v>64</v>
      </c>
      <c r="D37" s="11"/>
      <c r="E37" s="11"/>
      <c r="F37" s="11"/>
    </row>
    <row r="38" spans="1:6">
      <c r="A38" s="11"/>
      <c r="B38" s="11"/>
      <c r="C38" s="4" t="s">
        <v>94</v>
      </c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11"/>
      <c r="C40" s="12" t="s">
        <v>65</v>
      </c>
      <c r="D40" s="11"/>
      <c r="E40" s="11"/>
      <c r="F40" s="11"/>
    </row>
    <row r="41" spans="1:6">
      <c r="C41" s="11" t="s">
        <v>66</v>
      </c>
    </row>
    <row r="42" spans="1:6">
      <c r="C42" s="11" t="s">
        <v>67</v>
      </c>
    </row>
    <row r="43" spans="1:6">
      <c r="C43" s="11" t="s">
        <v>68</v>
      </c>
    </row>
    <row r="44" spans="1:6">
      <c r="C44" s="11"/>
    </row>
    <row r="46" spans="1:6">
      <c r="C46" s="1" t="s">
        <v>83</v>
      </c>
    </row>
    <row r="48" spans="1:6">
      <c r="C48" s="2" t="s">
        <v>0</v>
      </c>
      <c r="D48" s="2" t="s">
        <v>1</v>
      </c>
      <c r="E48" s="2" t="s">
        <v>2</v>
      </c>
      <c r="F48" s="2" t="s">
        <v>3</v>
      </c>
    </row>
    <row r="49" spans="2:6">
      <c r="B49" t="s">
        <v>77</v>
      </c>
      <c r="C49" t="s">
        <v>78</v>
      </c>
      <c r="D49" t="s">
        <v>79</v>
      </c>
      <c r="E49" t="s">
        <v>80</v>
      </c>
      <c r="F49" s="34" t="s">
        <v>132</v>
      </c>
    </row>
    <row r="50" spans="2:6">
      <c r="B50" t="s">
        <v>168</v>
      </c>
      <c r="C50" t="s">
        <v>81</v>
      </c>
      <c r="D50" t="s">
        <v>93</v>
      </c>
      <c r="E50" t="s">
        <v>80</v>
      </c>
      <c r="F50" s="34" t="s">
        <v>132</v>
      </c>
    </row>
    <row r="51" spans="2:6" s="34" customFormat="1">
      <c r="B51" s="33" t="s">
        <v>16</v>
      </c>
      <c r="C51" s="34" t="s">
        <v>17</v>
      </c>
      <c r="D51" s="34" t="s">
        <v>210</v>
      </c>
    </row>
    <row r="52" spans="2:6" s="34" customFormat="1">
      <c r="B52" s="34" t="s">
        <v>142</v>
      </c>
      <c r="C52" s="34" t="s">
        <v>143</v>
      </c>
      <c r="D52" s="36" t="s">
        <v>71</v>
      </c>
      <c r="E52" s="36" t="s">
        <v>80</v>
      </c>
      <c r="F52" s="34" t="s">
        <v>9</v>
      </c>
    </row>
    <row r="53" spans="2:6">
      <c r="B53" s="41" t="s">
        <v>155</v>
      </c>
      <c r="C53" t="s">
        <v>156</v>
      </c>
      <c r="D53" t="s">
        <v>15</v>
      </c>
      <c r="E53" t="s">
        <v>80</v>
      </c>
      <c r="F53" s="45" t="s">
        <v>132</v>
      </c>
    </row>
    <row r="54" spans="2:6" s="45" customFormat="1">
      <c r="B54" s="44" t="s">
        <v>169</v>
      </c>
      <c r="C54" s="45" t="s">
        <v>122</v>
      </c>
      <c r="D54" s="45" t="s">
        <v>111</v>
      </c>
      <c r="E54" s="45" t="s">
        <v>80</v>
      </c>
      <c r="F54" s="45" t="s">
        <v>132</v>
      </c>
    </row>
    <row r="55" spans="2:6" s="45" customFormat="1">
      <c r="B55" s="44" t="s">
        <v>161</v>
      </c>
      <c r="C55" s="45" t="s">
        <v>165</v>
      </c>
      <c r="D55" s="45" t="s">
        <v>162</v>
      </c>
      <c r="E55" s="45" t="s">
        <v>80</v>
      </c>
      <c r="F55" s="45" t="s">
        <v>132</v>
      </c>
    </row>
    <row r="56" spans="2:6" s="49" customFormat="1">
      <c r="B56" s="48" t="s">
        <v>176</v>
      </c>
      <c r="C56" s="49" t="s">
        <v>177</v>
      </c>
      <c r="D56" s="49" t="s">
        <v>71</v>
      </c>
      <c r="E56" s="49" t="s">
        <v>80</v>
      </c>
      <c r="F56" s="49" t="s">
        <v>9</v>
      </c>
    </row>
    <row r="57" spans="2:6" s="42" customFormat="1">
      <c r="B57" s="41"/>
    </row>
    <row r="58" spans="2:6">
      <c r="C58" s="2" t="s">
        <v>21</v>
      </c>
    </row>
    <row r="59" spans="2:6">
      <c r="C59" s="36" t="s">
        <v>141</v>
      </c>
    </row>
    <row r="60" spans="2:6">
      <c r="C60" s="4" t="s">
        <v>82</v>
      </c>
    </row>
    <row r="61" spans="2:6">
      <c r="C61" t="s">
        <v>95</v>
      </c>
    </row>
    <row r="64" spans="2:6">
      <c r="B64" s="14"/>
      <c r="C64" s="1" t="s">
        <v>98</v>
      </c>
      <c r="D64" s="14"/>
      <c r="E64" s="14"/>
      <c r="F64" s="14"/>
    </row>
    <row r="65" spans="2:6">
      <c r="B65" s="14"/>
      <c r="C65" s="14"/>
      <c r="D65" s="14"/>
      <c r="E65" s="14"/>
      <c r="F65" s="14"/>
    </row>
    <row r="66" spans="2:6">
      <c r="B66" s="14"/>
      <c r="C66" s="2" t="s">
        <v>0</v>
      </c>
      <c r="D66" s="2" t="s">
        <v>1</v>
      </c>
      <c r="E66" s="2" t="s">
        <v>2</v>
      </c>
      <c r="F66" s="2" t="s">
        <v>3</v>
      </c>
    </row>
    <row r="67" spans="2:6">
      <c r="B67" s="13" t="s">
        <v>77</v>
      </c>
      <c r="C67" s="14" t="s">
        <v>78</v>
      </c>
      <c r="D67" s="14" t="s">
        <v>107</v>
      </c>
      <c r="E67" s="14" t="s">
        <v>113</v>
      </c>
      <c r="F67" s="14" t="s">
        <v>112</v>
      </c>
    </row>
    <row r="68" spans="2:6">
      <c r="B68" s="13" t="s">
        <v>4</v>
      </c>
      <c r="C68" s="14" t="s">
        <v>81</v>
      </c>
      <c r="D68" s="14" t="s">
        <v>93</v>
      </c>
      <c r="E68" s="16" t="s">
        <v>113</v>
      </c>
      <c r="F68" s="16" t="s">
        <v>112</v>
      </c>
    </row>
    <row r="69" spans="2:6" s="16" customFormat="1">
      <c r="B69" s="15" t="s">
        <v>110</v>
      </c>
      <c r="C69" s="16" t="s">
        <v>122</v>
      </c>
      <c r="D69" s="16" t="s">
        <v>111</v>
      </c>
      <c r="E69" s="16" t="s">
        <v>163</v>
      </c>
      <c r="F69" s="16" t="s">
        <v>112</v>
      </c>
    </row>
    <row r="70" spans="2:6" s="16" customFormat="1">
      <c r="B70" s="35" t="s">
        <v>16</v>
      </c>
      <c r="C70" s="36" t="s">
        <v>144</v>
      </c>
      <c r="D70" s="36" t="s">
        <v>15</v>
      </c>
      <c r="E70" s="36" t="s">
        <v>113</v>
      </c>
      <c r="F70" s="16" t="s">
        <v>145</v>
      </c>
    </row>
    <row r="71" spans="2:6" s="42" customFormat="1">
      <c r="B71" s="41" t="s">
        <v>155</v>
      </c>
      <c r="C71" s="42" t="s">
        <v>156</v>
      </c>
      <c r="D71" s="42" t="s">
        <v>15</v>
      </c>
      <c r="E71" s="42" t="s">
        <v>113</v>
      </c>
      <c r="F71" s="42" t="s">
        <v>132</v>
      </c>
    </row>
    <row r="72" spans="2:6" s="45" customFormat="1">
      <c r="B72" s="44" t="s">
        <v>161</v>
      </c>
      <c r="C72" s="45" t="s">
        <v>165</v>
      </c>
      <c r="D72" s="45" t="s">
        <v>162</v>
      </c>
      <c r="E72" s="45" t="s">
        <v>163</v>
      </c>
      <c r="F72" s="45" t="s">
        <v>132</v>
      </c>
    </row>
    <row r="73" spans="2:6">
      <c r="B73" s="14"/>
      <c r="C73" s="14"/>
      <c r="D73" s="14"/>
      <c r="E73" s="14"/>
      <c r="F73" s="14"/>
    </row>
    <row r="74" spans="2:6">
      <c r="B74" s="14"/>
      <c r="C74" s="2" t="s">
        <v>96</v>
      </c>
      <c r="D74" s="14"/>
      <c r="E74" s="14"/>
      <c r="F74" s="14"/>
    </row>
    <row r="75" spans="2:6">
      <c r="B75" s="14"/>
      <c r="C75" s="14" t="s">
        <v>115</v>
      </c>
      <c r="D75" s="14"/>
      <c r="E75" s="14"/>
      <c r="F75" s="14"/>
    </row>
    <row r="76" spans="2:6">
      <c r="B76" s="14"/>
      <c r="C76" s="4" t="s">
        <v>82</v>
      </c>
      <c r="D76" s="14"/>
      <c r="E76" s="14"/>
      <c r="F76" s="14"/>
    </row>
    <row r="77" spans="2:6">
      <c r="B77" s="14"/>
      <c r="C77" s="11"/>
      <c r="D77" s="14"/>
      <c r="E77" s="14"/>
      <c r="F77" s="14"/>
    </row>
    <row r="78" spans="2:6">
      <c r="B78" s="14"/>
      <c r="C78" s="2" t="s">
        <v>97</v>
      </c>
      <c r="D78" s="14"/>
      <c r="E78" s="14"/>
      <c r="F78" s="14"/>
    </row>
    <row r="79" spans="2:6">
      <c r="B79" s="14"/>
      <c r="C79" s="14" t="s">
        <v>114</v>
      </c>
      <c r="D79" s="14"/>
      <c r="E79" s="14"/>
      <c r="F79" s="14"/>
    </row>
    <row r="82" spans="2:6">
      <c r="B82" s="19"/>
      <c r="C82" s="1" t="s">
        <v>116</v>
      </c>
    </row>
    <row r="83" spans="2:6">
      <c r="B83" s="19"/>
      <c r="C83" s="19"/>
    </row>
    <row r="84" spans="2:6">
      <c r="B84" s="19"/>
      <c r="C84" s="2" t="s">
        <v>0</v>
      </c>
      <c r="D84" s="2" t="s">
        <v>1</v>
      </c>
      <c r="E84" s="2" t="s">
        <v>2</v>
      </c>
      <c r="F84" s="2" t="s">
        <v>3</v>
      </c>
    </row>
    <row r="85" spans="2:6">
      <c r="B85" s="18" t="s">
        <v>77</v>
      </c>
      <c r="C85" s="19" t="s">
        <v>78</v>
      </c>
      <c r="D85" s="22" t="s">
        <v>117</v>
      </c>
      <c r="E85" s="22" t="s">
        <v>118</v>
      </c>
      <c r="F85" s="22" t="s">
        <v>112</v>
      </c>
    </row>
    <row r="86" spans="2:6">
      <c r="B86" s="18" t="s">
        <v>121</v>
      </c>
      <c r="C86" s="19" t="s">
        <v>14</v>
      </c>
      <c r="D86" t="s">
        <v>120</v>
      </c>
      <c r="E86" s="22" t="s">
        <v>118</v>
      </c>
      <c r="F86" s="22" t="s">
        <v>112</v>
      </c>
    </row>
    <row r="87" spans="2:6">
      <c r="B87" s="18" t="s">
        <v>110</v>
      </c>
      <c r="C87" s="19" t="s">
        <v>122</v>
      </c>
      <c r="D87" t="s">
        <v>111</v>
      </c>
      <c r="E87" s="22" t="s">
        <v>123</v>
      </c>
      <c r="F87" s="22" t="s">
        <v>112</v>
      </c>
    </row>
    <row r="88" spans="2:6" s="36" customFormat="1">
      <c r="B88" s="35" t="s">
        <v>16</v>
      </c>
      <c r="C88" s="36" t="s">
        <v>144</v>
      </c>
      <c r="D88" s="36" t="s">
        <v>15</v>
      </c>
      <c r="E88" s="36" t="s">
        <v>118</v>
      </c>
      <c r="F88" s="36" t="s">
        <v>145</v>
      </c>
    </row>
    <row r="89" spans="2:6" s="42" customFormat="1">
      <c r="B89" s="41" t="s">
        <v>150</v>
      </c>
      <c r="C89" s="42" t="s">
        <v>159</v>
      </c>
      <c r="D89" s="42" t="s">
        <v>93</v>
      </c>
      <c r="E89" s="42" t="s">
        <v>118</v>
      </c>
      <c r="F89" s="42" t="s">
        <v>112</v>
      </c>
    </row>
    <row r="90" spans="2:6" s="45" customFormat="1">
      <c r="B90" s="44" t="s">
        <v>161</v>
      </c>
      <c r="C90" s="45" t="s">
        <v>165</v>
      </c>
      <c r="D90" s="45" t="s">
        <v>162</v>
      </c>
      <c r="E90" s="45" t="s">
        <v>123</v>
      </c>
      <c r="F90" s="45" t="s">
        <v>132</v>
      </c>
    </row>
    <row r="92" spans="2:6" s="29" customFormat="1">
      <c r="C92" s="2" t="s">
        <v>96</v>
      </c>
    </row>
    <row r="93" spans="2:6" s="29" customFormat="1">
      <c r="C93" s="29" t="s">
        <v>130</v>
      </c>
    </row>
    <row r="94" spans="2:6">
      <c r="C94" s="4" t="s">
        <v>82</v>
      </c>
    </row>
    <row r="96" spans="2:6">
      <c r="B96" s="29"/>
      <c r="C96" s="1" t="s">
        <v>125</v>
      </c>
      <c r="D96" s="29"/>
      <c r="E96" s="29"/>
      <c r="F96" s="29"/>
    </row>
    <row r="97" spans="2:6">
      <c r="B97" s="29"/>
      <c r="C97" s="29"/>
      <c r="D97" s="29"/>
      <c r="E97" s="29"/>
      <c r="F97" s="29"/>
    </row>
    <row r="98" spans="2:6">
      <c r="B98" s="29"/>
      <c r="C98" s="2" t="s">
        <v>0</v>
      </c>
      <c r="D98" s="2" t="s">
        <v>1</v>
      </c>
      <c r="E98" s="2" t="s">
        <v>2</v>
      </c>
      <c r="F98" s="2" t="s">
        <v>3</v>
      </c>
    </row>
    <row r="99" spans="2:6">
      <c r="B99" s="28" t="s">
        <v>77</v>
      </c>
      <c r="C99" s="29" t="s">
        <v>78</v>
      </c>
      <c r="D99" s="29" t="s">
        <v>126</v>
      </c>
      <c r="E99" s="29" t="s">
        <v>127</v>
      </c>
      <c r="F99" s="29" t="s">
        <v>112</v>
      </c>
    </row>
    <row r="100" spans="2:6">
      <c r="B100" s="28" t="s">
        <v>121</v>
      </c>
      <c r="C100" s="29" t="s">
        <v>14</v>
      </c>
      <c r="D100" s="29" t="s">
        <v>120</v>
      </c>
      <c r="E100" s="29" t="s">
        <v>127</v>
      </c>
      <c r="F100" s="29" t="s">
        <v>112</v>
      </c>
    </row>
    <row r="101" spans="2:6">
      <c r="B101" s="28" t="s">
        <v>110</v>
      </c>
      <c r="C101" s="29" t="s">
        <v>122</v>
      </c>
      <c r="D101" s="29" t="s">
        <v>111</v>
      </c>
      <c r="E101" s="29" t="s">
        <v>128</v>
      </c>
      <c r="F101" s="29" t="s">
        <v>112</v>
      </c>
    </row>
    <row r="102" spans="2:6">
      <c r="B102" s="35" t="s">
        <v>16</v>
      </c>
      <c r="C102" s="36" t="s">
        <v>144</v>
      </c>
      <c r="D102" s="36" t="s">
        <v>15</v>
      </c>
      <c r="E102" s="36" t="s">
        <v>148</v>
      </c>
      <c r="F102" s="36" t="s">
        <v>145</v>
      </c>
    </row>
    <row r="103" spans="2:6" s="45" customFormat="1">
      <c r="B103" s="44" t="s">
        <v>150</v>
      </c>
      <c r="C103" s="45" t="s">
        <v>159</v>
      </c>
      <c r="D103" s="45" t="s">
        <v>93</v>
      </c>
      <c r="E103" s="45" t="s">
        <v>127</v>
      </c>
      <c r="F103" s="45" t="s">
        <v>112</v>
      </c>
    </row>
    <row r="104" spans="2:6" s="45" customFormat="1">
      <c r="B104" s="44" t="s">
        <v>161</v>
      </c>
      <c r="C104" s="45" t="s">
        <v>165</v>
      </c>
      <c r="D104" s="45" t="s">
        <v>162</v>
      </c>
      <c r="E104" s="45" t="s">
        <v>128</v>
      </c>
      <c r="F104" s="45" t="s">
        <v>132</v>
      </c>
    </row>
    <row r="106" spans="2:6">
      <c r="C106" s="2" t="s">
        <v>96</v>
      </c>
    </row>
    <row r="107" spans="2:6">
      <c r="C107" s="29" t="s">
        <v>131</v>
      </c>
    </row>
    <row r="108" spans="2:6">
      <c r="C108" s="4" t="s">
        <v>82</v>
      </c>
    </row>
    <row r="111" spans="2:6">
      <c r="C111" s="61" t="s">
        <v>211</v>
      </c>
    </row>
    <row r="112" spans="2:6" s="65" customFormat="1">
      <c r="C112" s="66"/>
    </row>
    <row r="113" spans="2:6" s="59" customFormat="1">
      <c r="C113" s="2" t="s">
        <v>0</v>
      </c>
      <c r="D113" s="2" t="s">
        <v>1</v>
      </c>
      <c r="E113" s="2" t="s">
        <v>2</v>
      </c>
      <c r="F113" s="2" t="s">
        <v>3</v>
      </c>
    </row>
    <row r="114" spans="2:6">
      <c r="B114" s="62" t="s">
        <v>197</v>
      </c>
      <c r="C114" s="64" t="s">
        <v>199</v>
      </c>
      <c r="D114" t="s">
        <v>204</v>
      </c>
      <c r="E114" t="s">
        <v>205</v>
      </c>
      <c r="F114" t="s">
        <v>145</v>
      </c>
    </row>
    <row r="115" spans="2:6">
      <c r="B115" s="62" t="s">
        <v>198</v>
      </c>
      <c r="C115" t="s">
        <v>206</v>
      </c>
      <c r="D115" t="s">
        <v>207</v>
      </c>
      <c r="E115" s="59" t="s">
        <v>205</v>
      </c>
      <c r="F115" s="59" t="s">
        <v>145</v>
      </c>
    </row>
    <row r="117" spans="2:6">
      <c r="C117" s="64" t="s">
        <v>208</v>
      </c>
    </row>
    <row r="118" spans="2:6">
      <c r="C118" s="64" t="s">
        <v>209</v>
      </c>
    </row>
    <row r="120" spans="2:6">
      <c r="C120" s="2" t="s">
        <v>0</v>
      </c>
      <c r="D120" s="2" t="s">
        <v>1</v>
      </c>
      <c r="E120" s="2" t="s">
        <v>2</v>
      </c>
      <c r="F120" s="2" t="s">
        <v>3</v>
      </c>
    </row>
    <row r="121" spans="2:6">
      <c r="B121" t="s">
        <v>213</v>
      </c>
      <c r="C121" t="s">
        <v>214</v>
      </c>
      <c r="D121" t="s">
        <v>216</v>
      </c>
      <c r="E121" t="s">
        <v>217</v>
      </c>
      <c r="F121" t="s">
        <v>9</v>
      </c>
    </row>
    <row r="122" spans="2:6">
      <c r="B122" t="s">
        <v>212</v>
      </c>
      <c r="C122" t="s">
        <v>215</v>
      </c>
      <c r="D122" t="s">
        <v>15</v>
      </c>
      <c r="E122" s="60" t="s">
        <v>217</v>
      </c>
      <c r="F122" s="60" t="s">
        <v>9</v>
      </c>
    </row>
    <row r="123" spans="2:6">
      <c r="C123" s="60" t="s">
        <v>214</v>
      </c>
      <c r="D123" s="60" t="s">
        <v>216</v>
      </c>
      <c r="E123" s="60" t="s">
        <v>228</v>
      </c>
      <c r="F123" s="60" t="s">
        <v>9</v>
      </c>
    </row>
    <row r="124" spans="2:6">
      <c r="C124" s="60" t="s">
        <v>215</v>
      </c>
      <c r="D124" s="60" t="s">
        <v>15</v>
      </c>
      <c r="E124" s="60" t="s">
        <v>228</v>
      </c>
      <c r="F124" s="60" t="s">
        <v>9</v>
      </c>
    </row>
    <row r="126" spans="2:6">
      <c r="C126" t="s">
        <v>232</v>
      </c>
    </row>
  </sheetData>
  <phoneticPr fontId="10" type="noConversion"/>
  <hyperlinks>
    <hyperlink ref="C24" r:id="rId1"/>
    <hyperlink ref="C38" r:id="rId2"/>
    <hyperlink ref="C60" r:id="rId3"/>
    <hyperlink ref="C76" r:id="rId4"/>
    <hyperlink ref="C94" r:id="rId5"/>
    <hyperlink ref="C108" r:id="rId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0"/>
  <sheetViews>
    <sheetView zoomScale="125" zoomScaleNormal="125" zoomScalePageLayoutView="125" workbookViewId="0">
      <pane xSplit="10580" topLeftCell="O1"/>
      <selection activeCell="A147" sqref="A147:XFD173"/>
      <selection pane="topRight" activeCell="T137" sqref="T137"/>
    </sheetView>
  </sheetViews>
  <sheetFormatPr baseColWidth="10" defaultRowHeight="15" x14ac:dyDescent="0"/>
  <cols>
    <col min="1" max="1" width="17.6640625" customWidth="1"/>
    <col min="18" max="18" width="11.5" customWidth="1"/>
  </cols>
  <sheetData>
    <row r="1" spans="1:37">
      <c r="A1" t="s">
        <v>195</v>
      </c>
    </row>
    <row r="2" spans="1:37">
      <c r="A2">
        <v>166.386</v>
      </c>
    </row>
    <row r="4" spans="1:37">
      <c r="B4" s="3" t="s">
        <v>24</v>
      </c>
      <c r="T4" s="51"/>
      <c r="U4" s="50" t="s">
        <v>24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</row>
    <row r="5" spans="1:37">
      <c r="B5" t="s">
        <v>25</v>
      </c>
      <c r="T5" s="51"/>
      <c r="U5" s="51" t="s">
        <v>71</v>
      </c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</row>
    <row r="6" spans="1:37"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</row>
    <row r="7" spans="1:37">
      <c r="P7" s="5" t="s">
        <v>26</v>
      </c>
      <c r="Q7" s="5" t="s">
        <v>26</v>
      </c>
      <c r="R7" s="5" t="s">
        <v>27</v>
      </c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" t="s">
        <v>26</v>
      </c>
      <c r="AJ7" s="5" t="s">
        <v>26</v>
      </c>
      <c r="AK7" s="5" t="s">
        <v>27</v>
      </c>
    </row>
    <row r="8" spans="1:37">
      <c r="B8" s="5">
        <v>1980</v>
      </c>
      <c r="C8" s="5">
        <v>1981</v>
      </c>
      <c r="D8" s="5">
        <v>1982</v>
      </c>
      <c r="E8" s="5">
        <v>1983</v>
      </c>
      <c r="F8" s="5">
        <v>1984</v>
      </c>
      <c r="G8" s="5">
        <v>1985</v>
      </c>
      <c r="H8" s="5">
        <v>1986</v>
      </c>
      <c r="I8" s="5">
        <v>1987</v>
      </c>
      <c r="J8" s="5">
        <v>1988</v>
      </c>
      <c r="K8" s="5">
        <v>1989</v>
      </c>
      <c r="L8" s="5">
        <v>1990</v>
      </c>
      <c r="M8" s="5">
        <v>1991</v>
      </c>
      <c r="N8" s="5">
        <v>1992</v>
      </c>
      <c r="O8" s="5">
        <v>1993</v>
      </c>
      <c r="P8" s="5">
        <v>1994</v>
      </c>
      <c r="Q8" s="5">
        <v>1995</v>
      </c>
      <c r="R8" s="5">
        <v>1996</v>
      </c>
      <c r="T8" s="51"/>
      <c r="U8" s="5">
        <v>1980</v>
      </c>
      <c r="V8" s="5">
        <v>1981</v>
      </c>
      <c r="W8" s="5">
        <v>1982</v>
      </c>
      <c r="X8" s="5">
        <v>1983</v>
      </c>
      <c r="Y8" s="5">
        <v>1984</v>
      </c>
      <c r="Z8" s="5">
        <v>1985</v>
      </c>
      <c r="AA8" s="5">
        <v>1986</v>
      </c>
      <c r="AB8" s="5">
        <v>1987</v>
      </c>
      <c r="AC8" s="5">
        <v>1988</v>
      </c>
      <c r="AD8" s="5">
        <v>1989</v>
      </c>
      <c r="AE8" s="5">
        <v>1990</v>
      </c>
      <c r="AF8" s="5">
        <v>1991</v>
      </c>
      <c r="AG8" s="5">
        <v>1992</v>
      </c>
      <c r="AH8" s="5">
        <v>1993</v>
      </c>
      <c r="AI8" s="5">
        <v>1994</v>
      </c>
      <c r="AJ8" s="5">
        <v>1995</v>
      </c>
      <c r="AK8" s="5">
        <v>1996</v>
      </c>
    </row>
    <row r="9" spans="1:37">
      <c r="A9" t="s">
        <v>28</v>
      </c>
      <c r="B9" s="6">
        <v>1939667</v>
      </c>
      <c r="C9" s="6">
        <v>2171015</v>
      </c>
      <c r="D9" s="6">
        <v>2554582</v>
      </c>
      <c r="E9" s="6">
        <v>2937800</v>
      </c>
      <c r="F9" s="6">
        <v>3306080</v>
      </c>
      <c r="G9" s="6">
        <v>3765591</v>
      </c>
      <c r="H9" s="6">
        <v>4293274</v>
      </c>
      <c r="I9" s="6">
        <v>4880830</v>
      </c>
      <c r="J9" s="6">
        <v>5395449</v>
      </c>
      <c r="K9" s="6">
        <v>5976769</v>
      </c>
      <c r="L9" s="6">
        <v>6843874</v>
      </c>
      <c r="M9" s="6">
        <v>7510662</v>
      </c>
      <c r="N9" s="6">
        <v>7992682</v>
      </c>
      <c r="O9" s="6">
        <v>8155961</v>
      </c>
      <c r="P9" s="6">
        <v>8697845</v>
      </c>
      <c r="Q9" s="6">
        <v>9265967</v>
      </c>
      <c r="R9" s="6">
        <v>9811602</v>
      </c>
      <c r="T9" s="51" t="s">
        <v>28</v>
      </c>
      <c r="U9" s="6">
        <f>B9*1000/166.386</f>
        <v>11657633.454737779</v>
      </c>
      <c r="V9" s="6">
        <f t="shared" ref="V9:AK24" si="0">C9*1000/166.386</f>
        <v>13048062.937987572</v>
      </c>
      <c r="W9" s="6">
        <f t="shared" si="0"/>
        <v>15353347.036409313</v>
      </c>
      <c r="X9" s="6">
        <f t="shared" si="0"/>
        <v>17656533.602586757</v>
      </c>
      <c r="Y9" s="6">
        <f t="shared" si="0"/>
        <v>19869940.98061135</v>
      </c>
      <c r="Z9" s="6">
        <f t="shared" si="0"/>
        <v>22631657.711586311</v>
      </c>
      <c r="AA9" s="6">
        <f t="shared" si="0"/>
        <v>25803096.414361786</v>
      </c>
      <c r="AB9" s="6">
        <f t="shared" si="0"/>
        <v>29334379.094394963</v>
      </c>
      <c r="AC9" s="6">
        <f t="shared" si="0"/>
        <v>32427301.575853739</v>
      </c>
      <c r="AD9" s="6">
        <f t="shared" si="0"/>
        <v>35921105.141057543</v>
      </c>
      <c r="AE9" s="6">
        <f t="shared" si="0"/>
        <v>41132511.148774534</v>
      </c>
      <c r="AF9" s="6">
        <f t="shared" si="0"/>
        <v>45139987.739353068</v>
      </c>
      <c r="AG9" s="6">
        <f t="shared" si="0"/>
        <v>48036986.28490378</v>
      </c>
      <c r="AH9" s="6">
        <f t="shared" si="0"/>
        <v>49018312.838820577</v>
      </c>
      <c r="AI9" s="6">
        <f t="shared" si="0"/>
        <v>52275101.270539589</v>
      </c>
      <c r="AJ9" s="6">
        <f t="shared" si="0"/>
        <v>55689583.258206822</v>
      </c>
      <c r="AK9" s="6">
        <f t="shared" si="0"/>
        <v>58968915.653961271</v>
      </c>
    </row>
    <row r="10" spans="1:37">
      <c r="A10" t="s">
        <v>29</v>
      </c>
      <c r="B10" s="6">
        <v>518453</v>
      </c>
      <c r="C10" s="6">
        <v>568525</v>
      </c>
      <c r="D10" s="6">
        <v>665423</v>
      </c>
      <c r="E10" s="6">
        <v>785982</v>
      </c>
      <c r="F10" s="6">
        <v>900802</v>
      </c>
      <c r="G10" s="6">
        <v>976063</v>
      </c>
      <c r="H10" s="6">
        <v>1109816</v>
      </c>
      <c r="I10" s="6">
        <v>1232203</v>
      </c>
      <c r="J10" s="6">
        <v>1410685</v>
      </c>
      <c r="K10" s="6">
        <v>1578745</v>
      </c>
      <c r="L10" s="6">
        <v>1729777</v>
      </c>
      <c r="M10" s="6">
        <v>1895423</v>
      </c>
      <c r="N10" s="6">
        <v>2019941</v>
      </c>
      <c r="O10" s="6">
        <v>2075373</v>
      </c>
      <c r="P10" s="6">
        <v>2197500</v>
      </c>
      <c r="Q10" s="6">
        <v>2352031</v>
      </c>
      <c r="R10" s="6">
        <v>2468031</v>
      </c>
      <c r="T10" s="51" t="s">
        <v>29</v>
      </c>
      <c r="U10" s="6">
        <f t="shared" ref="U10:U29" si="1">B10*1000/166.386</f>
        <v>3115965.2855408508</v>
      </c>
      <c r="V10" s="6">
        <f t="shared" si="0"/>
        <v>3416904.0664478983</v>
      </c>
      <c r="W10" s="6">
        <f t="shared" si="0"/>
        <v>3999272.7753536957</v>
      </c>
      <c r="X10" s="6">
        <f t="shared" si="0"/>
        <v>4723846.9582777396</v>
      </c>
      <c r="Y10" s="6">
        <f t="shared" si="0"/>
        <v>5413929.0565311983</v>
      </c>
      <c r="Z10" s="6">
        <f t="shared" si="0"/>
        <v>5866256.7764114775</v>
      </c>
      <c r="AA10" s="6">
        <f t="shared" si="0"/>
        <v>6670128.4963879175</v>
      </c>
      <c r="AB10" s="6">
        <f t="shared" si="0"/>
        <v>7405689.1805800973</v>
      </c>
      <c r="AC10" s="6">
        <f t="shared" si="0"/>
        <v>8478387.6047263592</v>
      </c>
      <c r="AD10" s="6">
        <f t="shared" si="0"/>
        <v>9488448.5473537445</v>
      </c>
      <c r="AE10" s="6">
        <f t="shared" si="0"/>
        <v>10396169.148846658</v>
      </c>
      <c r="AF10" s="6">
        <f t="shared" si="0"/>
        <v>11391721.659274219</v>
      </c>
      <c r="AG10" s="6">
        <f t="shared" si="0"/>
        <v>12140089.911410816</v>
      </c>
      <c r="AH10" s="6">
        <f t="shared" si="0"/>
        <v>12473242.941112835</v>
      </c>
      <c r="AI10" s="6">
        <f t="shared" si="0"/>
        <v>13207240.993833616</v>
      </c>
      <c r="AJ10" s="6">
        <f t="shared" si="0"/>
        <v>14135991.008858919</v>
      </c>
      <c r="AK10" s="6">
        <f t="shared" si="0"/>
        <v>14833165.049944106</v>
      </c>
    </row>
    <row r="11" spans="1:37">
      <c r="A11" t="s">
        <v>30</v>
      </c>
      <c r="B11" s="6">
        <v>423018</v>
      </c>
      <c r="C11" s="6">
        <v>480251</v>
      </c>
      <c r="D11" s="6">
        <v>563183</v>
      </c>
      <c r="E11" s="6">
        <v>626077</v>
      </c>
      <c r="F11" s="6">
        <v>698451</v>
      </c>
      <c r="G11" s="6">
        <v>800101</v>
      </c>
      <c r="H11" s="6">
        <v>921397</v>
      </c>
      <c r="I11" s="6">
        <v>976214</v>
      </c>
      <c r="J11" s="6">
        <v>1070316</v>
      </c>
      <c r="K11" s="6">
        <v>1193042</v>
      </c>
      <c r="L11" s="6">
        <v>1285755</v>
      </c>
      <c r="M11" s="6">
        <v>1389317</v>
      </c>
      <c r="N11" s="6">
        <v>1511696</v>
      </c>
      <c r="O11" s="6">
        <v>1540321</v>
      </c>
      <c r="P11" s="6">
        <v>1629225</v>
      </c>
      <c r="Q11" s="6">
        <v>1756697</v>
      </c>
      <c r="R11" s="6">
        <v>1841847</v>
      </c>
      <c r="T11" s="51" t="s">
        <v>30</v>
      </c>
      <c r="U11" s="6">
        <f t="shared" si="1"/>
        <v>2542389.3837221884</v>
      </c>
      <c r="V11" s="6">
        <f t="shared" si="0"/>
        <v>2886366.6414241586</v>
      </c>
      <c r="W11" s="6">
        <f t="shared" si="0"/>
        <v>3384797.9998317165</v>
      </c>
      <c r="X11" s="6">
        <f t="shared" si="0"/>
        <v>3762798.5527628525</v>
      </c>
      <c r="Y11" s="6">
        <f t="shared" si="0"/>
        <v>4197775.053189571</v>
      </c>
      <c r="Z11" s="6">
        <f t="shared" si="0"/>
        <v>4808703.8572956864</v>
      </c>
      <c r="AA11" s="6">
        <f t="shared" si="0"/>
        <v>5537707.4994290387</v>
      </c>
      <c r="AB11" s="6">
        <f t="shared" si="0"/>
        <v>5867164.3046890963</v>
      </c>
      <c r="AC11" s="6">
        <f t="shared" si="0"/>
        <v>6432728.7151563233</v>
      </c>
      <c r="AD11" s="6">
        <f t="shared" si="0"/>
        <v>7170326.8303823639</v>
      </c>
      <c r="AE11" s="6">
        <f t="shared" si="0"/>
        <v>7727543.1827197</v>
      </c>
      <c r="AF11" s="6">
        <f t="shared" si="0"/>
        <v>8349963.3382616332</v>
      </c>
      <c r="AG11" s="6">
        <f t="shared" si="0"/>
        <v>9085475.9414854608</v>
      </c>
      <c r="AH11" s="6">
        <f t="shared" si="0"/>
        <v>9257515.6563653201</v>
      </c>
      <c r="AI11" s="6">
        <f t="shared" si="0"/>
        <v>9791839.4576466773</v>
      </c>
      <c r="AJ11" s="6">
        <f t="shared" si="0"/>
        <v>10557961.607346773</v>
      </c>
      <c r="AK11" s="6">
        <f t="shared" si="0"/>
        <v>11069723.414229563</v>
      </c>
    </row>
    <row r="12" spans="1:37">
      <c r="A12" t="s">
        <v>31</v>
      </c>
      <c r="B12" s="6">
        <v>298980</v>
      </c>
      <c r="C12" s="6">
        <v>350898</v>
      </c>
      <c r="D12" s="6">
        <v>416989</v>
      </c>
      <c r="E12" s="6">
        <v>487534</v>
      </c>
      <c r="F12" s="6">
        <v>569341</v>
      </c>
      <c r="G12" s="6">
        <v>674956</v>
      </c>
      <c r="H12" s="6">
        <v>755048</v>
      </c>
      <c r="I12" s="6">
        <v>856833</v>
      </c>
      <c r="J12" s="6">
        <v>951117</v>
      </c>
      <c r="K12" s="6">
        <v>1041290</v>
      </c>
      <c r="L12" s="6">
        <v>1182732</v>
      </c>
      <c r="M12" s="6">
        <v>1316874</v>
      </c>
      <c r="N12" s="6">
        <v>1438889</v>
      </c>
      <c r="O12" s="6">
        <v>1500156</v>
      </c>
      <c r="P12" s="6">
        <v>1617811</v>
      </c>
      <c r="Q12" s="6">
        <v>1733881</v>
      </c>
      <c r="R12" s="6">
        <v>1823913</v>
      </c>
      <c r="T12" s="51" t="s">
        <v>31</v>
      </c>
      <c r="U12" s="6">
        <f t="shared" si="1"/>
        <v>1796905.9896866323</v>
      </c>
      <c r="V12" s="6">
        <f t="shared" si="0"/>
        <v>2108939.4540406046</v>
      </c>
      <c r="W12" s="6">
        <f t="shared" si="0"/>
        <v>2506154.36394889</v>
      </c>
      <c r="X12" s="6">
        <f t="shared" si="0"/>
        <v>2930138.3529864294</v>
      </c>
      <c r="Y12" s="6">
        <f t="shared" si="0"/>
        <v>3421808.3252196698</v>
      </c>
      <c r="Z12" s="6">
        <f t="shared" si="0"/>
        <v>4056567.2592646019</v>
      </c>
      <c r="AA12" s="6">
        <f t="shared" si="0"/>
        <v>4537929.8739076611</v>
      </c>
      <c r="AB12" s="6">
        <f t="shared" si="0"/>
        <v>5149670.044354693</v>
      </c>
      <c r="AC12" s="6">
        <f t="shared" si="0"/>
        <v>5716328.2968518985</v>
      </c>
      <c r="AD12" s="6">
        <f t="shared" si="0"/>
        <v>6258278.9417378865</v>
      </c>
      <c r="AE12" s="6">
        <f t="shared" si="0"/>
        <v>7108362.4824203961</v>
      </c>
      <c r="AF12" s="6">
        <f t="shared" si="0"/>
        <v>7914572.1394828893</v>
      </c>
      <c r="AG12" s="6">
        <f t="shared" si="0"/>
        <v>8647897.0586467609</v>
      </c>
      <c r="AH12" s="6">
        <f t="shared" si="0"/>
        <v>9016119.144639574</v>
      </c>
      <c r="AI12" s="6">
        <f t="shared" si="0"/>
        <v>9723239.9360523131</v>
      </c>
      <c r="AJ12" s="6">
        <f t="shared" si="0"/>
        <v>10420834.685610568</v>
      </c>
      <c r="AK12" s="6">
        <f t="shared" si="0"/>
        <v>10961937.903429376</v>
      </c>
    </row>
    <row r="13" spans="1:37">
      <c r="A13" t="s">
        <v>32</v>
      </c>
      <c r="B13" s="6">
        <v>546481</v>
      </c>
      <c r="C13" s="6">
        <v>618034</v>
      </c>
      <c r="D13" s="6">
        <v>713938</v>
      </c>
      <c r="E13" s="6">
        <v>838970</v>
      </c>
      <c r="F13" s="6">
        <v>911752</v>
      </c>
      <c r="G13" s="6">
        <v>975369</v>
      </c>
      <c r="H13" s="6">
        <v>1154875</v>
      </c>
      <c r="I13" s="6">
        <v>1296474</v>
      </c>
      <c r="J13" s="6">
        <v>1470702</v>
      </c>
      <c r="K13" s="6">
        <v>1600423</v>
      </c>
      <c r="L13" s="6">
        <v>1748985</v>
      </c>
      <c r="M13" s="6">
        <v>1907645</v>
      </c>
      <c r="N13" s="6">
        <v>2106748</v>
      </c>
      <c r="O13" s="6">
        <v>2265896</v>
      </c>
      <c r="P13" s="6">
        <v>2414782</v>
      </c>
      <c r="Q13" s="6">
        <v>2581316</v>
      </c>
      <c r="R13" s="6">
        <v>2723911</v>
      </c>
      <c r="T13" s="51" t="s">
        <v>32</v>
      </c>
      <c r="U13" s="6">
        <f t="shared" si="1"/>
        <v>3284416.9581575375</v>
      </c>
      <c r="V13" s="6">
        <f t="shared" si="0"/>
        <v>3714459.1492072651</v>
      </c>
      <c r="W13" s="6">
        <f t="shared" si="0"/>
        <v>4290853.7977954876</v>
      </c>
      <c r="X13" s="6">
        <f t="shared" si="0"/>
        <v>5042311.252148618</v>
      </c>
      <c r="Y13" s="6">
        <f t="shared" si="0"/>
        <v>5479739.8819612227</v>
      </c>
      <c r="Z13" s="6">
        <f t="shared" si="0"/>
        <v>5862085.7524070535</v>
      </c>
      <c r="AA13" s="6">
        <f t="shared" si="0"/>
        <v>6940938.5405022055</v>
      </c>
      <c r="AB13" s="6">
        <f t="shared" si="0"/>
        <v>7791965.6701885974</v>
      </c>
      <c r="AC13" s="6">
        <f t="shared" si="0"/>
        <v>8839097.0394143742</v>
      </c>
      <c r="AD13" s="6">
        <f t="shared" si="0"/>
        <v>9618735.9513420612</v>
      </c>
      <c r="AE13" s="6">
        <f t="shared" si="0"/>
        <v>10511611.553856695</v>
      </c>
      <c r="AF13" s="6">
        <f t="shared" si="0"/>
        <v>11465177.358672004</v>
      </c>
      <c r="AG13" s="6">
        <f t="shared" si="0"/>
        <v>12661810.488863247</v>
      </c>
      <c r="AH13" s="6">
        <f t="shared" si="0"/>
        <v>13618309.232747948</v>
      </c>
      <c r="AI13" s="6">
        <f t="shared" si="0"/>
        <v>14513132.114480786</v>
      </c>
      <c r="AJ13" s="6">
        <f t="shared" si="0"/>
        <v>15514021.612395274</v>
      </c>
      <c r="AK13" s="6">
        <f t="shared" si="0"/>
        <v>16371034.822641328</v>
      </c>
    </row>
    <row r="14" spans="1:37">
      <c r="A14" t="s">
        <v>33</v>
      </c>
      <c r="B14" s="6">
        <v>222626</v>
      </c>
      <c r="C14" s="6">
        <v>257659</v>
      </c>
      <c r="D14" s="6">
        <v>289886</v>
      </c>
      <c r="E14" s="6">
        <v>329341</v>
      </c>
      <c r="F14" s="6">
        <v>371860</v>
      </c>
      <c r="G14" s="6">
        <v>392722</v>
      </c>
      <c r="H14" s="6">
        <v>424054</v>
      </c>
      <c r="I14" s="6">
        <v>467058</v>
      </c>
      <c r="J14" s="6">
        <v>542468</v>
      </c>
      <c r="K14" s="6">
        <v>617776</v>
      </c>
      <c r="L14" s="6">
        <v>666322</v>
      </c>
      <c r="M14" s="6">
        <v>714825</v>
      </c>
      <c r="N14" s="6">
        <v>780495</v>
      </c>
      <c r="O14" s="6">
        <v>792765</v>
      </c>
      <c r="P14" s="6">
        <v>845895</v>
      </c>
      <c r="Q14" s="6">
        <v>907618</v>
      </c>
      <c r="R14" s="6">
        <v>952617</v>
      </c>
      <c r="T14" s="51" t="s">
        <v>33</v>
      </c>
      <c r="U14" s="6">
        <f t="shared" si="1"/>
        <v>1338009.2075054392</v>
      </c>
      <c r="V14" s="6">
        <f t="shared" si="0"/>
        <v>1548561.7780342097</v>
      </c>
      <c r="W14" s="6">
        <f t="shared" si="0"/>
        <v>1742249.9489139712</v>
      </c>
      <c r="X14" s="6">
        <f t="shared" si="0"/>
        <v>1979379.2746985925</v>
      </c>
      <c r="Y14" s="6">
        <f t="shared" si="0"/>
        <v>2234923.6113615329</v>
      </c>
      <c r="Z14" s="6">
        <f t="shared" si="0"/>
        <v>2360306.7565780776</v>
      </c>
      <c r="AA14" s="6">
        <f t="shared" si="0"/>
        <v>2548615.8691236041</v>
      </c>
      <c r="AB14" s="6">
        <f t="shared" si="0"/>
        <v>2807075.1144928061</v>
      </c>
      <c r="AC14" s="6">
        <f t="shared" si="0"/>
        <v>3260298.3424086161</v>
      </c>
      <c r="AD14" s="6">
        <f t="shared" si="0"/>
        <v>3712908.5379779548</v>
      </c>
      <c r="AE14" s="6">
        <f t="shared" si="0"/>
        <v>4004675.8741721059</v>
      </c>
      <c r="AF14" s="6">
        <f t="shared" si="0"/>
        <v>4296184.7751613716</v>
      </c>
      <c r="AG14" s="6">
        <f t="shared" si="0"/>
        <v>4690869.4241102021</v>
      </c>
      <c r="AH14" s="6">
        <f t="shared" si="0"/>
        <v>4764613.6093180915</v>
      </c>
      <c r="AI14" s="6">
        <f t="shared" si="0"/>
        <v>5083931.3403771957</v>
      </c>
      <c r="AJ14" s="6">
        <f t="shared" si="0"/>
        <v>5454894.0415659975</v>
      </c>
      <c r="AK14" s="6">
        <f t="shared" si="0"/>
        <v>5725343.4784176555</v>
      </c>
    </row>
    <row r="15" spans="1:37">
      <c r="A15" t="s">
        <v>34</v>
      </c>
      <c r="B15" s="6">
        <v>942224</v>
      </c>
      <c r="C15" s="6">
        <v>1023790</v>
      </c>
      <c r="D15" s="6">
        <v>1230650</v>
      </c>
      <c r="E15" s="6">
        <v>1410702</v>
      </c>
      <c r="F15" s="6">
        <v>1617770</v>
      </c>
      <c r="G15" s="6">
        <v>1826558</v>
      </c>
      <c r="H15" s="6">
        <v>2054696</v>
      </c>
      <c r="I15" s="6">
        <v>2283393</v>
      </c>
      <c r="J15" s="6">
        <v>2499302</v>
      </c>
      <c r="K15" s="6">
        <v>2749402</v>
      </c>
      <c r="L15" s="6">
        <v>2976461</v>
      </c>
      <c r="M15" s="6">
        <v>3251431</v>
      </c>
      <c r="N15" s="6">
        <v>3480925</v>
      </c>
      <c r="O15" s="6">
        <v>3682688</v>
      </c>
      <c r="P15" s="6">
        <v>3843478</v>
      </c>
      <c r="Q15" s="6">
        <v>4210987</v>
      </c>
      <c r="R15" s="6">
        <v>4455686</v>
      </c>
      <c r="T15" s="51" t="s">
        <v>34</v>
      </c>
      <c r="U15" s="6">
        <f t="shared" si="1"/>
        <v>5662880.290409049</v>
      </c>
      <c r="V15" s="6">
        <f t="shared" si="0"/>
        <v>6153101.8234707247</v>
      </c>
      <c r="W15" s="6">
        <f t="shared" si="0"/>
        <v>7396355.4625990167</v>
      </c>
      <c r="X15" s="6">
        <f t="shared" si="0"/>
        <v>8478489.7767841052</v>
      </c>
      <c r="Y15" s="6">
        <f t="shared" si="0"/>
        <v>9722993.5210895147</v>
      </c>
      <c r="Z15" s="6">
        <f t="shared" si="0"/>
        <v>10977834.673590327</v>
      </c>
      <c r="AA15" s="6">
        <f t="shared" si="0"/>
        <v>12348971.668289399</v>
      </c>
      <c r="AB15" s="6">
        <f t="shared" si="0"/>
        <v>13723468.320651978</v>
      </c>
      <c r="AC15" s="6">
        <f t="shared" si="0"/>
        <v>15021107.545105958</v>
      </c>
      <c r="AD15" s="6">
        <f t="shared" si="0"/>
        <v>16524238.818169799</v>
      </c>
      <c r="AE15" s="6">
        <f t="shared" si="0"/>
        <v>17888890.892262571</v>
      </c>
      <c r="AF15" s="6">
        <f t="shared" si="0"/>
        <v>19541493.875686657</v>
      </c>
      <c r="AG15" s="6">
        <f t="shared" si="0"/>
        <v>20920780.594521172</v>
      </c>
      <c r="AH15" s="6">
        <f t="shared" si="0"/>
        <v>22133400.646689024</v>
      </c>
      <c r="AI15" s="6">
        <f t="shared" si="0"/>
        <v>23099768.00932771</v>
      </c>
      <c r="AJ15" s="6">
        <f t="shared" si="0"/>
        <v>25308541.584027503</v>
      </c>
      <c r="AK15" s="6">
        <f t="shared" si="0"/>
        <v>26779212.193333574</v>
      </c>
    </row>
    <row r="16" spans="1:37">
      <c r="A16" t="s">
        <v>35</v>
      </c>
      <c r="B16" s="6">
        <v>547121</v>
      </c>
      <c r="C16" s="6">
        <v>601043</v>
      </c>
      <c r="D16" s="6">
        <v>693114</v>
      </c>
      <c r="E16" s="6">
        <v>780693</v>
      </c>
      <c r="F16" s="6">
        <v>891609</v>
      </c>
      <c r="G16" s="6">
        <v>1039421</v>
      </c>
      <c r="H16" s="6">
        <v>1132285</v>
      </c>
      <c r="I16" s="6">
        <v>1298934</v>
      </c>
      <c r="J16" s="6">
        <v>1469521</v>
      </c>
      <c r="K16" s="6">
        <v>1668237</v>
      </c>
      <c r="L16" s="6">
        <v>1851562</v>
      </c>
      <c r="M16" s="6">
        <v>2018639</v>
      </c>
      <c r="N16" s="6">
        <v>2171784</v>
      </c>
      <c r="O16" s="6">
        <v>2210580</v>
      </c>
      <c r="P16" s="6">
        <v>2317057</v>
      </c>
      <c r="Q16" s="6">
        <v>2474749</v>
      </c>
      <c r="R16" s="6">
        <v>2644111</v>
      </c>
      <c r="T16" s="51" t="s">
        <v>35</v>
      </c>
      <c r="U16" s="6">
        <f t="shared" si="1"/>
        <v>3288263.4356255936</v>
      </c>
      <c r="V16" s="6">
        <f t="shared" si="0"/>
        <v>3612341.1825514166</v>
      </c>
      <c r="W16" s="6">
        <f t="shared" si="0"/>
        <v>4165699.0371786091</v>
      </c>
      <c r="X16" s="6">
        <f t="shared" si="0"/>
        <v>4692059.4280768819</v>
      </c>
      <c r="Y16" s="6">
        <f t="shared" si="0"/>
        <v>5358678.0137751978</v>
      </c>
      <c r="Z16" s="6">
        <f t="shared" si="0"/>
        <v>6247046.0255069537</v>
      </c>
      <c r="AA16" s="6">
        <f t="shared" si="0"/>
        <v>6805169.9061219096</v>
      </c>
      <c r="AB16" s="6">
        <f t="shared" si="0"/>
        <v>7806750.5679564392</v>
      </c>
      <c r="AC16" s="6">
        <f t="shared" si="0"/>
        <v>8831999.0864616018</v>
      </c>
      <c r="AD16" s="6">
        <f t="shared" si="0"/>
        <v>10026306.299808878</v>
      </c>
      <c r="AE16" s="6">
        <f t="shared" si="0"/>
        <v>11128111.740170447</v>
      </c>
      <c r="AF16" s="6">
        <f t="shared" si="0"/>
        <v>12132264.73381174</v>
      </c>
      <c r="AG16" s="6">
        <f t="shared" si="0"/>
        <v>13052684.721070282</v>
      </c>
      <c r="AH16" s="6">
        <f t="shared" si="0"/>
        <v>13285853.377087016</v>
      </c>
      <c r="AI16" s="6">
        <f t="shared" si="0"/>
        <v>13925793.035471736</v>
      </c>
      <c r="AJ16" s="6">
        <f t="shared" si="0"/>
        <v>14873541.043116609</v>
      </c>
      <c r="AK16" s="6">
        <f t="shared" si="0"/>
        <v>15891427.16334307</v>
      </c>
    </row>
    <row r="17" spans="1:37">
      <c r="A17" t="s">
        <v>36</v>
      </c>
      <c r="B17" s="6">
        <v>2896014</v>
      </c>
      <c r="C17" s="6">
        <v>3200582</v>
      </c>
      <c r="D17" s="6">
        <v>3603583</v>
      </c>
      <c r="E17" s="6">
        <v>4073143</v>
      </c>
      <c r="F17" s="6">
        <v>4665763</v>
      </c>
      <c r="G17" s="6">
        <v>5013937</v>
      </c>
      <c r="H17" s="6">
        <v>5897439</v>
      </c>
      <c r="I17" s="6">
        <v>6656263</v>
      </c>
      <c r="J17" s="6">
        <v>7503347</v>
      </c>
      <c r="K17" s="6">
        <v>8561980</v>
      </c>
      <c r="L17" s="6">
        <v>9513036</v>
      </c>
      <c r="M17" s="6">
        <v>10440271</v>
      </c>
      <c r="N17" s="6">
        <v>11295571</v>
      </c>
      <c r="O17" s="6">
        <v>11600285</v>
      </c>
      <c r="P17" s="6">
        <v>12427464</v>
      </c>
      <c r="Q17" s="6">
        <v>13509190</v>
      </c>
      <c r="R17" s="6">
        <v>14254164</v>
      </c>
      <c r="T17" s="51" t="s">
        <v>36</v>
      </c>
      <c r="U17" s="6">
        <f t="shared" si="1"/>
        <v>17405394.68464895</v>
      </c>
      <c r="V17" s="6">
        <f t="shared" si="0"/>
        <v>19235885.230728548</v>
      </c>
      <c r="W17" s="6">
        <f t="shared" si="0"/>
        <v>21657970.021516234</v>
      </c>
      <c r="X17" s="6">
        <f t="shared" si="0"/>
        <v>24480082.458860721</v>
      </c>
      <c r="Y17" s="6">
        <f t="shared" si="0"/>
        <v>28041800.391859893</v>
      </c>
      <c r="Z17" s="6">
        <f t="shared" si="0"/>
        <v>30134368.276177082</v>
      </c>
      <c r="AA17" s="6">
        <f t="shared" si="0"/>
        <v>35444322.23864989</v>
      </c>
      <c r="AB17" s="6">
        <f t="shared" si="0"/>
        <v>40004946.32961908</v>
      </c>
      <c r="AC17" s="6">
        <f t="shared" si="0"/>
        <v>45096023.703917399</v>
      </c>
      <c r="AD17" s="6">
        <f t="shared" si="0"/>
        <v>51458536.174918562</v>
      </c>
      <c r="AE17" s="6">
        <f t="shared" si="0"/>
        <v>57174497.854386792</v>
      </c>
      <c r="AF17" s="6">
        <f t="shared" si="0"/>
        <v>62747292.440469749</v>
      </c>
      <c r="AG17" s="6">
        <f t="shared" si="0"/>
        <v>67887748.969264239</v>
      </c>
      <c r="AH17" s="6">
        <f t="shared" si="0"/>
        <v>69719116.993016243</v>
      </c>
      <c r="AI17" s="6">
        <f t="shared" si="0"/>
        <v>74690562.90793696</v>
      </c>
      <c r="AJ17" s="6">
        <f t="shared" si="0"/>
        <v>81191867.104203478</v>
      </c>
      <c r="AK17" s="6">
        <f t="shared" si="0"/>
        <v>85669251.018715516</v>
      </c>
    </row>
    <row r="18" spans="1:37">
      <c r="A18" t="s">
        <v>37</v>
      </c>
      <c r="B18" s="6">
        <v>1511490</v>
      </c>
      <c r="C18" s="6">
        <v>1744620</v>
      </c>
      <c r="D18" s="6">
        <v>1958409</v>
      </c>
      <c r="E18" s="6">
        <v>2260001</v>
      </c>
      <c r="F18" s="6">
        <v>2584781</v>
      </c>
      <c r="G18" s="6">
        <v>2866719</v>
      </c>
      <c r="H18" s="6">
        <v>3196668</v>
      </c>
      <c r="I18" s="6">
        <v>3572646</v>
      </c>
      <c r="J18" s="6">
        <v>3941634</v>
      </c>
      <c r="K18" s="6">
        <v>4424465</v>
      </c>
      <c r="L18" s="6">
        <v>4950617</v>
      </c>
      <c r="M18" s="6">
        <v>5434433</v>
      </c>
      <c r="N18" s="6">
        <v>5817865</v>
      </c>
      <c r="O18" s="6">
        <v>5984083</v>
      </c>
      <c r="P18" s="6">
        <v>6308490</v>
      </c>
      <c r="Q18" s="6">
        <v>6712395</v>
      </c>
      <c r="R18" s="6">
        <v>7038838</v>
      </c>
      <c r="T18" s="51" t="s">
        <v>37</v>
      </c>
      <c r="U18" s="6">
        <f t="shared" si="1"/>
        <v>9084237.8565504309</v>
      </c>
      <c r="V18" s="6">
        <f t="shared" si="0"/>
        <v>10485377.375500344</v>
      </c>
      <c r="W18" s="6">
        <f t="shared" si="0"/>
        <v>11770275.143341387</v>
      </c>
      <c r="X18" s="6">
        <f t="shared" si="0"/>
        <v>13582879.569194524</v>
      </c>
      <c r="Y18" s="6">
        <f t="shared" si="0"/>
        <v>15534846.681812173</v>
      </c>
      <c r="Z18" s="6">
        <f t="shared" si="0"/>
        <v>17229328.188669719</v>
      </c>
      <c r="AA18" s="6">
        <f t="shared" si="0"/>
        <v>19212361.616962966</v>
      </c>
      <c r="AB18" s="6">
        <f t="shared" si="0"/>
        <v>21472034.906783022</v>
      </c>
      <c r="AC18" s="6">
        <f t="shared" si="0"/>
        <v>23689697.450506654</v>
      </c>
      <c r="AD18" s="6">
        <f t="shared" si="0"/>
        <v>26591570.204223912</v>
      </c>
      <c r="AE18" s="6">
        <f t="shared" si="0"/>
        <v>29753807.411681272</v>
      </c>
      <c r="AF18" s="6">
        <f t="shared" si="0"/>
        <v>32661600.134626713</v>
      </c>
      <c r="AG18" s="6">
        <f t="shared" si="0"/>
        <v>34966072.866707534</v>
      </c>
      <c r="AH18" s="6">
        <f t="shared" si="0"/>
        <v>35965063.166372173</v>
      </c>
      <c r="AI18" s="6">
        <f t="shared" si="0"/>
        <v>37914788.503840469</v>
      </c>
      <c r="AJ18" s="6">
        <f t="shared" si="0"/>
        <v>40342306.444051787</v>
      </c>
      <c r="AK18" s="6">
        <f t="shared" si="0"/>
        <v>42304268.387965336</v>
      </c>
    </row>
    <row r="19" spans="1:37">
      <c r="A19" t="s">
        <v>38</v>
      </c>
      <c r="B19" s="6">
        <v>250971</v>
      </c>
      <c r="C19" s="6">
        <v>276978</v>
      </c>
      <c r="D19" s="6">
        <v>322227</v>
      </c>
      <c r="E19" s="6">
        <v>364228</v>
      </c>
      <c r="F19" s="6">
        <v>486900</v>
      </c>
      <c r="G19" s="6">
        <v>549567</v>
      </c>
      <c r="H19" s="6">
        <v>595361</v>
      </c>
      <c r="I19" s="6">
        <v>682447</v>
      </c>
      <c r="J19" s="6">
        <v>780910</v>
      </c>
      <c r="K19" s="6">
        <v>852922</v>
      </c>
      <c r="L19" s="6">
        <v>946954</v>
      </c>
      <c r="M19" s="6">
        <v>1045683</v>
      </c>
      <c r="N19" s="6">
        <v>1138202</v>
      </c>
      <c r="O19" s="6">
        <v>1173339</v>
      </c>
      <c r="P19" s="6">
        <v>1255714</v>
      </c>
      <c r="Q19" s="6">
        <v>1301303</v>
      </c>
      <c r="R19" s="6">
        <v>1373807</v>
      </c>
      <c r="T19" s="51" t="s">
        <v>38</v>
      </c>
      <c r="U19" s="6">
        <f t="shared" si="1"/>
        <v>1508366.0884930224</v>
      </c>
      <c r="V19" s="6">
        <f t="shared" si="0"/>
        <v>1664671.3064801125</v>
      </c>
      <c r="W19" s="6">
        <f t="shared" si="0"/>
        <v>1936623.2735927303</v>
      </c>
      <c r="X19" s="6">
        <f t="shared" si="0"/>
        <v>2189054.3675549626</v>
      </c>
      <c r="Y19" s="6">
        <f t="shared" si="0"/>
        <v>2926327.9362446358</v>
      </c>
      <c r="Z19" s="6">
        <f t="shared" si="0"/>
        <v>3302964.1916988208</v>
      </c>
      <c r="AA19" s="6">
        <f t="shared" si="0"/>
        <v>3578191.6747803302</v>
      </c>
      <c r="AB19" s="6">
        <f t="shared" si="0"/>
        <v>4101589.0760039906</v>
      </c>
      <c r="AC19" s="6">
        <f t="shared" si="0"/>
        <v>4693363.6243433943</v>
      </c>
      <c r="AD19" s="6">
        <f t="shared" si="0"/>
        <v>5126164.4609522438</v>
      </c>
      <c r="AE19" s="6">
        <f t="shared" si="0"/>
        <v>5691308.1629464021</v>
      </c>
      <c r="AF19" s="6">
        <f t="shared" si="0"/>
        <v>6284681.4034834662</v>
      </c>
      <c r="AG19" s="6">
        <f t="shared" si="0"/>
        <v>6840731.7923382977</v>
      </c>
      <c r="AH19" s="6">
        <f t="shared" si="0"/>
        <v>7051909.4154556273</v>
      </c>
      <c r="AI19" s="6">
        <f t="shared" si="0"/>
        <v>7546993.1364417681</v>
      </c>
      <c r="AJ19" s="6">
        <f t="shared" si="0"/>
        <v>7820988.5447092904</v>
      </c>
      <c r="AK19" s="6">
        <f t="shared" si="0"/>
        <v>8256746.360871708</v>
      </c>
    </row>
    <row r="20" spans="1:37">
      <c r="A20" t="s">
        <v>39</v>
      </c>
      <c r="B20" s="6">
        <v>909405</v>
      </c>
      <c r="C20" s="6">
        <v>1045348</v>
      </c>
      <c r="D20" s="6">
        <v>1229712</v>
      </c>
      <c r="E20" s="6">
        <v>1363723</v>
      </c>
      <c r="F20" s="6">
        <v>1544123</v>
      </c>
      <c r="G20" s="6">
        <v>1684260</v>
      </c>
      <c r="H20" s="6">
        <v>1864493</v>
      </c>
      <c r="I20" s="6">
        <v>2040835</v>
      </c>
      <c r="J20" s="6">
        <v>2276894</v>
      </c>
      <c r="K20" s="6">
        <v>2542140</v>
      </c>
      <c r="L20" s="6">
        <v>2764000</v>
      </c>
      <c r="M20" s="6">
        <v>3007999</v>
      </c>
      <c r="N20" s="6">
        <v>3252280</v>
      </c>
      <c r="O20" s="6">
        <v>3363322</v>
      </c>
      <c r="P20" s="6">
        <v>3539675</v>
      </c>
      <c r="Q20" s="6">
        <v>3851264</v>
      </c>
      <c r="R20" s="6">
        <v>4070102</v>
      </c>
      <c r="T20" s="51" t="s">
        <v>39</v>
      </c>
      <c r="U20" s="6">
        <f t="shared" si="1"/>
        <v>5465634.1278713355</v>
      </c>
      <c r="V20" s="6">
        <f t="shared" si="0"/>
        <v>6282668.0129337804</v>
      </c>
      <c r="W20" s="6">
        <f t="shared" si="0"/>
        <v>7390717.9690598967</v>
      </c>
      <c r="X20" s="6">
        <f t="shared" si="0"/>
        <v>8196140.3002656475</v>
      </c>
      <c r="Y20" s="6">
        <f t="shared" si="0"/>
        <v>9280366.1365739908</v>
      </c>
      <c r="Z20" s="6">
        <f t="shared" si="0"/>
        <v>10122606.469294291</v>
      </c>
      <c r="AA20" s="6">
        <f t="shared" si="0"/>
        <v>11205828.615388313</v>
      </c>
      <c r="AB20" s="6">
        <f t="shared" si="0"/>
        <v>12265665.380500764</v>
      </c>
      <c r="AC20" s="6">
        <f t="shared" si="0"/>
        <v>13684408.543988077</v>
      </c>
      <c r="AD20" s="6">
        <f t="shared" si="0"/>
        <v>15278569.110381883</v>
      </c>
      <c r="AE20" s="6">
        <f t="shared" si="0"/>
        <v>16611974.565167744</v>
      </c>
      <c r="AF20" s="6">
        <f t="shared" si="0"/>
        <v>18078438.089743126</v>
      </c>
      <c r="AG20" s="6">
        <f t="shared" si="0"/>
        <v>19546596.468452875</v>
      </c>
      <c r="AH20" s="6">
        <f t="shared" si="0"/>
        <v>20213972.329402715</v>
      </c>
      <c r="AI20" s="6">
        <f t="shared" si="0"/>
        <v>21273875.205846645</v>
      </c>
      <c r="AJ20" s="6">
        <f t="shared" si="0"/>
        <v>23146562.811775029</v>
      </c>
      <c r="AK20" s="6">
        <f t="shared" si="0"/>
        <v>24461805.680766411</v>
      </c>
    </row>
    <row r="21" spans="1:37">
      <c r="A21" t="s">
        <v>40</v>
      </c>
      <c r="B21" s="6">
        <v>2239051</v>
      </c>
      <c r="C21" s="6">
        <v>2516774</v>
      </c>
      <c r="D21" s="6">
        <v>2971367</v>
      </c>
      <c r="E21" s="6">
        <v>3439709</v>
      </c>
      <c r="F21" s="6">
        <v>3846564</v>
      </c>
      <c r="G21" s="6">
        <v>4155707</v>
      </c>
      <c r="H21" s="6">
        <v>4982358</v>
      </c>
      <c r="I21" s="6">
        <v>5601723</v>
      </c>
      <c r="J21" s="6">
        <v>6172083</v>
      </c>
      <c r="K21" s="6">
        <v>6940378</v>
      </c>
      <c r="L21" s="6">
        <v>7832166</v>
      </c>
      <c r="M21" s="6">
        <v>8618767</v>
      </c>
      <c r="N21" s="6">
        <v>9320097</v>
      </c>
      <c r="O21" s="6">
        <v>9646061</v>
      </c>
      <c r="P21" s="6">
        <v>10303792</v>
      </c>
      <c r="Q21" s="6">
        <v>11178025</v>
      </c>
      <c r="R21" s="6">
        <v>11835070</v>
      </c>
      <c r="T21" s="51" t="s">
        <v>40</v>
      </c>
      <c r="U21" s="6">
        <f t="shared" si="1"/>
        <v>13456967.533326121</v>
      </c>
      <c r="V21" s="6">
        <f t="shared" si="0"/>
        <v>15126116.379983893</v>
      </c>
      <c r="W21" s="6">
        <f t="shared" si="0"/>
        <v>17858275.33566526</v>
      </c>
      <c r="X21" s="6">
        <f t="shared" si="0"/>
        <v>20673067.445578355</v>
      </c>
      <c r="Y21" s="6">
        <f t="shared" si="0"/>
        <v>23118315.242868993</v>
      </c>
      <c r="Z21" s="6">
        <f t="shared" si="0"/>
        <v>24976302.092724148</v>
      </c>
      <c r="AA21" s="6">
        <f t="shared" si="0"/>
        <v>29944574.663733728</v>
      </c>
      <c r="AB21" s="6">
        <f t="shared" si="0"/>
        <v>33667033.284050338</v>
      </c>
      <c r="AC21" s="6">
        <f t="shared" si="0"/>
        <v>37094965.92261368</v>
      </c>
      <c r="AD21" s="6">
        <f t="shared" si="0"/>
        <v>41712511.86998906</v>
      </c>
      <c r="AE21" s="6">
        <f t="shared" si="0"/>
        <v>47072265.695431106</v>
      </c>
      <c r="AF21" s="6">
        <f t="shared" si="0"/>
        <v>51799832.918634981</v>
      </c>
      <c r="AG21" s="6">
        <f t="shared" si="0"/>
        <v>56014911.110309765</v>
      </c>
      <c r="AH21" s="6">
        <f t="shared" si="0"/>
        <v>57973994.206243314</v>
      </c>
      <c r="AI21" s="6">
        <f t="shared" si="0"/>
        <v>61927037.130527809</v>
      </c>
      <c r="AJ21" s="6">
        <f t="shared" si="0"/>
        <v>67181283.281045288</v>
      </c>
      <c r="AK21" s="6">
        <f t="shared" si="0"/>
        <v>71130203.262293711</v>
      </c>
    </row>
    <row r="22" spans="1:37">
      <c r="A22" t="s">
        <v>41</v>
      </c>
      <c r="B22" s="6">
        <v>363637</v>
      </c>
      <c r="C22" s="6">
        <v>404900</v>
      </c>
      <c r="D22" s="6">
        <v>460691</v>
      </c>
      <c r="E22" s="6">
        <v>539950</v>
      </c>
      <c r="F22" s="6">
        <v>613604</v>
      </c>
      <c r="G22" s="6">
        <v>673522</v>
      </c>
      <c r="H22" s="6">
        <v>804346</v>
      </c>
      <c r="I22" s="6">
        <v>891316</v>
      </c>
      <c r="J22" s="6">
        <v>967026</v>
      </c>
      <c r="K22" s="6">
        <v>1089929</v>
      </c>
      <c r="L22" s="6">
        <v>1250724</v>
      </c>
      <c r="M22" s="6">
        <v>1354574</v>
      </c>
      <c r="N22" s="6">
        <v>1447517</v>
      </c>
      <c r="O22" s="6">
        <v>1483849</v>
      </c>
      <c r="P22" s="6">
        <v>1585416</v>
      </c>
      <c r="Q22" s="6">
        <v>1676743</v>
      </c>
      <c r="R22" s="6">
        <v>1755241</v>
      </c>
      <c r="T22" s="51" t="s">
        <v>41</v>
      </c>
      <c r="U22" s="6">
        <f t="shared" si="1"/>
        <v>2185502.3860180546</v>
      </c>
      <c r="V22" s="6">
        <f t="shared" si="0"/>
        <v>2433498.0106499344</v>
      </c>
      <c r="W22" s="6">
        <f t="shared" si="0"/>
        <v>2768808.6738066906</v>
      </c>
      <c r="X22" s="6">
        <f t="shared" si="0"/>
        <v>3245164.8576202327</v>
      </c>
      <c r="Y22" s="6">
        <f t="shared" si="0"/>
        <v>3687834.3129830635</v>
      </c>
      <c r="Z22" s="6">
        <f t="shared" si="0"/>
        <v>4047948.7456877381</v>
      </c>
      <c r="AA22" s="6">
        <f t="shared" si="0"/>
        <v>4834216.8211267777</v>
      </c>
      <c r="AB22" s="6">
        <f t="shared" si="0"/>
        <v>5356917.0483093532</v>
      </c>
      <c r="AC22" s="6">
        <f t="shared" si="0"/>
        <v>5811943.3125383146</v>
      </c>
      <c r="AD22" s="6">
        <f t="shared" si="0"/>
        <v>6550605.2191891149</v>
      </c>
      <c r="AE22" s="6">
        <f t="shared" si="0"/>
        <v>7517002.6324330177</v>
      </c>
      <c r="AF22" s="6">
        <f t="shared" si="0"/>
        <v>8141153.7028355757</v>
      </c>
      <c r="AG22" s="6">
        <f t="shared" si="0"/>
        <v>8699752.3830129933</v>
      </c>
      <c r="AH22" s="6">
        <f t="shared" si="0"/>
        <v>8918112.1007777099</v>
      </c>
      <c r="AI22" s="6">
        <f t="shared" si="0"/>
        <v>9528542.0648371857</v>
      </c>
      <c r="AJ22" s="6">
        <f t="shared" si="0"/>
        <v>10077428.389407763</v>
      </c>
      <c r="AK22" s="6">
        <f t="shared" si="0"/>
        <v>10549210.871106945</v>
      </c>
    </row>
    <row r="23" spans="1:37">
      <c r="A23" t="s">
        <v>42</v>
      </c>
      <c r="B23" s="6">
        <v>262984</v>
      </c>
      <c r="C23" s="6">
        <v>303823</v>
      </c>
      <c r="D23" s="6">
        <v>341677</v>
      </c>
      <c r="E23" s="6">
        <v>381134</v>
      </c>
      <c r="F23" s="6">
        <v>423969</v>
      </c>
      <c r="G23" s="6">
        <v>463294</v>
      </c>
      <c r="H23" s="6">
        <v>528187</v>
      </c>
      <c r="I23" s="6">
        <v>615656</v>
      </c>
      <c r="J23" s="6">
        <v>664912</v>
      </c>
      <c r="K23" s="6">
        <v>774139</v>
      </c>
      <c r="L23" s="6">
        <v>829303</v>
      </c>
      <c r="M23" s="6">
        <v>908571</v>
      </c>
      <c r="N23" s="6">
        <v>972028</v>
      </c>
      <c r="O23" s="6">
        <v>986791</v>
      </c>
      <c r="P23" s="6">
        <v>1048439</v>
      </c>
      <c r="Q23" s="6">
        <v>1139501</v>
      </c>
      <c r="R23" s="6">
        <v>1200379</v>
      </c>
      <c r="T23" s="51" t="s">
        <v>42</v>
      </c>
      <c r="U23" s="6">
        <f t="shared" si="1"/>
        <v>1580565.672592646</v>
      </c>
      <c r="V23" s="6">
        <f t="shared" si="0"/>
        <v>1826013.005901939</v>
      </c>
      <c r="W23" s="6">
        <f t="shared" si="0"/>
        <v>2053520.1278953759</v>
      </c>
      <c r="X23" s="6">
        <f t="shared" si="0"/>
        <v>2290661.473922085</v>
      </c>
      <c r="Y23" s="6">
        <f t="shared" si="0"/>
        <v>2548105.008834878</v>
      </c>
      <c r="Z23" s="6">
        <f t="shared" si="0"/>
        <v>2784453.0188838006</v>
      </c>
      <c r="AA23" s="6">
        <f t="shared" si="0"/>
        <v>3174467.8037815681</v>
      </c>
      <c r="AB23" s="6">
        <f t="shared" si="0"/>
        <v>3700167.0813650186</v>
      </c>
      <c r="AC23" s="6">
        <f t="shared" si="0"/>
        <v>3996201.6035002945</v>
      </c>
      <c r="AD23" s="6">
        <f t="shared" si="0"/>
        <v>4652669.0947555685</v>
      </c>
      <c r="AE23" s="6">
        <f t="shared" si="0"/>
        <v>4984211.4120178381</v>
      </c>
      <c r="AF23" s="6">
        <f t="shared" si="0"/>
        <v>5460621.6869207751</v>
      </c>
      <c r="AG23" s="6">
        <f t="shared" si="0"/>
        <v>5842005.9379995912</v>
      </c>
      <c r="AH23" s="6">
        <f t="shared" si="0"/>
        <v>5930733.3549697688</v>
      </c>
      <c r="AI23" s="6">
        <f t="shared" si="0"/>
        <v>6301245.2970802831</v>
      </c>
      <c r="AJ23" s="6">
        <f t="shared" si="0"/>
        <v>6848538.9395742435</v>
      </c>
      <c r="AK23" s="6">
        <f t="shared" si="0"/>
        <v>7214423.0884810025</v>
      </c>
    </row>
    <row r="24" spans="1:37">
      <c r="A24" t="s">
        <v>43</v>
      </c>
      <c r="B24" s="6">
        <v>1125490</v>
      </c>
      <c r="C24" s="6">
        <v>1284154</v>
      </c>
      <c r="D24" s="6">
        <v>1479257</v>
      </c>
      <c r="E24" s="6">
        <v>1644345</v>
      </c>
      <c r="F24" s="6">
        <v>1782279</v>
      </c>
      <c r="G24" s="6">
        <v>1978281</v>
      </c>
      <c r="H24" s="6">
        <v>2232352</v>
      </c>
      <c r="I24" s="6">
        <v>2382782</v>
      </c>
      <c r="J24" s="6">
        <v>2591229</v>
      </c>
      <c r="K24" s="6">
        <v>2932220</v>
      </c>
      <c r="L24" s="6">
        <v>3214605</v>
      </c>
      <c r="M24" s="6">
        <v>3495467</v>
      </c>
      <c r="N24" s="6">
        <v>3692301</v>
      </c>
      <c r="O24" s="6">
        <v>3794016</v>
      </c>
      <c r="P24" s="6">
        <v>4015440</v>
      </c>
      <c r="Q24" s="6">
        <v>4305945</v>
      </c>
      <c r="R24" s="6">
        <v>4485864</v>
      </c>
      <c r="T24" s="51" t="s">
        <v>43</v>
      </c>
      <c r="U24" s="6">
        <f t="shared" si="1"/>
        <v>6764331.1336290315</v>
      </c>
      <c r="V24" s="6">
        <f t="shared" si="0"/>
        <v>7717920.9789285157</v>
      </c>
      <c r="W24" s="6">
        <f t="shared" si="0"/>
        <v>8890513.6249444075</v>
      </c>
      <c r="X24" s="6">
        <f t="shared" si="0"/>
        <v>9882712.4878295045</v>
      </c>
      <c r="Y24" s="6">
        <f t="shared" si="0"/>
        <v>10711712.523890231</v>
      </c>
      <c r="Z24" s="6">
        <f t="shared" si="0"/>
        <v>11889708.268724533</v>
      </c>
      <c r="AA24" s="6">
        <f t="shared" si="0"/>
        <v>13416705.732453452</v>
      </c>
      <c r="AB24" s="6">
        <f t="shared" si="0"/>
        <v>14320808.241077976</v>
      </c>
      <c r="AC24" s="6">
        <f t="shared" si="0"/>
        <v>15573599.942302838</v>
      </c>
      <c r="AD24" s="6">
        <f t="shared" si="0"/>
        <v>17622997.12716214</v>
      </c>
      <c r="AE24" s="6">
        <f t="shared" si="0"/>
        <v>19320165.158126283</v>
      </c>
      <c r="AF24" s="6">
        <f t="shared" si="0"/>
        <v>21008179.774740662</v>
      </c>
      <c r="AG24" s="6">
        <f t="shared" si="0"/>
        <v>22191175.940283436</v>
      </c>
      <c r="AH24" s="6">
        <f t="shared" si="0"/>
        <v>22802495.402257401</v>
      </c>
      <c r="AI24" s="6">
        <f t="shared" si="0"/>
        <v>24133280.444268148</v>
      </c>
      <c r="AJ24" s="6">
        <f t="shared" si="0"/>
        <v>25879250.658108257</v>
      </c>
      <c r="AK24" s="6">
        <f t="shared" ref="AK24:AK29" si="2">R24*1000/166.386</f>
        <v>26960585.626194511</v>
      </c>
    </row>
    <row r="25" spans="1:37">
      <c r="A25" t="s">
        <v>44</v>
      </c>
      <c r="B25" s="6">
        <v>118337</v>
      </c>
      <c r="C25" s="6">
        <v>135884</v>
      </c>
      <c r="D25" s="6">
        <v>158033</v>
      </c>
      <c r="E25" s="6">
        <v>186302</v>
      </c>
      <c r="F25" s="6">
        <v>210390</v>
      </c>
      <c r="G25" s="6">
        <v>252588</v>
      </c>
      <c r="H25" s="6">
        <v>256988</v>
      </c>
      <c r="I25" s="6">
        <v>273589</v>
      </c>
      <c r="J25" s="6">
        <v>303917</v>
      </c>
      <c r="K25" s="6">
        <v>338350</v>
      </c>
      <c r="L25" s="6">
        <v>378203</v>
      </c>
      <c r="M25" s="6">
        <v>415128</v>
      </c>
      <c r="N25" s="6">
        <v>447386</v>
      </c>
      <c r="O25" s="6">
        <v>459162</v>
      </c>
      <c r="P25" s="6">
        <v>492103</v>
      </c>
      <c r="Q25" s="6">
        <v>523408</v>
      </c>
      <c r="R25" s="6">
        <v>549008</v>
      </c>
      <c r="T25" s="51" t="s">
        <v>44</v>
      </c>
      <c r="U25" s="6">
        <f t="shared" si="1"/>
        <v>711219.69396463642</v>
      </c>
      <c r="V25" s="6">
        <f t="shared" ref="V25:V29" si="3">C25*1000/166.386</f>
        <v>816679.28792085871</v>
      </c>
      <c r="W25" s="6">
        <f t="shared" ref="W25:W29" si="4">D25*1000/166.386</f>
        <v>949797.45892082271</v>
      </c>
      <c r="X25" s="6">
        <f t="shared" ref="X25:X29" si="5">E25*1000/166.386</f>
        <v>1119697.5707090741</v>
      </c>
      <c r="Y25" s="6">
        <f t="shared" ref="Y25:Y29" si="6">F25*1000/166.386</f>
        <v>1264469.3664130396</v>
      </c>
      <c r="Z25" s="6">
        <f t="shared" ref="Z25:Z29" si="7">G25*1000/166.386</f>
        <v>1518084.454220908</v>
      </c>
      <c r="AA25" s="6">
        <f t="shared" ref="AA25:AA29" si="8">H25*1000/166.386</f>
        <v>1544528.9868137944</v>
      </c>
      <c r="AB25" s="6">
        <f t="shared" ref="AB25:AB29" si="9">I25*1000/166.386</f>
        <v>1644303.0062625462</v>
      </c>
      <c r="AC25" s="6">
        <f t="shared" ref="AC25:AC29" si="10">J25*1000/166.386</f>
        <v>1826577.9572800596</v>
      </c>
      <c r="AD25" s="6">
        <f t="shared" ref="AD25:AD29" si="11">K25*1000/166.386</f>
        <v>2033524.4551825274</v>
      </c>
      <c r="AE25" s="6">
        <f t="shared" ref="AE25:AE29" si="12">L25*1000/166.386</f>
        <v>2273045.8091425961</v>
      </c>
      <c r="AF25" s="6">
        <f t="shared" ref="AF25:AF29" si="13">M25*1000/166.386</f>
        <v>2494969.5286863078</v>
      </c>
      <c r="AG25" s="6">
        <f t="shared" ref="AG25:AG29" si="14">N25*1000/166.386</f>
        <v>2688844.0133184283</v>
      </c>
      <c r="AH25" s="6">
        <f t="shared" ref="AH25:AH29" si="15">O25*1000/166.386</f>
        <v>2759619.1987306625</v>
      </c>
      <c r="AI25" s="6">
        <f t="shared" ref="AI25:AI29" si="16">P25*1000/166.386</f>
        <v>2957598.596035724</v>
      </c>
      <c r="AJ25" s="6">
        <f t="shared" ref="AJ25:AJ29" si="17">Q25*1000/166.386</f>
        <v>3145745.4353130674</v>
      </c>
      <c r="AK25" s="6">
        <f t="shared" si="2"/>
        <v>3299604.5340353157</v>
      </c>
    </row>
    <row r="26" spans="1:37">
      <c r="A26" t="s">
        <v>45</v>
      </c>
      <c r="B26" s="6">
        <v>39357</v>
      </c>
      <c r="C26" s="6">
        <v>44397</v>
      </c>
      <c r="D26" s="6">
        <v>52582</v>
      </c>
      <c r="E26" s="6">
        <v>60382</v>
      </c>
      <c r="F26" s="6">
        <v>69375</v>
      </c>
      <c r="G26" s="6">
        <v>78910</v>
      </c>
      <c r="H26" s="6">
        <v>85825</v>
      </c>
      <c r="I26" s="6">
        <v>97140</v>
      </c>
      <c r="J26" s="6">
        <v>108704</v>
      </c>
      <c r="K26" s="6">
        <v>117479</v>
      </c>
      <c r="L26" s="6">
        <v>133917</v>
      </c>
      <c r="M26" s="6">
        <v>151028</v>
      </c>
      <c r="N26" s="6">
        <v>160191</v>
      </c>
      <c r="O26" s="6">
        <v>173161</v>
      </c>
      <c r="P26" s="6">
        <v>181215</v>
      </c>
      <c r="Q26" s="6">
        <v>208377</v>
      </c>
      <c r="R26" s="6">
        <v>214317</v>
      </c>
      <c r="T26" s="51" t="s">
        <v>45</v>
      </c>
      <c r="U26" s="6">
        <f t="shared" si="1"/>
        <v>236540.3339223252</v>
      </c>
      <c r="V26" s="6">
        <f t="shared" si="3"/>
        <v>266831.34398326784</v>
      </c>
      <c r="W26" s="6">
        <f t="shared" si="4"/>
        <v>316024.1847270804</v>
      </c>
      <c r="X26" s="6">
        <f t="shared" si="5"/>
        <v>362903.12886901543</v>
      </c>
      <c r="Y26" s="6">
        <f t="shared" si="6"/>
        <v>416952.14741624898</v>
      </c>
      <c r="Z26" s="6">
        <f t="shared" si="7"/>
        <v>474258.65156924259</v>
      </c>
      <c r="AA26" s="6">
        <f t="shared" si="8"/>
        <v>515818.63858738117</v>
      </c>
      <c r="AB26" s="6">
        <f t="shared" si="9"/>
        <v>583823.1581984061</v>
      </c>
      <c r="AC26" s="6">
        <f t="shared" si="10"/>
        <v>653324.19794934674</v>
      </c>
      <c r="AD26" s="6">
        <f t="shared" si="11"/>
        <v>706063.01010902366</v>
      </c>
      <c r="AE26" s="6">
        <f t="shared" si="12"/>
        <v>804857.37982762977</v>
      </c>
      <c r="AF26" s="6">
        <f t="shared" si="13"/>
        <v>907696.5610087387</v>
      </c>
      <c r="AG26" s="6">
        <f t="shared" si="14"/>
        <v>962767.30013342469</v>
      </c>
      <c r="AH26" s="6">
        <f t="shared" si="15"/>
        <v>1040718.5700720013</v>
      </c>
      <c r="AI26" s="6">
        <f t="shared" si="16"/>
        <v>1089124.0849590711</v>
      </c>
      <c r="AJ26" s="6">
        <f t="shared" si="17"/>
        <v>1252370.9927517942</v>
      </c>
      <c r="AK26" s="6">
        <f t="shared" si="2"/>
        <v>1288071.1117521906</v>
      </c>
    </row>
    <row r="27" spans="1:37">
      <c r="A27" t="s">
        <v>46</v>
      </c>
      <c r="B27" s="6">
        <v>12666</v>
      </c>
      <c r="C27" s="6">
        <v>16125</v>
      </c>
      <c r="D27" s="6">
        <v>17332</v>
      </c>
      <c r="E27" s="6">
        <v>21750</v>
      </c>
      <c r="F27" s="6">
        <v>24126</v>
      </c>
      <c r="G27" s="6">
        <v>33319</v>
      </c>
      <c r="H27" s="6">
        <v>34530</v>
      </c>
      <c r="I27" s="6">
        <v>37636</v>
      </c>
      <c r="J27" s="6">
        <v>38523</v>
      </c>
      <c r="K27" s="6">
        <v>44442</v>
      </c>
      <c r="L27" s="6">
        <v>46202</v>
      </c>
      <c r="M27" s="6">
        <v>50583</v>
      </c>
      <c r="N27" s="6">
        <v>58388</v>
      </c>
      <c r="O27" s="6">
        <v>64775</v>
      </c>
      <c r="P27" s="6">
        <v>67885</v>
      </c>
      <c r="Q27" s="6">
        <v>71337</v>
      </c>
      <c r="R27" s="6">
        <v>73231</v>
      </c>
      <c r="T27" s="51" t="s">
        <v>46</v>
      </c>
      <c r="U27" s="6">
        <f t="shared" si="1"/>
        <v>76124.193141249867</v>
      </c>
      <c r="V27" s="6">
        <f t="shared" si="3"/>
        <v>96913.2018318849</v>
      </c>
      <c r="W27" s="6">
        <f t="shared" si="4"/>
        <v>104167.41793179714</v>
      </c>
      <c r="X27" s="6">
        <f t="shared" si="5"/>
        <v>130720.13270347266</v>
      </c>
      <c r="Y27" s="6">
        <f t="shared" si="6"/>
        <v>145000.18030363132</v>
      </c>
      <c r="Z27" s="6">
        <f t="shared" si="7"/>
        <v>200251.22305963244</v>
      </c>
      <c r="AA27" s="6">
        <f t="shared" si="8"/>
        <v>207529.47964372003</v>
      </c>
      <c r="AB27" s="6">
        <f t="shared" si="9"/>
        <v>226196.91560588032</v>
      </c>
      <c r="AC27" s="6">
        <f t="shared" si="10"/>
        <v>231527.89297176446</v>
      </c>
      <c r="AD27" s="6">
        <f t="shared" si="11"/>
        <v>267101.79943024053</v>
      </c>
      <c r="AE27" s="6">
        <f t="shared" si="12"/>
        <v>277679.61246739508</v>
      </c>
      <c r="AF27" s="6">
        <f t="shared" si="13"/>
        <v>304009.95276044862</v>
      </c>
      <c r="AG27" s="6">
        <f t="shared" si="14"/>
        <v>350918.9475076028</v>
      </c>
      <c r="AH27" s="6">
        <f t="shared" si="15"/>
        <v>389305.59061459498</v>
      </c>
      <c r="AI27" s="6">
        <f t="shared" si="16"/>
        <v>407997.0670609306</v>
      </c>
      <c r="AJ27" s="6">
        <f t="shared" si="17"/>
        <v>428744.00490425876</v>
      </c>
      <c r="AK27" s="6">
        <f t="shared" si="2"/>
        <v>440127.17416128761</v>
      </c>
    </row>
    <row r="28" spans="1:37">
      <c r="A28" t="s">
        <v>47</v>
      </c>
      <c r="B28" s="6">
        <v>15167972</v>
      </c>
      <c r="C28" s="6">
        <v>17044800</v>
      </c>
      <c r="D28" s="6">
        <v>19722635</v>
      </c>
      <c r="E28" s="6">
        <v>22531766</v>
      </c>
      <c r="F28" s="6">
        <v>25519539</v>
      </c>
      <c r="G28" s="6">
        <v>28200885</v>
      </c>
      <c r="H28" s="6">
        <v>32323992</v>
      </c>
      <c r="I28" s="6">
        <v>36143972</v>
      </c>
      <c r="J28" s="6">
        <v>40158739</v>
      </c>
      <c r="K28" s="6">
        <v>45044128</v>
      </c>
      <c r="L28" s="6">
        <v>50145195</v>
      </c>
      <c r="M28" s="6">
        <v>54927320</v>
      </c>
      <c r="N28" s="6">
        <v>59104986</v>
      </c>
      <c r="O28" s="6">
        <v>60952584</v>
      </c>
      <c r="P28" s="6">
        <v>64789226</v>
      </c>
      <c r="Q28" s="6">
        <v>69760734</v>
      </c>
      <c r="R28" s="6">
        <v>73571739</v>
      </c>
      <c r="T28" s="51" t="s">
        <v>47</v>
      </c>
      <c r="U28" s="6">
        <f t="shared" si="1"/>
        <v>91161347.709542871</v>
      </c>
      <c r="V28" s="6">
        <f t="shared" si="3"/>
        <v>102441311.16800693</v>
      </c>
      <c r="W28" s="6">
        <f t="shared" si="4"/>
        <v>118535423.65343238</v>
      </c>
      <c r="X28" s="6">
        <f t="shared" si="5"/>
        <v>135418640.99142957</v>
      </c>
      <c r="Y28" s="6">
        <f t="shared" si="6"/>
        <v>153375518.37294003</v>
      </c>
      <c r="Z28" s="6">
        <f t="shared" si="7"/>
        <v>169490732.39335039</v>
      </c>
      <c r="AA28" s="6">
        <f t="shared" si="8"/>
        <v>194271104.54004544</v>
      </c>
      <c r="AB28" s="6">
        <f t="shared" si="9"/>
        <v>217229646.72508505</v>
      </c>
      <c r="AC28" s="6">
        <f t="shared" si="10"/>
        <v>241358882.3578907</v>
      </c>
      <c r="AD28" s="6">
        <f t="shared" si="11"/>
        <v>270720661.5941245</v>
      </c>
      <c r="AE28" s="6">
        <f t="shared" si="12"/>
        <v>301378691.71685117</v>
      </c>
      <c r="AF28" s="6">
        <f t="shared" si="13"/>
        <v>330119841.81361413</v>
      </c>
      <c r="AG28" s="6">
        <f t="shared" si="14"/>
        <v>355228120.15433991</v>
      </c>
      <c r="AH28" s="6">
        <f t="shared" si="15"/>
        <v>366332407.7746926</v>
      </c>
      <c r="AI28" s="6">
        <f t="shared" si="16"/>
        <v>389391090.59656465</v>
      </c>
      <c r="AJ28" s="6">
        <f t="shared" si="17"/>
        <v>419270455.44697273</v>
      </c>
      <c r="AK28" s="6">
        <f t="shared" si="2"/>
        <v>442175056.79564387</v>
      </c>
    </row>
    <row r="29" spans="1:37">
      <c r="A29" t="s">
        <v>48</v>
      </c>
      <c r="B29" s="6">
        <f>B28-B27</f>
        <v>15155306</v>
      </c>
      <c r="C29" s="6">
        <f t="shared" ref="C29:R29" si="18">C28-C27</f>
        <v>17028675</v>
      </c>
      <c r="D29" s="6">
        <f t="shared" si="18"/>
        <v>19705303</v>
      </c>
      <c r="E29" s="6">
        <f t="shared" si="18"/>
        <v>22510016</v>
      </c>
      <c r="F29" s="6">
        <f t="shared" si="18"/>
        <v>25495413</v>
      </c>
      <c r="G29" s="6">
        <f t="shared" si="18"/>
        <v>28167566</v>
      </c>
      <c r="H29" s="6">
        <f t="shared" si="18"/>
        <v>32289462</v>
      </c>
      <c r="I29" s="6">
        <f t="shared" si="18"/>
        <v>36106336</v>
      </c>
      <c r="J29" s="6">
        <f t="shared" si="18"/>
        <v>40120216</v>
      </c>
      <c r="K29" s="6">
        <f t="shared" si="18"/>
        <v>44999686</v>
      </c>
      <c r="L29" s="6">
        <f t="shared" si="18"/>
        <v>50098993</v>
      </c>
      <c r="M29" s="6">
        <f t="shared" si="18"/>
        <v>54876737</v>
      </c>
      <c r="N29" s="6">
        <f t="shared" si="18"/>
        <v>59046598</v>
      </c>
      <c r="O29" s="6">
        <f t="shared" si="18"/>
        <v>60887809</v>
      </c>
      <c r="P29" s="6">
        <f t="shared" si="18"/>
        <v>64721341</v>
      </c>
      <c r="Q29" s="6">
        <f t="shared" si="18"/>
        <v>69689397</v>
      </c>
      <c r="R29" s="6">
        <f t="shared" si="18"/>
        <v>73498508</v>
      </c>
      <c r="T29" s="51" t="s">
        <v>48</v>
      </c>
      <c r="U29" s="6">
        <f t="shared" si="1"/>
        <v>91085223.516401619</v>
      </c>
      <c r="V29" s="6">
        <f t="shared" si="3"/>
        <v>102344397.96617503</v>
      </c>
      <c r="W29" s="6">
        <f t="shared" si="4"/>
        <v>118431256.23550059</v>
      </c>
      <c r="X29" s="6">
        <f t="shared" si="5"/>
        <v>135287920.85872608</v>
      </c>
      <c r="Y29" s="6">
        <f t="shared" si="6"/>
        <v>153230518.1926364</v>
      </c>
      <c r="Z29" s="6">
        <f t="shared" si="7"/>
        <v>169290481.17029077</v>
      </c>
      <c r="AA29" s="6">
        <f t="shared" si="8"/>
        <v>194063575.06040171</v>
      </c>
      <c r="AB29" s="6">
        <f t="shared" si="9"/>
        <v>217003449.80947918</v>
      </c>
      <c r="AC29" s="6">
        <f t="shared" si="10"/>
        <v>241127354.46491894</v>
      </c>
      <c r="AD29" s="6">
        <f t="shared" si="11"/>
        <v>270453559.79469424</v>
      </c>
      <c r="AE29" s="6">
        <f t="shared" si="12"/>
        <v>301101012.10438377</v>
      </c>
      <c r="AF29" s="6">
        <f t="shared" si="13"/>
        <v>329815831.86085367</v>
      </c>
      <c r="AG29" s="6">
        <f t="shared" si="14"/>
        <v>354877201.20683229</v>
      </c>
      <c r="AH29" s="6">
        <f t="shared" si="15"/>
        <v>365943102.18407798</v>
      </c>
      <c r="AI29" s="6">
        <f t="shared" si="16"/>
        <v>388983093.5295037</v>
      </c>
      <c r="AJ29" s="6">
        <f t="shared" si="17"/>
        <v>418841711.44206846</v>
      </c>
      <c r="AK29" s="6">
        <f t="shared" si="2"/>
        <v>441734929.62148261</v>
      </c>
    </row>
    <row r="34" spans="1:17">
      <c r="B34" s="3" t="s">
        <v>49</v>
      </c>
    </row>
    <row r="35" spans="1:17">
      <c r="B35" t="s">
        <v>50</v>
      </c>
    </row>
    <row r="37" spans="1:17">
      <c r="P37" s="5" t="s">
        <v>26</v>
      </c>
      <c r="Q37" s="5" t="s">
        <v>26</v>
      </c>
    </row>
    <row r="38" spans="1:17">
      <c r="B38" s="5">
        <v>1980</v>
      </c>
      <c r="C38" s="5">
        <v>1981</v>
      </c>
      <c r="D38" s="5">
        <v>1982</v>
      </c>
      <c r="E38" s="5">
        <v>1983</v>
      </c>
      <c r="F38" s="5">
        <v>1984</v>
      </c>
      <c r="G38" s="5">
        <v>1985</v>
      </c>
      <c r="H38" s="5">
        <v>1986</v>
      </c>
      <c r="I38" s="5">
        <v>1987</v>
      </c>
      <c r="J38" s="5">
        <v>1988</v>
      </c>
      <c r="K38" s="5">
        <v>1989</v>
      </c>
      <c r="L38" s="5">
        <v>1990</v>
      </c>
      <c r="M38" s="5">
        <v>1991</v>
      </c>
      <c r="N38" s="5">
        <v>1992</v>
      </c>
      <c r="O38" s="5">
        <v>1993</v>
      </c>
      <c r="P38" s="5">
        <v>1994</v>
      </c>
      <c r="Q38" s="5">
        <v>1995</v>
      </c>
    </row>
    <row r="39" spans="1:17">
      <c r="A39" t="s">
        <v>28</v>
      </c>
      <c r="B39" s="6">
        <v>3784223</v>
      </c>
      <c r="C39" s="6">
        <v>3729087</v>
      </c>
      <c r="D39" s="6">
        <v>3850255</v>
      </c>
      <c r="E39" s="6">
        <v>3930078</v>
      </c>
      <c r="F39" s="6">
        <v>3966500</v>
      </c>
      <c r="G39" s="6">
        <v>4141103</v>
      </c>
      <c r="H39" s="6">
        <v>4293274</v>
      </c>
      <c r="I39" s="6">
        <v>4577347</v>
      </c>
      <c r="J39" s="6">
        <v>4834225</v>
      </c>
      <c r="K39" s="6">
        <v>4982612</v>
      </c>
      <c r="L39" s="6">
        <v>5281653</v>
      </c>
      <c r="M39" s="6">
        <v>5417889</v>
      </c>
      <c r="N39" s="6">
        <v>5450195</v>
      </c>
      <c r="O39" s="6">
        <v>5340995</v>
      </c>
      <c r="P39" s="6">
        <v>5457069</v>
      </c>
      <c r="Q39" s="6">
        <v>5609321</v>
      </c>
    </row>
    <row r="40" spans="1:17">
      <c r="A40" t="s">
        <v>29</v>
      </c>
      <c r="B40" s="6">
        <v>961245</v>
      </c>
      <c r="C40" s="6">
        <v>938692</v>
      </c>
      <c r="D40" s="6">
        <v>986623</v>
      </c>
      <c r="E40" s="6">
        <v>1022116</v>
      </c>
      <c r="F40" s="6">
        <v>1068348</v>
      </c>
      <c r="G40" s="6">
        <v>1083632</v>
      </c>
      <c r="H40" s="6">
        <v>1109816</v>
      </c>
      <c r="I40" s="6">
        <v>1155010</v>
      </c>
      <c r="J40" s="6">
        <v>1234808</v>
      </c>
      <c r="K40" s="6">
        <v>1311299</v>
      </c>
      <c r="L40" s="6">
        <v>1355350</v>
      </c>
      <c r="M40" s="6">
        <v>1375471</v>
      </c>
      <c r="N40" s="6">
        <v>1387887</v>
      </c>
      <c r="O40" s="6">
        <v>1366417</v>
      </c>
      <c r="P40" s="6">
        <v>1383244</v>
      </c>
      <c r="Q40" s="6">
        <v>1433871</v>
      </c>
    </row>
    <row r="41" spans="1:17">
      <c r="A41" t="s">
        <v>30</v>
      </c>
      <c r="B41" s="6">
        <v>787610</v>
      </c>
      <c r="C41" s="6">
        <v>796444</v>
      </c>
      <c r="D41" s="6">
        <v>810326</v>
      </c>
      <c r="E41" s="6">
        <v>821892</v>
      </c>
      <c r="F41" s="6">
        <v>830416</v>
      </c>
      <c r="G41" s="6">
        <v>878270</v>
      </c>
      <c r="H41" s="6">
        <v>921397</v>
      </c>
      <c r="I41" s="6">
        <v>940327</v>
      </c>
      <c r="J41" s="6">
        <v>979940</v>
      </c>
      <c r="K41" s="6">
        <v>1016407</v>
      </c>
      <c r="L41" s="6">
        <v>1011355</v>
      </c>
      <c r="M41" s="6">
        <v>1031821</v>
      </c>
      <c r="N41" s="6">
        <v>1067101</v>
      </c>
      <c r="O41" s="6">
        <v>1036433</v>
      </c>
      <c r="P41" s="6">
        <v>1051006</v>
      </c>
      <c r="Q41" s="6">
        <v>1069195</v>
      </c>
    </row>
    <row r="42" spans="1:17">
      <c r="A42" t="s">
        <v>31</v>
      </c>
      <c r="B42" s="6">
        <v>578875</v>
      </c>
      <c r="C42" s="6">
        <v>599950</v>
      </c>
      <c r="D42" s="6">
        <v>619112</v>
      </c>
      <c r="E42" s="6">
        <v>652049</v>
      </c>
      <c r="F42" s="6">
        <v>688902</v>
      </c>
      <c r="G42" s="6">
        <v>722763</v>
      </c>
      <c r="H42" s="6">
        <v>755048</v>
      </c>
      <c r="I42" s="6">
        <v>807935</v>
      </c>
      <c r="J42" s="6">
        <v>841890</v>
      </c>
      <c r="K42" s="6">
        <v>860100</v>
      </c>
      <c r="L42" s="6">
        <v>930085</v>
      </c>
      <c r="M42" s="6">
        <v>959782</v>
      </c>
      <c r="N42" s="6">
        <v>981932</v>
      </c>
      <c r="O42" s="6">
        <v>984645</v>
      </c>
      <c r="P42" s="6">
        <v>1010019</v>
      </c>
      <c r="Q42" s="6">
        <v>1045370</v>
      </c>
    </row>
    <row r="43" spans="1:17">
      <c r="A43" t="s">
        <v>32</v>
      </c>
      <c r="B43" s="6">
        <v>1039617</v>
      </c>
      <c r="C43" s="6">
        <v>1049412</v>
      </c>
      <c r="D43" s="6">
        <v>1054070</v>
      </c>
      <c r="E43" s="6">
        <v>1096244</v>
      </c>
      <c r="F43" s="6">
        <v>1060079</v>
      </c>
      <c r="G43" s="6">
        <v>1059028</v>
      </c>
      <c r="H43" s="6">
        <v>1154875</v>
      </c>
      <c r="I43" s="6">
        <v>1237932</v>
      </c>
      <c r="J43" s="6">
        <v>1314884</v>
      </c>
      <c r="K43" s="6">
        <v>1374163</v>
      </c>
      <c r="L43" s="6">
        <v>1373281</v>
      </c>
      <c r="M43" s="6">
        <v>1387512</v>
      </c>
      <c r="N43" s="6">
        <v>1439079</v>
      </c>
      <c r="O43" s="6">
        <v>1455004</v>
      </c>
      <c r="P43" s="6">
        <v>1499507</v>
      </c>
      <c r="Q43" s="6">
        <v>1538496</v>
      </c>
    </row>
    <row r="44" spans="1:17">
      <c r="A44" t="s">
        <v>33</v>
      </c>
      <c r="B44" s="6">
        <v>410458</v>
      </c>
      <c r="C44" s="6">
        <v>416036</v>
      </c>
      <c r="D44" s="6">
        <v>424088</v>
      </c>
      <c r="E44" s="6">
        <v>435919</v>
      </c>
      <c r="F44" s="6">
        <v>441869</v>
      </c>
      <c r="G44" s="6">
        <v>443904</v>
      </c>
      <c r="H44" s="6">
        <v>424054</v>
      </c>
      <c r="I44" s="6">
        <v>445023</v>
      </c>
      <c r="J44" s="6">
        <v>494110</v>
      </c>
      <c r="K44" s="6">
        <v>528355</v>
      </c>
      <c r="L44" s="6">
        <v>528552</v>
      </c>
      <c r="M44" s="6">
        <v>525006</v>
      </c>
      <c r="N44" s="6">
        <v>534181</v>
      </c>
      <c r="O44" s="6">
        <v>524641</v>
      </c>
      <c r="P44" s="6">
        <v>538025</v>
      </c>
      <c r="Q44" s="6">
        <v>547532</v>
      </c>
    </row>
    <row r="45" spans="1:17">
      <c r="A45" t="s">
        <v>34</v>
      </c>
      <c r="B45" s="6">
        <v>1849424</v>
      </c>
      <c r="C45" s="6">
        <v>1748059</v>
      </c>
      <c r="D45" s="6">
        <v>1815174</v>
      </c>
      <c r="E45" s="6">
        <v>1889301</v>
      </c>
      <c r="F45" s="6">
        <v>1933630</v>
      </c>
      <c r="G45" s="6">
        <v>2037245</v>
      </c>
      <c r="H45" s="6">
        <v>2054696</v>
      </c>
      <c r="I45" s="6">
        <v>2168941</v>
      </c>
      <c r="J45" s="6">
        <v>2241511</v>
      </c>
      <c r="K45" s="6">
        <v>2331746</v>
      </c>
      <c r="L45" s="6">
        <v>2381373</v>
      </c>
      <c r="M45" s="6">
        <v>2377174</v>
      </c>
      <c r="N45" s="6">
        <v>2395551</v>
      </c>
      <c r="O45" s="6">
        <v>2435403</v>
      </c>
      <c r="P45" s="6">
        <v>2489932</v>
      </c>
      <c r="Q45" s="6">
        <v>2531016</v>
      </c>
    </row>
    <row r="46" spans="1:17">
      <c r="A46" t="s">
        <v>35</v>
      </c>
      <c r="B46" s="6">
        <v>1063158</v>
      </c>
      <c r="C46" s="6">
        <v>1023175</v>
      </c>
      <c r="D46" s="6">
        <v>1031279</v>
      </c>
      <c r="E46" s="6">
        <v>1036891</v>
      </c>
      <c r="F46" s="6">
        <v>1071272</v>
      </c>
      <c r="G46" s="6">
        <v>1129270</v>
      </c>
      <c r="H46" s="6">
        <v>1132285</v>
      </c>
      <c r="I46" s="6">
        <v>1235625</v>
      </c>
      <c r="J46" s="6">
        <v>1340302</v>
      </c>
      <c r="K46" s="6">
        <v>1432459</v>
      </c>
      <c r="L46" s="6">
        <v>1476093</v>
      </c>
      <c r="M46" s="6">
        <v>1502214</v>
      </c>
      <c r="N46" s="6">
        <v>1517207</v>
      </c>
      <c r="O46" s="6">
        <v>1451217</v>
      </c>
      <c r="P46" s="6">
        <v>1472291</v>
      </c>
      <c r="Q46" s="6">
        <v>1499087</v>
      </c>
    </row>
    <row r="47" spans="1:17">
      <c r="A47" t="s">
        <v>36</v>
      </c>
      <c r="B47" s="6">
        <v>5549840</v>
      </c>
      <c r="C47" s="6">
        <v>5489266</v>
      </c>
      <c r="D47" s="6">
        <v>5433164</v>
      </c>
      <c r="E47" s="6">
        <v>5533816</v>
      </c>
      <c r="F47" s="6">
        <v>5650687</v>
      </c>
      <c r="G47" s="6">
        <v>5709578</v>
      </c>
      <c r="H47" s="6">
        <v>5897439</v>
      </c>
      <c r="I47" s="6">
        <v>6229689</v>
      </c>
      <c r="J47" s="6">
        <v>6613033</v>
      </c>
      <c r="K47" s="6">
        <v>6974581</v>
      </c>
      <c r="L47" s="6">
        <v>7374149</v>
      </c>
      <c r="M47" s="6">
        <v>7598932</v>
      </c>
      <c r="N47" s="6">
        <v>7703207</v>
      </c>
      <c r="O47" s="6">
        <v>7622624</v>
      </c>
      <c r="P47" s="6">
        <v>7830105</v>
      </c>
      <c r="Q47" s="6">
        <v>8080669</v>
      </c>
    </row>
    <row r="48" spans="1:17">
      <c r="A48" t="s">
        <v>37</v>
      </c>
      <c r="B48" s="6">
        <v>2870671</v>
      </c>
      <c r="C48" s="6">
        <v>2950043</v>
      </c>
      <c r="D48" s="6">
        <v>2954151</v>
      </c>
      <c r="E48" s="6">
        <v>3013210</v>
      </c>
      <c r="F48" s="6">
        <v>3075835</v>
      </c>
      <c r="G48" s="6">
        <v>3152978</v>
      </c>
      <c r="H48" s="6">
        <v>3196668</v>
      </c>
      <c r="I48" s="6">
        <v>3408705</v>
      </c>
      <c r="J48" s="6">
        <v>3561988</v>
      </c>
      <c r="K48" s="6">
        <v>3705940</v>
      </c>
      <c r="L48" s="6">
        <v>3862556</v>
      </c>
      <c r="M48" s="6">
        <v>3992176</v>
      </c>
      <c r="N48" s="6">
        <v>3971994</v>
      </c>
      <c r="O48" s="6">
        <v>3884848</v>
      </c>
      <c r="P48" s="6">
        <v>3955556</v>
      </c>
      <c r="Q48" s="6">
        <v>4092023</v>
      </c>
    </row>
    <row r="49" spans="1:17">
      <c r="A49" t="s">
        <v>38</v>
      </c>
      <c r="B49" s="6">
        <v>491821</v>
      </c>
      <c r="C49" s="6">
        <v>476715</v>
      </c>
      <c r="D49" s="6">
        <v>479741</v>
      </c>
      <c r="E49" s="6">
        <v>493955</v>
      </c>
      <c r="F49" s="6">
        <v>570087</v>
      </c>
      <c r="G49" s="6">
        <v>601018</v>
      </c>
      <c r="H49" s="6">
        <v>595361</v>
      </c>
      <c r="I49" s="6">
        <v>650902</v>
      </c>
      <c r="J49" s="6">
        <v>694853</v>
      </c>
      <c r="K49" s="6">
        <v>716421</v>
      </c>
      <c r="L49" s="6">
        <v>731701</v>
      </c>
      <c r="M49" s="6">
        <v>760970</v>
      </c>
      <c r="N49" s="6">
        <v>771222</v>
      </c>
      <c r="O49" s="6">
        <v>762659</v>
      </c>
      <c r="P49" s="6">
        <v>773629</v>
      </c>
      <c r="Q49" s="6">
        <v>785841</v>
      </c>
    </row>
    <row r="50" spans="1:17">
      <c r="A50" t="s">
        <v>39</v>
      </c>
      <c r="B50" s="6">
        <v>1820375</v>
      </c>
      <c r="C50" s="6">
        <v>1842707</v>
      </c>
      <c r="D50" s="6">
        <v>1877912</v>
      </c>
      <c r="E50" s="6">
        <v>1886694</v>
      </c>
      <c r="F50" s="6">
        <v>1902972</v>
      </c>
      <c r="G50" s="6">
        <v>1920011</v>
      </c>
      <c r="H50" s="6">
        <v>1864493</v>
      </c>
      <c r="I50" s="6">
        <v>1936904</v>
      </c>
      <c r="J50" s="6">
        <v>2039976</v>
      </c>
      <c r="K50" s="6">
        <v>2138122</v>
      </c>
      <c r="L50" s="6">
        <v>2131283</v>
      </c>
      <c r="M50" s="6">
        <v>2188638</v>
      </c>
      <c r="N50" s="6">
        <v>2217164</v>
      </c>
      <c r="O50" s="6">
        <v>2203947</v>
      </c>
      <c r="P50" s="6">
        <v>2252844</v>
      </c>
      <c r="Q50" s="6">
        <v>2295917</v>
      </c>
    </row>
    <row r="51" spans="1:17">
      <c r="A51" t="s">
        <v>40</v>
      </c>
      <c r="B51" s="6">
        <v>4104959</v>
      </c>
      <c r="C51" s="6">
        <v>4133459</v>
      </c>
      <c r="D51" s="6">
        <v>4261659</v>
      </c>
      <c r="E51" s="6">
        <v>4412111</v>
      </c>
      <c r="F51" s="6">
        <v>4460033</v>
      </c>
      <c r="G51" s="6">
        <v>4567290</v>
      </c>
      <c r="H51" s="6">
        <v>4982358</v>
      </c>
      <c r="I51" s="6">
        <v>5258420</v>
      </c>
      <c r="J51" s="6">
        <v>5488135</v>
      </c>
      <c r="K51" s="6">
        <v>5747172</v>
      </c>
      <c r="L51" s="6">
        <v>5910247</v>
      </c>
      <c r="M51" s="6">
        <v>6102056</v>
      </c>
      <c r="N51" s="6">
        <v>6097607</v>
      </c>
      <c r="O51" s="6">
        <v>6028404</v>
      </c>
      <c r="P51" s="6">
        <v>6158229</v>
      </c>
      <c r="Q51" s="6">
        <v>6340513</v>
      </c>
    </row>
    <row r="52" spans="1:17">
      <c r="A52" t="s">
        <v>41</v>
      </c>
      <c r="B52" s="6">
        <v>740430</v>
      </c>
      <c r="C52" s="6">
        <v>748389</v>
      </c>
      <c r="D52" s="6">
        <v>744424</v>
      </c>
      <c r="E52" s="6">
        <v>759722</v>
      </c>
      <c r="F52" s="6">
        <v>766616</v>
      </c>
      <c r="G52" s="6">
        <v>775166</v>
      </c>
      <c r="H52" s="6">
        <v>804346</v>
      </c>
      <c r="I52" s="6">
        <v>846527</v>
      </c>
      <c r="J52" s="6">
        <v>872569</v>
      </c>
      <c r="K52" s="6">
        <v>924503</v>
      </c>
      <c r="L52" s="6">
        <v>988336</v>
      </c>
      <c r="M52" s="6">
        <v>960974</v>
      </c>
      <c r="N52" s="6">
        <v>969219</v>
      </c>
      <c r="O52" s="6">
        <v>966789</v>
      </c>
      <c r="P52" s="6">
        <v>991027</v>
      </c>
      <c r="Q52" s="6">
        <v>1008370</v>
      </c>
    </row>
    <row r="53" spans="1:17">
      <c r="A53" t="s">
        <v>42</v>
      </c>
      <c r="B53" s="6">
        <v>491233</v>
      </c>
      <c r="C53" s="6">
        <v>507220</v>
      </c>
      <c r="D53" s="6">
        <v>501072</v>
      </c>
      <c r="E53" s="6">
        <v>511684</v>
      </c>
      <c r="F53" s="6">
        <v>510082</v>
      </c>
      <c r="G53" s="6">
        <v>519287</v>
      </c>
      <c r="H53" s="6">
        <v>528187</v>
      </c>
      <c r="I53" s="6">
        <v>579799</v>
      </c>
      <c r="J53" s="6">
        <v>594736</v>
      </c>
      <c r="K53" s="6">
        <v>645957</v>
      </c>
      <c r="L53" s="6">
        <v>663341</v>
      </c>
      <c r="M53" s="6">
        <v>659312</v>
      </c>
      <c r="N53" s="6">
        <v>648130</v>
      </c>
      <c r="O53" s="6">
        <v>638914</v>
      </c>
      <c r="P53" s="6">
        <v>655388</v>
      </c>
      <c r="Q53" s="6">
        <v>673542</v>
      </c>
    </row>
    <row r="54" spans="1:17">
      <c r="A54" t="s">
        <v>43</v>
      </c>
      <c r="B54" s="6">
        <v>2162481</v>
      </c>
      <c r="C54" s="6">
        <v>2192646</v>
      </c>
      <c r="D54" s="6">
        <v>2242784</v>
      </c>
      <c r="E54" s="6">
        <v>2232555</v>
      </c>
      <c r="F54" s="6">
        <v>2163313</v>
      </c>
      <c r="G54" s="6">
        <v>2190779</v>
      </c>
      <c r="H54" s="6">
        <v>2232352</v>
      </c>
      <c r="I54" s="6">
        <v>2274883</v>
      </c>
      <c r="J54" s="6">
        <v>2351367</v>
      </c>
      <c r="K54" s="6">
        <v>2491269</v>
      </c>
      <c r="L54" s="6">
        <v>2529046</v>
      </c>
      <c r="M54" s="6">
        <v>2571594</v>
      </c>
      <c r="N54" s="6">
        <v>2525689</v>
      </c>
      <c r="O54" s="6">
        <v>2484857</v>
      </c>
      <c r="P54" s="6">
        <v>2505425</v>
      </c>
      <c r="Q54" s="6">
        <v>2587603</v>
      </c>
    </row>
    <row r="55" spans="1:17">
      <c r="A55" t="s">
        <v>44</v>
      </c>
      <c r="B55" s="6">
        <v>222146</v>
      </c>
      <c r="C55" s="6">
        <v>231060</v>
      </c>
      <c r="D55" s="6">
        <v>240319</v>
      </c>
      <c r="E55" s="6">
        <v>248794</v>
      </c>
      <c r="F55" s="6">
        <v>254684</v>
      </c>
      <c r="G55" s="6">
        <v>272403</v>
      </c>
      <c r="H55" s="6">
        <v>256988</v>
      </c>
      <c r="I55" s="6">
        <v>263384</v>
      </c>
      <c r="J55" s="6">
        <v>276924</v>
      </c>
      <c r="K55" s="6">
        <v>287770</v>
      </c>
      <c r="L55" s="6">
        <v>338253</v>
      </c>
      <c r="M55" s="6">
        <v>346721</v>
      </c>
      <c r="N55" s="6">
        <v>353825</v>
      </c>
      <c r="O55" s="6">
        <v>351898</v>
      </c>
      <c r="P55" s="6">
        <v>357896</v>
      </c>
      <c r="Q55" s="6">
        <v>366779</v>
      </c>
    </row>
    <row r="56" spans="1:17">
      <c r="A56" t="s">
        <v>45</v>
      </c>
      <c r="B56" s="6">
        <v>77011</v>
      </c>
      <c r="C56" s="6">
        <v>78091</v>
      </c>
      <c r="D56" s="6">
        <v>79222</v>
      </c>
      <c r="E56" s="6">
        <v>79723</v>
      </c>
      <c r="F56" s="6">
        <v>82207</v>
      </c>
      <c r="G56" s="6">
        <v>85130</v>
      </c>
      <c r="H56" s="6">
        <v>85825</v>
      </c>
      <c r="I56" s="6">
        <v>94321</v>
      </c>
      <c r="J56" s="6">
        <v>99261</v>
      </c>
      <c r="K56" s="6">
        <v>103944</v>
      </c>
      <c r="L56" s="6">
        <v>113870</v>
      </c>
      <c r="M56" s="6">
        <v>112059</v>
      </c>
      <c r="N56" s="6">
        <v>112548</v>
      </c>
      <c r="O56" s="6">
        <v>119625</v>
      </c>
      <c r="P56" s="6">
        <v>120047</v>
      </c>
      <c r="Q56" s="6">
        <v>123060</v>
      </c>
    </row>
    <row r="57" spans="1:17">
      <c r="A57" t="s">
        <v>46</v>
      </c>
      <c r="B57" s="6">
        <v>21610</v>
      </c>
      <c r="C57" s="6">
        <v>25536</v>
      </c>
      <c r="D57" s="6">
        <v>24385</v>
      </c>
      <c r="E57" s="6">
        <v>26204</v>
      </c>
      <c r="F57" s="6">
        <v>26822</v>
      </c>
      <c r="G57" s="6">
        <v>32842</v>
      </c>
      <c r="H57" s="6">
        <v>34530</v>
      </c>
      <c r="I57" s="6">
        <v>35841</v>
      </c>
      <c r="J57" s="6">
        <v>35515</v>
      </c>
      <c r="K57" s="6">
        <v>38589</v>
      </c>
      <c r="L57" s="6">
        <v>37773</v>
      </c>
      <c r="M57" s="6">
        <v>32874</v>
      </c>
      <c r="N57" s="6">
        <v>33705</v>
      </c>
      <c r="O57" s="6">
        <v>36589</v>
      </c>
      <c r="P57" s="6">
        <v>36401</v>
      </c>
      <c r="Q57" s="6">
        <v>36040</v>
      </c>
    </row>
    <row r="58" spans="1:17">
      <c r="A58" t="s">
        <v>47</v>
      </c>
      <c r="B58" s="6">
        <v>29027187</v>
      </c>
      <c r="C58" s="6">
        <v>28975987</v>
      </c>
      <c r="D58" s="6">
        <v>29429760</v>
      </c>
      <c r="E58" s="6">
        <v>30082958</v>
      </c>
      <c r="F58" s="6">
        <v>30524354</v>
      </c>
      <c r="G58" s="6">
        <v>31321697</v>
      </c>
      <c r="H58" s="6">
        <v>32323992</v>
      </c>
      <c r="I58" s="6">
        <v>34147515</v>
      </c>
      <c r="J58" s="6">
        <v>35910027</v>
      </c>
      <c r="K58" s="6">
        <v>37611409</v>
      </c>
      <c r="L58" s="6">
        <v>39018297</v>
      </c>
      <c r="M58" s="6">
        <v>39903175</v>
      </c>
      <c r="N58" s="6">
        <v>40177443</v>
      </c>
      <c r="O58" s="6">
        <v>39695909</v>
      </c>
      <c r="P58" s="6">
        <v>40537640</v>
      </c>
      <c r="Q58" s="6">
        <v>41664245</v>
      </c>
    </row>
    <row r="59" spans="1:17">
      <c r="A59" t="s">
        <v>51</v>
      </c>
      <c r="B59" s="6">
        <f>B58-B57</f>
        <v>29005577</v>
      </c>
      <c r="C59" s="6">
        <f t="shared" ref="C59:Q59" si="19">C58-C57</f>
        <v>28950451</v>
      </c>
      <c r="D59" s="6">
        <f t="shared" si="19"/>
        <v>29405375</v>
      </c>
      <c r="E59" s="6">
        <f t="shared" si="19"/>
        <v>30056754</v>
      </c>
      <c r="F59" s="6">
        <f t="shared" si="19"/>
        <v>30497532</v>
      </c>
      <c r="G59" s="6">
        <f t="shared" si="19"/>
        <v>31288855</v>
      </c>
      <c r="H59" s="6">
        <f t="shared" si="19"/>
        <v>32289462</v>
      </c>
      <c r="I59" s="6">
        <f t="shared" si="19"/>
        <v>34111674</v>
      </c>
      <c r="J59" s="6">
        <f t="shared" si="19"/>
        <v>35874512</v>
      </c>
      <c r="K59" s="6">
        <f t="shared" si="19"/>
        <v>37572820</v>
      </c>
      <c r="L59" s="6">
        <f t="shared" si="19"/>
        <v>38980524</v>
      </c>
      <c r="M59" s="6">
        <f t="shared" si="19"/>
        <v>39870301</v>
      </c>
      <c r="N59" s="6">
        <f t="shared" si="19"/>
        <v>40143738</v>
      </c>
      <c r="O59" s="6">
        <f t="shared" si="19"/>
        <v>39659320</v>
      </c>
      <c r="P59" s="6">
        <f t="shared" si="19"/>
        <v>40501239</v>
      </c>
      <c r="Q59" s="6">
        <f t="shared" si="19"/>
        <v>41628205</v>
      </c>
    </row>
    <row r="64" spans="1:17">
      <c r="B64" s="3" t="s">
        <v>52</v>
      </c>
    </row>
    <row r="65" spans="1:18">
      <c r="B65" t="s">
        <v>25</v>
      </c>
    </row>
    <row r="67" spans="1:18">
      <c r="P67" s="5" t="s">
        <v>26</v>
      </c>
      <c r="Q67" s="5" t="s">
        <v>26</v>
      </c>
      <c r="R67" s="5" t="s">
        <v>27</v>
      </c>
    </row>
    <row r="68" spans="1:18">
      <c r="B68" s="5">
        <v>1980</v>
      </c>
      <c r="C68" s="5">
        <v>1981</v>
      </c>
      <c r="D68" s="5">
        <v>1982</v>
      </c>
      <c r="E68" s="5">
        <v>1983</v>
      </c>
      <c r="F68" s="5">
        <v>1984</v>
      </c>
      <c r="G68" s="5">
        <v>1985</v>
      </c>
      <c r="H68" s="5">
        <v>1986</v>
      </c>
      <c r="I68" s="5">
        <v>1987</v>
      </c>
      <c r="J68" s="5">
        <v>1988</v>
      </c>
      <c r="K68" s="5">
        <v>1989</v>
      </c>
      <c r="L68" s="5">
        <v>1990</v>
      </c>
      <c r="M68" s="5">
        <v>1991</v>
      </c>
      <c r="N68" s="5">
        <v>1992</v>
      </c>
      <c r="O68" s="5">
        <v>1993</v>
      </c>
      <c r="P68" s="5">
        <v>1994</v>
      </c>
      <c r="Q68" s="5">
        <v>1995</v>
      </c>
      <c r="R68" s="5">
        <v>1996</v>
      </c>
    </row>
    <row r="69" spans="1:18">
      <c r="A69" t="s">
        <v>28</v>
      </c>
      <c r="B69" s="6"/>
      <c r="C69" s="6"/>
      <c r="D69" s="6"/>
      <c r="E69" s="6"/>
      <c r="F69" s="6"/>
      <c r="G69" s="6"/>
      <c r="H69" s="6">
        <v>3908957</v>
      </c>
      <c r="I69" s="6">
        <v>4430677</v>
      </c>
      <c r="J69" s="6">
        <v>4915875</v>
      </c>
      <c r="K69" s="6">
        <v>5424217</v>
      </c>
      <c r="L69" s="6">
        <v>6251425</v>
      </c>
      <c r="M69" s="6">
        <v>6878547</v>
      </c>
      <c r="N69" s="6">
        <v>7258798</v>
      </c>
      <c r="O69" s="6">
        <v>7546874</v>
      </c>
      <c r="P69" s="6">
        <v>7986719</v>
      </c>
      <c r="Q69" s="6">
        <v>8516964</v>
      </c>
      <c r="R69" s="6">
        <v>8962545</v>
      </c>
    </row>
    <row r="70" spans="1:18">
      <c r="A70" t="s">
        <v>29</v>
      </c>
      <c r="B70" s="6"/>
      <c r="C70" s="6"/>
      <c r="D70" s="6"/>
      <c r="E70" s="6"/>
      <c r="F70" s="6"/>
      <c r="G70" s="6"/>
      <c r="H70" s="6">
        <v>1014582</v>
      </c>
      <c r="I70" s="6">
        <v>1127971</v>
      </c>
      <c r="J70" s="6">
        <v>1300340</v>
      </c>
      <c r="K70" s="6">
        <v>1449755</v>
      </c>
      <c r="L70" s="6">
        <v>1591691</v>
      </c>
      <c r="M70" s="6">
        <v>1749922</v>
      </c>
      <c r="N70" s="6">
        <v>1849406</v>
      </c>
      <c r="O70" s="6">
        <v>1933510</v>
      </c>
      <c r="P70" s="6">
        <v>2042586</v>
      </c>
      <c r="Q70" s="6">
        <v>2189105</v>
      </c>
      <c r="R70" s="6">
        <v>2288462</v>
      </c>
    </row>
    <row r="71" spans="1:18">
      <c r="A71" t="s">
        <v>30</v>
      </c>
      <c r="B71" s="6"/>
      <c r="C71" s="6"/>
      <c r="D71" s="6"/>
      <c r="E71" s="6"/>
      <c r="F71" s="6"/>
      <c r="G71" s="6"/>
      <c r="H71" s="6">
        <v>877032</v>
      </c>
      <c r="I71" s="6">
        <v>926247</v>
      </c>
      <c r="J71" s="6">
        <v>1050065</v>
      </c>
      <c r="K71" s="6">
        <v>1146170</v>
      </c>
      <c r="L71" s="6">
        <v>1231577</v>
      </c>
      <c r="M71" s="6">
        <v>1332679</v>
      </c>
      <c r="N71" s="6">
        <v>1418222</v>
      </c>
      <c r="O71" s="6">
        <v>1485583</v>
      </c>
      <c r="P71" s="6">
        <v>1542171</v>
      </c>
      <c r="Q71" s="6">
        <v>1663776</v>
      </c>
      <c r="R71" s="6">
        <v>1736580</v>
      </c>
    </row>
    <row r="72" spans="1:18">
      <c r="A72" t="s">
        <v>31</v>
      </c>
      <c r="B72" s="6"/>
      <c r="C72" s="6"/>
      <c r="D72" s="6"/>
      <c r="E72" s="6"/>
      <c r="F72" s="6"/>
      <c r="G72" s="6"/>
      <c r="H72" s="6">
        <v>667957</v>
      </c>
      <c r="I72" s="6">
        <v>750559</v>
      </c>
      <c r="J72" s="6">
        <v>832974</v>
      </c>
      <c r="K72" s="6">
        <v>915657</v>
      </c>
      <c r="L72" s="6">
        <v>1042707</v>
      </c>
      <c r="M72" s="6">
        <v>1160779</v>
      </c>
      <c r="N72" s="6">
        <v>1256753</v>
      </c>
      <c r="O72" s="6">
        <v>1328636</v>
      </c>
      <c r="P72" s="6">
        <v>1424172</v>
      </c>
      <c r="Q72" s="6">
        <v>1530473</v>
      </c>
      <c r="R72" s="6">
        <v>1601373</v>
      </c>
    </row>
    <row r="73" spans="1:18">
      <c r="A73" t="s">
        <v>32</v>
      </c>
      <c r="B73" s="6"/>
      <c r="C73" s="6"/>
      <c r="D73" s="6"/>
      <c r="E73" s="6"/>
      <c r="F73" s="6"/>
      <c r="G73" s="6"/>
      <c r="H73" s="6">
        <v>1096237</v>
      </c>
      <c r="I73" s="6">
        <v>1237528</v>
      </c>
      <c r="J73" s="6">
        <v>1407289</v>
      </c>
      <c r="K73" s="6">
        <v>1535884</v>
      </c>
      <c r="L73" s="6">
        <v>1679377</v>
      </c>
      <c r="M73" s="6">
        <v>1826131</v>
      </c>
      <c r="N73" s="6">
        <v>2007831</v>
      </c>
      <c r="O73" s="6">
        <v>2145400</v>
      </c>
      <c r="P73" s="6">
        <v>2287882</v>
      </c>
      <c r="Q73" s="6">
        <v>2452000</v>
      </c>
      <c r="R73" s="6">
        <v>2586646</v>
      </c>
    </row>
    <row r="74" spans="1:18">
      <c r="A74" t="s">
        <v>33</v>
      </c>
      <c r="B74" s="6"/>
      <c r="C74" s="6"/>
      <c r="D74" s="6"/>
      <c r="E74" s="6"/>
      <c r="F74" s="6"/>
      <c r="G74" s="6"/>
      <c r="H74" s="6">
        <v>384935</v>
      </c>
      <c r="I74" s="6">
        <v>428759</v>
      </c>
      <c r="J74" s="6">
        <v>499040</v>
      </c>
      <c r="K74" s="6">
        <v>567921</v>
      </c>
      <c r="L74" s="6">
        <v>613832</v>
      </c>
      <c r="M74" s="6">
        <v>661237</v>
      </c>
      <c r="N74" s="6">
        <v>716309</v>
      </c>
      <c r="O74" s="6">
        <v>735856</v>
      </c>
      <c r="P74" s="6">
        <v>781233</v>
      </c>
      <c r="Q74" s="6">
        <v>840243</v>
      </c>
      <c r="R74" s="6">
        <v>877278</v>
      </c>
    </row>
    <row r="75" spans="1:18">
      <c r="A75" t="s">
        <v>34</v>
      </c>
      <c r="B75" s="6"/>
      <c r="C75" s="6"/>
      <c r="D75" s="6"/>
      <c r="E75" s="6"/>
      <c r="F75" s="6"/>
      <c r="G75" s="6"/>
      <c r="H75" s="6">
        <v>1873073</v>
      </c>
      <c r="I75" s="6">
        <v>2090821</v>
      </c>
      <c r="J75" s="6">
        <v>2303608</v>
      </c>
      <c r="K75" s="6">
        <v>2514383</v>
      </c>
      <c r="L75" s="6">
        <v>2725803</v>
      </c>
      <c r="M75" s="6">
        <v>2977925</v>
      </c>
      <c r="N75" s="6">
        <v>3167259</v>
      </c>
      <c r="O75" s="6">
        <v>3430070</v>
      </c>
      <c r="P75" s="6">
        <v>3572283</v>
      </c>
      <c r="Q75" s="6">
        <v>3925335</v>
      </c>
      <c r="R75" s="6">
        <v>4129849</v>
      </c>
    </row>
    <row r="76" spans="1:18">
      <c r="A76" t="s">
        <v>35</v>
      </c>
      <c r="B76" s="6"/>
      <c r="C76" s="6"/>
      <c r="D76" s="6"/>
      <c r="E76" s="6"/>
      <c r="F76" s="6"/>
      <c r="G76" s="6"/>
      <c r="H76" s="6">
        <v>1013378</v>
      </c>
      <c r="I76" s="6">
        <v>1165143</v>
      </c>
      <c r="J76" s="6">
        <v>1336917</v>
      </c>
      <c r="K76" s="6">
        <v>1518617</v>
      </c>
      <c r="L76" s="6">
        <v>1688057</v>
      </c>
      <c r="M76" s="6">
        <v>1836762</v>
      </c>
      <c r="N76" s="6">
        <v>1962474</v>
      </c>
      <c r="O76" s="6">
        <v>2042751</v>
      </c>
      <c r="P76" s="6">
        <v>2151053</v>
      </c>
      <c r="Q76" s="6">
        <v>2302346</v>
      </c>
      <c r="R76" s="6">
        <v>2442189</v>
      </c>
    </row>
    <row r="77" spans="1:18">
      <c r="A77" t="s">
        <v>36</v>
      </c>
      <c r="B77" s="6"/>
      <c r="C77" s="6"/>
      <c r="D77" s="6"/>
      <c r="E77" s="6"/>
      <c r="F77" s="6"/>
      <c r="G77" s="6"/>
      <c r="H77" s="6">
        <v>5373315</v>
      </c>
      <c r="I77" s="6">
        <v>6078477</v>
      </c>
      <c r="J77" s="6">
        <v>6866794</v>
      </c>
      <c r="K77" s="6">
        <v>7829758</v>
      </c>
      <c r="L77" s="6">
        <v>8701183</v>
      </c>
      <c r="M77" s="6">
        <v>9553040</v>
      </c>
      <c r="N77" s="6">
        <v>10265607</v>
      </c>
      <c r="O77" s="6">
        <v>10679819</v>
      </c>
      <c r="P77" s="6">
        <v>11402621</v>
      </c>
      <c r="Q77" s="6">
        <v>12420824</v>
      </c>
      <c r="R77" s="6">
        <v>13061744</v>
      </c>
    </row>
    <row r="78" spans="1:18">
      <c r="A78" t="s">
        <v>37</v>
      </c>
      <c r="B78" s="6"/>
      <c r="C78" s="6"/>
      <c r="D78" s="6"/>
      <c r="E78" s="6"/>
      <c r="F78" s="6"/>
      <c r="G78" s="6"/>
      <c r="H78" s="6">
        <v>2906240</v>
      </c>
      <c r="I78" s="6">
        <v>3242308</v>
      </c>
      <c r="J78" s="6">
        <v>3568806</v>
      </c>
      <c r="K78" s="6">
        <v>4009968</v>
      </c>
      <c r="L78" s="6">
        <v>4509442</v>
      </c>
      <c r="M78" s="6">
        <v>4944252</v>
      </c>
      <c r="N78" s="6">
        <v>5272134</v>
      </c>
      <c r="O78" s="6">
        <v>5466671</v>
      </c>
      <c r="P78" s="6">
        <v>5756020</v>
      </c>
      <c r="Q78" s="6">
        <v>6127589</v>
      </c>
      <c r="R78" s="6">
        <v>6405115</v>
      </c>
    </row>
    <row r="79" spans="1:18">
      <c r="A79" t="s">
        <v>38</v>
      </c>
      <c r="B79" s="6"/>
      <c r="C79" s="6"/>
      <c r="D79" s="6"/>
      <c r="E79" s="6"/>
      <c r="F79" s="6"/>
      <c r="G79" s="6"/>
      <c r="H79" s="6">
        <v>541285</v>
      </c>
      <c r="I79" s="6">
        <v>616687</v>
      </c>
      <c r="J79" s="6">
        <v>720075</v>
      </c>
      <c r="K79" s="6">
        <v>781187</v>
      </c>
      <c r="L79" s="6">
        <v>868152</v>
      </c>
      <c r="M79" s="6">
        <v>966298</v>
      </c>
      <c r="N79" s="6">
        <v>1042990</v>
      </c>
      <c r="O79" s="6">
        <v>1095332</v>
      </c>
      <c r="P79" s="6">
        <v>1165137</v>
      </c>
      <c r="Q79" s="6">
        <v>1207253</v>
      </c>
      <c r="R79" s="6">
        <v>1266345</v>
      </c>
    </row>
    <row r="80" spans="1:18">
      <c r="A80" t="s">
        <v>39</v>
      </c>
      <c r="B80" s="6"/>
      <c r="C80" s="6"/>
      <c r="D80" s="6"/>
      <c r="E80" s="6"/>
      <c r="F80" s="6"/>
      <c r="G80" s="6"/>
      <c r="H80" s="6">
        <v>1691977</v>
      </c>
      <c r="I80" s="6">
        <v>1846411</v>
      </c>
      <c r="J80" s="6">
        <v>2085021</v>
      </c>
      <c r="K80" s="6">
        <v>2314932</v>
      </c>
      <c r="L80" s="6">
        <v>2517708</v>
      </c>
      <c r="M80" s="6">
        <v>2749489</v>
      </c>
      <c r="N80" s="6">
        <v>2943751</v>
      </c>
      <c r="O80" s="6">
        <v>3096218</v>
      </c>
      <c r="P80" s="6">
        <v>3247915</v>
      </c>
      <c r="Q80" s="6">
        <v>3545735</v>
      </c>
      <c r="R80" s="6">
        <v>3728878</v>
      </c>
    </row>
    <row r="81" spans="1:18">
      <c r="A81" t="s">
        <v>40</v>
      </c>
      <c r="B81" s="6"/>
      <c r="C81" s="6"/>
      <c r="D81" s="6"/>
      <c r="E81" s="6"/>
      <c r="F81" s="6"/>
      <c r="G81" s="6"/>
      <c r="H81" s="6">
        <v>4512374</v>
      </c>
      <c r="I81" s="6">
        <v>5091357</v>
      </c>
      <c r="J81" s="6">
        <v>5659090</v>
      </c>
      <c r="K81" s="6">
        <v>6380911</v>
      </c>
      <c r="L81" s="6">
        <v>7220955</v>
      </c>
      <c r="M81" s="6">
        <v>7955405</v>
      </c>
      <c r="N81" s="6">
        <v>8566260</v>
      </c>
      <c r="O81" s="6">
        <v>9022872</v>
      </c>
      <c r="P81" s="6">
        <v>9539319</v>
      </c>
      <c r="Q81" s="6">
        <v>10375605</v>
      </c>
      <c r="R81" s="6">
        <v>10944483</v>
      </c>
    </row>
    <row r="82" spans="1:18">
      <c r="A82" t="s">
        <v>41</v>
      </c>
      <c r="B82" s="6"/>
      <c r="C82" s="6"/>
      <c r="D82" s="6"/>
      <c r="E82" s="6"/>
      <c r="F82" s="6"/>
      <c r="G82" s="6"/>
      <c r="H82" s="6">
        <v>736602</v>
      </c>
      <c r="I82" s="6">
        <v>813384</v>
      </c>
      <c r="J82" s="6">
        <v>883149</v>
      </c>
      <c r="K82" s="6">
        <v>993797</v>
      </c>
      <c r="L82" s="6">
        <v>1146316</v>
      </c>
      <c r="M82" s="6">
        <v>1240224</v>
      </c>
      <c r="N82" s="6">
        <v>1317497</v>
      </c>
      <c r="O82" s="6">
        <v>1357160</v>
      </c>
      <c r="P82" s="6">
        <v>1443641</v>
      </c>
      <c r="Q82" s="6">
        <v>1527247</v>
      </c>
      <c r="R82" s="6">
        <v>1593470</v>
      </c>
    </row>
    <row r="83" spans="1:18">
      <c r="A83" t="s">
        <v>42</v>
      </c>
      <c r="B83" s="6"/>
      <c r="C83" s="6"/>
      <c r="D83" s="6"/>
      <c r="E83" s="6"/>
      <c r="F83" s="6"/>
      <c r="G83" s="6"/>
      <c r="H83" s="6">
        <v>481739</v>
      </c>
      <c r="I83" s="6">
        <v>568427</v>
      </c>
      <c r="J83" s="6">
        <v>611433</v>
      </c>
      <c r="K83" s="6">
        <v>710849</v>
      </c>
      <c r="L83" s="6">
        <v>761449</v>
      </c>
      <c r="M83" s="6">
        <v>836644</v>
      </c>
      <c r="N83" s="6">
        <v>891059</v>
      </c>
      <c r="O83" s="6">
        <v>915657</v>
      </c>
      <c r="P83" s="6">
        <v>972043</v>
      </c>
      <c r="Q83" s="6">
        <v>1056962</v>
      </c>
      <c r="R83" s="6">
        <v>1106398</v>
      </c>
    </row>
    <row r="84" spans="1:18">
      <c r="A84" t="s">
        <v>43</v>
      </c>
      <c r="B84" s="6"/>
      <c r="C84" s="6"/>
      <c r="D84" s="6"/>
      <c r="E84" s="6"/>
      <c r="F84" s="6"/>
      <c r="G84" s="6"/>
      <c r="H84" s="6">
        <v>2072241</v>
      </c>
      <c r="I84" s="6">
        <v>2218758</v>
      </c>
      <c r="J84" s="6">
        <v>2414632</v>
      </c>
      <c r="K84" s="6">
        <v>2721625</v>
      </c>
      <c r="L84" s="6">
        <v>2991936</v>
      </c>
      <c r="M84" s="6">
        <v>3249293</v>
      </c>
      <c r="N84" s="6">
        <v>3422556</v>
      </c>
      <c r="O84" s="6">
        <v>3564974</v>
      </c>
      <c r="P84" s="6">
        <v>3750239</v>
      </c>
      <c r="Q84" s="6">
        <v>4029819</v>
      </c>
      <c r="R84" s="6">
        <v>4175328</v>
      </c>
    </row>
    <row r="85" spans="1:18">
      <c r="A85" t="s">
        <v>44</v>
      </c>
      <c r="B85" s="6"/>
      <c r="C85" s="6"/>
      <c r="D85" s="6"/>
      <c r="E85" s="6"/>
      <c r="F85" s="6"/>
      <c r="G85" s="6"/>
      <c r="H85" s="6">
        <v>235365</v>
      </c>
      <c r="I85" s="6">
        <v>248928</v>
      </c>
      <c r="J85" s="6">
        <v>277784</v>
      </c>
      <c r="K85" s="6">
        <v>309462</v>
      </c>
      <c r="L85" s="6">
        <v>345200</v>
      </c>
      <c r="M85" s="6">
        <v>381021</v>
      </c>
      <c r="N85" s="6">
        <v>408404</v>
      </c>
      <c r="O85" s="6">
        <v>425196</v>
      </c>
      <c r="P85" s="6">
        <v>452192</v>
      </c>
      <c r="Q85" s="6">
        <v>481603</v>
      </c>
      <c r="R85" s="6">
        <v>503228</v>
      </c>
    </row>
    <row r="86" spans="1:18">
      <c r="A86" t="s">
        <v>45</v>
      </c>
      <c r="B86" s="6"/>
      <c r="C86" s="6"/>
      <c r="D86" s="6"/>
      <c r="E86" s="6"/>
      <c r="F86" s="6"/>
      <c r="G86" s="6"/>
      <c r="H86" s="6">
        <v>84469</v>
      </c>
      <c r="I86" s="6">
        <v>93200</v>
      </c>
      <c r="J86" s="6">
        <v>103827</v>
      </c>
      <c r="K86" s="6">
        <v>113096</v>
      </c>
      <c r="L86" s="6">
        <v>125379</v>
      </c>
      <c r="M86" s="6">
        <v>140620</v>
      </c>
      <c r="N86" s="6">
        <v>148504</v>
      </c>
      <c r="O86" s="6">
        <v>160663</v>
      </c>
      <c r="P86" s="6">
        <v>168125</v>
      </c>
      <c r="Q86" s="6">
        <v>195193</v>
      </c>
      <c r="R86" s="6">
        <v>201192</v>
      </c>
    </row>
    <row r="87" spans="1:18">
      <c r="A87" t="s">
        <v>46</v>
      </c>
      <c r="B87" s="6"/>
      <c r="C87" s="6"/>
      <c r="D87" s="6"/>
      <c r="E87" s="6"/>
      <c r="F87" s="6"/>
      <c r="G87" s="6"/>
      <c r="H87" s="6">
        <v>34530</v>
      </c>
      <c r="I87" s="6">
        <v>37636</v>
      </c>
      <c r="J87" s="6">
        <v>38523</v>
      </c>
      <c r="K87" s="6">
        <v>44442</v>
      </c>
      <c r="L87" s="6">
        <v>46202</v>
      </c>
      <c r="M87" s="6">
        <v>50583</v>
      </c>
      <c r="N87" s="6">
        <v>58388</v>
      </c>
      <c r="O87" s="6">
        <v>64775</v>
      </c>
      <c r="P87" s="6">
        <v>67885</v>
      </c>
      <c r="Q87" s="6">
        <v>71337</v>
      </c>
      <c r="R87" s="6">
        <v>73231</v>
      </c>
    </row>
    <row r="88" spans="1:18">
      <c r="A88" t="s">
        <v>47</v>
      </c>
      <c r="B88" s="6"/>
      <c r="C88" s="6"/>
      <c r="D88" s="6"/>
      <c r="E88" s="6"/>
      <c r="F88" s="6"/>
      <c r="G88" s="6"/>
      <c r="H88" s="6">
        <v>29506288</v>
      </c>
      <c r="I88" s="6">
        <v>33013278</v>
      </c>
      <c r="J88" s="6">
        <v>36875242</v>
      </c>
      <c r="K88" s="6">
        <v>41282631</v>
      </c>
      <c r="L88" s="6">
        <v>46058391</v>
      </c>
      <c r="M88" s="6">
        <v>50490851</v>
      </c>
      <c r="N88" s="6">
        <v>53974202</v>
      </c>
      <c r="O88" s="6">
        <v>56498017</v>
      </c>
      <c r="P88" s="6">
        <v>59753236</v>
      </c>
      <c r="Q88" s="6">
        <v>64459409</v>
      </c>
      <c r="R88" s="6">
        <v>67684334</v>
      </c>
    </row>
    <row r="89" spans="1:18">
      <c r="A89" t="s">
        <v>48</v>
      </c>
      <c r="B89" s="6"/>
      <c r="C89" s="6"/>
      <c r="D89" s="6"/>
      <c r="E89" s="6"/>
      <c r="F89" s="6"/>
      <c r="G89" s="6"/>
      <c r="H89" s="6">
        <f>H88-H87</f>
        <v>29471758</v>
      </c>
      <c r="I89" s="6">
        <f t="shared" ref="I89:R89" si="20">I88-I87</f>
        <v>32975642</v>
      </c>
      <c r="J89" s="6">
        <f t="shared" si="20"/>
        <v>36836719</v>
      </c>
      <c r="K89" s="6">
        <f t="shared" si="20"/>
        <v>41238189</v>
      </c>
      <c r="L89" s="6">
        <f t="shared" si="20"/>
        <v>46012189</v>
      </c>
      <c r="M89" s="6">
        <f t="shared" si="20"/>
        <v>50440268</v>
      </c>
      <c r="N89" s="6">
        <f t="shared" si="20"/>
        <v>53915814</v>
      </c>
      <c r="O89" s="6">
        <f t="shared" si="20"/>
        <v>56433242</v>
      </c>
      <c r="P89" s="6">
        <f t="shared" si="20"/>
        <v>59685351</v>
      </c>
      <c r="Q89" s="6">
        <f t="shared" si="20"/>
        <v>64388072</v>
      </c>
      <c r="R89" s="6">
        <f t="shared" si="20"/>
        <v>67611103</v>
      </c>
    </row>
    <row r="93" spans="1:18">
      <c r="B93" s="3" t="s">
        <v>14</v>
      </c>
    </row>
    <row r="94" spans="1:18">
      <c r="B94" t="s">
        <v>15</v>
      </c>
    </row>
    <row r="96" spans="1:18">
      <c r="P96" s="5" t="s">
        <v>26</v>
      </c>
      <c r="Q96" s="5" t="s">
        <v>26</v>
      </c>
      <c r="R96" s="5" t="s">
        <v>27</v>
      </c>
    </row>
    <row r="97" spans="1:18">
      <c r="B97" s="5">
        <v>1980</v>
      </c>
      <c r="C97" s="5">
        <v>1981</v>
      </c>
      <c r="D97" s="5">
        <v>1982</v>
      </c>
      <c r="E97" s="5">
        <v>1983</v>
      </c>
      <c r="F97" s="5">
        <v>1984</v>
      </c>
      <c r="G97" s="5">
        <v>1985</v>
      </c>
      <c r="H97" s="5">
        <v>1986</v>
      </c>
      <c r="I97" s="5">
        <v>1987</v>
      </c>
      <c r="J97" s="5">
        <v>1988</v>
      </c>
      <c r="K97" s="5">
        <v>1989</v>
      </c>
      <c r="L97" s="5">
        <v>1990</v>
      </c>
      <c r="M97" s="5">
        <v>1991</v>
      </c>
      <c r="N97" s="5">
        <v>1992</v>
      </c>
      <c r="O97" s="5">
        <v>1993</v>
      </c>
      <c r="P97" s="5">
        <v>1994</v>
      </c>
      <c r="Q97" s="5">
        <v>1995</v>
      </c>
      <c r="R97" s="5">
        <v>1996</v>
      </c>
    </row>
    <row r="98" spans="1:18">
      <c r="A98" t="s">
        <v>28</v>
      </c>
      <c r="B98" s="6"/>
      <c r="C98" s="6"/>
      <c r="D98" s="6"/>
      <c r="E98" s="6"/>
      <c r="F98" s="6"/>
      <c r="G98" s="6"/>
      <c r="H98" s="6">
        <v>1575.7</v>
      </c>
      <c r="I98" s="6">
        <v>1660.2</v>
      </c>
      <c r="J98" s="6">
        <v>1737.1</v>
      </c>
      <c r="K98" s="6">
        <v>1811.9</v>
      </c>
      <c r="L98" s="6">
        <v>1887.6</v>
      </c>
      <c r="M98" s="6">
        <v>1901.8</v>
      </c>
      <c r="N98" s="6">
        <v>1855.3</v>
      </c>
      <c r="O98" s="6">
        <v>1788.7</v>
      </c>
      <c r="P98" s="6">
        <v>1782.3</v>
      </c>
      <c r="Q98" s="6">
        <v>1807.7</v>
      </c>
      <c r="R98" s="6">
        <v>1831.5</v>
      </c>
    </row>
    <row r="99" spans="1:18">
      <c r="A99" t="s">
        <v>29</v>
      </c>
      <c r="B99" s="6"/>
      <c r="C99" s="6"/>
      <c r="D99" s="6"/>
      <c r="E99" s="6"/>
      <c r="F99" s="6"/>
      <c r="G99" s="6"/>
      <c r="H99" s="6">
        <v>384.7</v>
      </c>
      <c r="I99" s="6">
        <v>406.2</v>
      </c>
      <c r="J99" s="6">
        <v>414.6</v>
      </c>
      <c r="K99" s="6">
        <v>427.4</v>
      </c>
      <c r="L99" s="6">
        <v>442.7</v>
      </c>
      <c r="M99" s="6">
        <v>452.8</v>
      </c>
      <c r="N99" s="6">
        <v>441</v>
      </c>
      <c r="O99" s="6">
        <v>426.8</v>
      </c>
      <c r="P99" s="6">
        <v>420.8</v>
      </c>
      <c r="Q99" s="6">
        <v>420.8</v>
      </c>
      <c r="R99" s="6">
        <v>424.6</v>
      </c>
    </row>
    <row r="100" spans="1:18">
      <c r="A100" t="s">
        <v>30</v>
      </c>
      <c r="B100" s="6"/>
      <c r="C100" s="6"/>
      <c r="D100" s="6"/>
      <c r="E100" s="6"/>
      <c r="F100" s="6"/>
      <c r="G100" s="6"/>
      <c r="H100" s="6">
        <v>359.2</v>
      </c>
      <c r="I100" s="6">
        <v>368.5</v>
      </c>
      <c r="J100" s="6">
        <v>363.8</v>
      </c>
      <c r="K100" s="6">
        <v>368.6</v>
      </c>
      <c r="L100" s="6">
        <v>378.9</v>
      </c>
      <c r="M100" s="6">
        <v>382.8</v>
      </c>
      <c r="N100" s="6">
        <v>378.8</v>
      </c>
      <c r="O100" s="6">
        <v>365.6</v>
      </c>
      <c r="P100" s="6">
        <v>353.4</v>
      </c>
      <c r="Q100" s="6">
        <v>346.3</v>
      </c>
      <c r="R100" s="6">
        <v>348.4</v>
      </c>
    </row>
    <row r="101" spans="1:18">
      <c r="A101" t="s">
        <v>31</v>
      </c>
      <c r="B101" s="6"/>
      <c r="C101" s="6"/>
      <c r="D101" s="6"/>
      <c r="E101" s="6"/>
      <c r="F101" s="6"/>
      <c r="G101" s="6"/>
      <c r="H101" s="6">
        <v>226.8</v>
      </c>
      <c r="I101" s="6">
        <v>224.8</v>
      </c>
      <c r="J101" s="6">
        <v>246.2</v>
      </c>
      <c r="K101" s="6">
        <v>255</v>
      </c>
      <c r="L101" s="6">
        <v>264.7</v>
      </c>
      <c r="M101" s="6">
        <v>265.7</v>
      </c>
      <c r="N101" s="6">
        <v>258.7</v>
      </c>
      <c r="O101" s="6">
        <v>253.2</v>
      </c>
      <c r="P101" s="6">
        <v>257.3</v>
      </c>
      <c r="Q101" s="6">
        <v>273.89999999999998</v>
      </c>
      <c r="R101" s="6">
        <v>277.2</v>
      </c>
    </row>
    <row r="102" spans="1:18">
      <c r="A102" t="s">
        <v>32</v>
      </c>
      <c r="B102" s="6"/>
      <c r="C102" s="6"/>
      <c r="D102" s="6"/>
      <c r="E102" s="6"/>
      <c r="F102" s="6"/>
      <c r="G102" s="6"/>
      <c r="H102" s="6">
        <v>373.8</v>
      </c>
      <c r="I102" s="6">
        <v>395.1</v>
      </c>
      <c r="J102" s="6">
        <v>414</v>
      </c>
      <c r="K102" s="6">
        <v>424.5</v>
      </c>
      <c r="L102" s="6">
        <v>444.5</v>
      </c>
      <c r="M102" s="6">
        <v>441.7</v>
      </c>
      <c r="N102" s="6">
        <v>441.8</v>
      </c>
      <c r="O102" s="6">
        <v>440.7</v>
      </c>
      <c r="P102" s="6">
        <v>451.5</v>
      </c>
      <c r="Q102" s="6">
        <v>472</v>
      </c>
      <c r="R102" s="6">
        <v>490.8</v>
      </c>
    </row>
    <row r="103" spans="1:18">
      <c r="A103" t="s">
        <v>33</v>
      </c>
      <c r="B103" s="6"/>
      <c r="C103" s="6"/>
      <c r="D103" s="6"/>
      <c r="E103" s="6"/>
      <c r="F103" s="6"/>
      <c r="G103" s="6"/>
      <c r="H103" s="6">
        <v>161.80000000000001</v>
      </c>
      <c r="I103" s="6">
        <v>164.1</v>
      </c>
      <c r="J103" s="6">
        <v>164.7</v>
      </c>
      <c r="K103" s="6">
        <v>173.9</v>
      </c>
      <c r="L103" s="6">
        <v>176.8</v>
      </c>
      <c r="M103" s="6">
        <v>174.1</v>
      </c>
      <c r="N103" s="6">
        <v>172.1</v>
      </c>
      <c r="O103" s="6">
        <v>169.3</v>
      </c>
      <c r="P103" s="6">
        <v>165.8</v>
      </c>
      <c r="Q103" s="6">
        <v>166.7</v>
      </c>
      <c r="R103" s="6">
        <v>164.2</v>
      </c>
    </row>
    <row r="104" spans="1:18">
      <c r="A104" t="s">
        <v>34</v>
      </c>
      <c r="B104" s="6"/>
      <c r="C104" s="6"/>
      <c r="D104" s="6"/>
      <c r="E104" s="6"/>
      <c r="F104" s="6"/>
      <c r="G104" s="6"/>
      <c r="H104" s="6">
        <v>793</v>
      </c>
      <c r="I104" s="6">
        <v>840.3</v>
      </c>
      <c r="J104" s="6">
        <v>856.6</v>
      </c>
      <c r="K104" s="6">
        <v>868.9</v>
      </c>
      <c r="L104" s="6">
        <v>881.7</v>
      </c>
      <c r="M104" s="6">
        <v>881.9</v>
      </c>
      <c r="N104" s="6">
        <v>862.6</v>
      </c>
      <c r="O104" s="6">
        <v>835.3</v>
      </c>
      <c r="P104" s="6">
        <v>821.1</v>
      </c>
      <c r="Q104" s="6">
        <v>825.3</v>
      </c>
      <c r="R104" s="6">
        <v>830.9</v>
      </c>
    </row>
    <row r="105" spans="1:18">
      <c r="A105" t="s">
        <v>35</v>
      </c>
      <c r="B105" s="6"/>
      <c r="C105" s="6"/>
      <c r="D105" s="6"/>
      <c r="E105" s="6"/>
      <c r="F105" s="6"/>
      <c r="G105" s="6"/>
      <c r="H105" s="6">
        <v>473.2</v>
      </c>
      <c r="I105" s="6">
        <v>482.7</v>
      </c>
      <c r="J105" s="6">
        <v>494.2</v>
      </c>
      <c r="K105" s="6">
        <v>498.1</v>
      </c>
      <c r="L105" s="6">
        <v>516.29999999999995</v>
      </c>
      <c r="M105" s="6">
        <v>518</v>
      </c>
      <c r="N105" s="6">
        <v>519.29999999999995</v>
      </c>
      <c r="O105" s="6">
        <v>502.2</v>
      </c>
      <c r="P105" s="6">
        <v>490.9</v>
      </c>
      <c r="Q105" s="6">
        <v>493.8</v>
      </c>
      <c r="R105" s="6">
        <v>512.5</v>
      </c>
    </row>
    <row r="106" spans="1:18">
      <c r="A106" t="s">
        <v>36</v>
      </c>
      <c r="B106" s="6"/>
      <c r="C106" s="6"/>
      <c r="D106" s="6"/>
      <c r="E106" s="6"/>
      <c r="F106" s="6"/>
      <c r="G106" s="6"/>
      <c r="H106" s="6">
        <v>1835.7</v>
      </c>
      <c r="I106" s="6">
        <v>1941.6</v>
      </c>
      <c r="J106" s="6">
        <v>2025.3</v>
      </c>
      <c r="K106" s="6">
        <v>2123.4</v>
      </c>
      <c r="L106" s="6">
        <v>2214.3000000000002</v>
      </c>
      <c r="M106" s="6">
        <v>2246.9</v>
      </c>
      <c r="N106" s="6">
        <v>2227.5</v>
      </c>
      <c r="O106" s="6">
        <v>2161.9</v>
      </c>
      <c r="P106" s="6">
        <v>2178.8000000000002</v>
      </c>
      <c r="Q106" s="6">
        <v>2241.1</v>
      </c>
      <c r="R106" s="6">
        <v>2254.6999999999998</v>
      </c>
    </row>
    <row r="107" spans="1:18">
      <c r="A107" t="s">
        <v>37</v>
      </c>
      <c r="B107" s="6"/>
      <c r="C107" s="6"/>
      <c r="D107" s="6"/>
      <c r="E107" s="6"/>
      <c r="F107" s="6"/>
      <c r="G107" s="6"/>
      <c r="H107" s="6">
        <v>1120.9000000000001</v>
      </c>
      <c r="I107" s="6">
        <v>1202.5999999999999</v>
      </c>
      <c r="J107" s="6">
        <v>1239.0999999999999</v>
      </c>
      <c r="K107" s="6">
        <v>1284.5999999999999</v>
      </c>
      <c r="L107" s="6">
        <v>1340.7</v>
      </c>
      <c r="M107" s="6">
        <v>1354.6</v>
      </c>
      <c r="N107" s="6">
        <v>1334.1</v>
      </c>
      <c r="O107" s="6">
        <v>1273.8</v>
      </c>
      <c r="P107" s="6">
        <v>1280.5</v>
      </c>
      <c r="Q107" s="6">
        <v>1320</v>
      </c>
      <c r="R107" s="6">
        <v>1358.3</v>
      </c>
    </row>
    <row r="108" spans="1:18">
      <c r="A108" t="s">
        <v>38</v>
      </c>
      <c r="B108" s="6"/>
      <c r="C108" s="6"/>
      <c r="D108" s="6"/>
      <c r="E108" s="6"/>
      <c r="F108" s="6"/>
      <c r="G108" s="6"/>
      <c r="H108" s="6">
        <v>268.10000000000002</v>
      </c>
      <c r="I108" s="6">
        <v>290.7</v>
      </c>
      <c r="J108" s="6">
        <v>293.10000000000002</v>
      </c>
      <c r="K108" s="6">
        <v>301.2</v>
      </c>
      <c r="L108" s="6">
        <v>309.39999999999998</v>
      </c>
      <c r="M108" s="6">
        <v>302.60000000000002</v>
      </c>
      <c r="N108" s="6">
        <v>298</v>
      </c>
      <c r="O108" s="6">
        <v>289.2</v>
      </c>
      <c r="P108" s="6">
        <v>284.10000000000002</v>
      </c>
      <c r="Q108" s="6">
        <v>283.5</v>
      </c>
      <c r="R108" s="6">
        <v>285.3</v>
      </c>
    </row>
    <row r="109" spans="1:18">
      <c r="A109" t="s">
        <v>39</v>
      </c>
      <c r="B109" s="6"/>
      <c r="C109" s="6"/>
      <c r="D109" s="6"/>
      <c r="E109" s="6"/>
      <c r="F109" s="6"/>
      <c r="G109" s="6"/>
      <c r="H109" s="6">
        <v>995.1</v>
      </c>
      <c r="I109" s="6">
        <v>1020.6</v>
      </c>
      <c r="J109" s="6">
        <v>1053.8</v>
      </c>
      <c r="K109" s="6">
        <v>1067</v>
      </c>
      <c r="L109" s="6">
        <v>1073.5999999999999</v>
      </c>
      <c r="M109" s="6">
        <v>1063.7</v>
      </c>
      <c r="N109" s="6">
        <v>1021.7</v>
      </c>
      <c r="O109" s="6">
        <v>990.7</v>
      </c>
      <c r="P109" s="6">
        <v>975.4</v>
      </c>
      <c r="Q109" s="6">
        <v>962.5</v>
      </c>
      <c r="R109" s="6">
        <v>970</v>
      </c>
    </row>
    <row r="110" spans="1:18">
      <c r="A110" t="s">
        <v>40</v>
      </c>
      <c r="B110" s="6"/>
      <c r="C110" s="6"/>
      <c r="D110" s="6"/>
      <c r="E110" s="6"/>
      <c r="F110" s="6"/>
      <c r="G110" s="6"/>
      <c r="H110" s="6">
        <v>1474</v>
      </c>
      <c r="I110" s="6">
        <v>1527.6</v>
      </c>
      <c r="J110" s="6">
        <v>1575.9</v>
      </c>
      <c r="K110" s="6">
        <v>1639.3</v>
      </c>
      <c r="L110" s="6">
        <v>1728.6</v>
      </c>
      <c r="M110" s="6">
        <v>1773.8</v>
      </c>
      <c r="N110" s="6">
        <v>1778.4</v>
      </c>
      <c r="O110" s="6">
        <v>1751.1</v>
      </c>
      <c r="P110" s="6">
        <v>1724.4</v>
      </c>
      <c r="Q110" s="6">
        <v>1757.7</v>
      </c>
      <c r="R110" s="6">
        <v>1789.7</v>
      </c>
    </row>
    <row r="111" spans="1:18">
      <c r="A111" t="s">
        <v>41</v>
      </c>
      <c r="B111" s="6"/>
      <c r="C111" s="6"/>
      <c r="D111" s="6"/>
      <c r="E111" s="6"/>
      <c r="F111" s="6"/>
      <c r="G111" s="6"/>
      <c r="H111" s="6">
        <v>278.2</v>
      </c>
      <c r="I111" s="6">
        <v>294.3</v>
      </c>
      <c r="J111" s="6">
        <v>313.10000000000002</v>
      </c>
      <c r="K111" s="6">
        <v>326.7</v>
      </c>
      <c r="L111" s="6">
        <v>339.1</v>
      </c>
      <c r="M111" s="6">
        <v>337.6</v>
      </c>
      <c r="N111" s="6">
        <v>333.5</v>
      </c>
      <c r="O111" s="6">
        <v>321.7</v>
      </c>
      <c r="P111" s="6">
        <v>325.3</v>
      </c>
      <c r="Q111" s="6">
        <v>326.10000000000002</v>
      </c>
      <c r="R111" s="6">
        <v>325</v>
      </c>
    </row>
    <row r="112" spans="1:18">
      <c r="A112" t="s">
        <v>42</v>
      </c>
      <c r="B112" s="6"/>
      <c r="C112" s="6"/>
      <c r="D112" s="6"/>
      <c r="E112" s="6"/>
      <c r="F112" s="6"/>
      <c r="G112" s="6"/>
      <c r="H112" s="6">
        <v>175.5</v>
      </c>
      <c r="I112" s="6">
        <v>182</v>
      </c>
      <c r="J112" s="6">
        <v>186.9</v>
      </c>
      <c r="K112" s="6">
        <v>196.6</v>
      </c>
      <c r="L112" s="6">
        <v>201.2</v>
      </c>
      <c r="M112" s="6">
        <v>205.5</v>
      </c>
      <c r="N112" s="6">
        <v>198.8</v>
      </c>
      <c r="O112" s="6">
        <v>193.2</v>
      </c>
      <c r="P112" s="6">
        <v>192.3</v>
      </c>
      <c r="Q112" s="6">
        <v>200</v>
      </c>
      <c r="R112" s="6">
        <v>215.8</v>
      </c>
    </row>
    <row r="113" spans="1:18">
      <c r="A113" t="s">
        <v>43</v>
      </c>
      <c r="B113" s="6"/>
      <c r="C113" s="6"/>
      <c r="D113" s="6"/>
      <c r="E113" s="6"/>
      <c r="F113" s="6"/>
      <c r="G113" s="6"/>
      <c r="H113" s="6">
        <v>673.9</v>
      </c>
      <c r="I113" s="6">
        <v>675.4</v>
      </c>
      <c r="J113" s="6">
        <v>687</v>
      </c>
      <c r="K113" s="6">
        <v>711.6</v>
      </c>
      <c r="L113" s="6">
        <v>734.4</v>
      </c>
      <c r="M113" s="6">
        <v>753.9</v>
      </c>
      <c r="N113" s="6">
        <v>733.9</v>
      </c>
      <c r="O113" s="6">
        <v>712.6</v>
      </c>
      <c r="P113" s="6">
        <v>706.8</v>
      </c>
      <c r="Q113" s="6">
        <v>718.1</v>
      </c>
      <c r="R113" s="6">
        <v>721.8</v>
      </c>
    </row>
    <row r="114" spans="1:18">
      <c r="A114" t="s">
        <v>44</v>
      </c>
      <c r="B114" s="6"/>
      <c r="C114" s="6"/>
      <c r="D114" s="6"/>
      <c r="E114" s="6"/>
      <c r="F114" s="6"/>
      <c r="G114" s="6"/>
      <c r="H114" s="6">
        <v>93.8</v>
      </c>
      <c r="I114" s="6">
        <v>94.4</v>
      </c>
      <c r="J114" s="6">
        <v>97.8</v>
      </c>
      <c r="K114" s="6">
        <v>102.8</v>
      </c>
      <c r="L114" s="6">
        <v>100.9</v>
      </c>
      <c r="M114" s="6">
        <v>103.6</v>
      </c>
      <c r="N114" s="6">
        <v>100.6</v>
      </c>
      <c r="O114" s="6">
        <v>97.3</v>
      </c>
      <c r="P114" s="6">
        <v>97.3</v>
      </c>
      <c r="Q114" s="6">
        <v>97.6</v>
      </c>
      <c r="R114" s="6">
        <v>99.5</v>
      </c>
    </row>
    <row r="115" spans="1:18">
      <c r="A115" t="s">
        <v>45</v>
      </c>
      <c r="B115" s="6"/>
      <c r="C115" s="6"/>
      <c r="D115" s="6"/>
      <c r="E115" s="6"/>
      <c r="F115" s="6"/>
      <c r="G115" s="6"/>
      <c r="H115" s="6">
        <v>28.1</v>
      </c>
      <c r="I115" s="6">
        <v>30.2</v>
      </c>
      <c r="J115" s="6">
        <v>34.799999999999997</v>
      </c>
      <c r="K115" s="6">
        <v>35.799999999999997</v>
      </c>
      <c r="L115" s="6">
        <v>35.700000000000003</v>
      </c>
      <c r="M115" s="6">
        <v>34.5</v>
      </c>
      <c r="N115" s="6">
        <v>34.9</v>
      </c>
      <c r="O115" s="6">
        <v>35.200000000000003</v>
      </c>
      <c r="P115" s="6">
        <v>35.700000000000003</v>
      </c>
      <c r="Q115" s="6">
        <v>37.299999999999997</v>
      </c>
      <c r="R115" s="6">
        <v>37.4</v>
      </c>
    </row>
    <row r="116" spans="1:18">
      <c r="A116" t="s">
        <v>46</v>
      </c>
      <c r="B116" s="6"/>
      <c r="C116" s="6"/>
      <c r="D116" s="6"/>
      <c r="E116" s="6"/>
      <c r="F116" s="6"/>
      <c r="G116" s="6"/>
      <c r="H116" s="6">
        <v>6.5999999999985448</v>
      </c>
      <c r="I116" s="6">
        <v>6.4000000000014552</v>
      </c>
      <c r="J116" s="6">
        <v>7.000000000001819</v>
      </c>
      <c r="K116" s="6">
        <v>6.999999999998181</v>
      </c>
      <c r="L116" s="6">
        <v>6.8999999999978172</v>
      </c>
      <c r="M116" s="6">
        <v>7</v>
      </c>
      <c r="N116" s="6">
        <v>7</v>
      </c>
      <c r="O116" s="6">
        <v>7.2999999999974534</v>
      </c>
      <c r="P116" s="6">
        <v>7.500000000001819</v>
      </c>
      <c r="Q116" s="6">
        <v>7.7999999999992724</v>
      </c>
      <c r="R116" s="6">
        <v>8.000000000003638</v>
      </c>
    </row>
    <row r="117" spans="1:18">
      <c r="A117" t="s">
        <v>47</v>
      </c>
      <c r="B117" s="6"/>
      <c r="C117" s="6"/>
      <c r="D117" s="6"/>
      <c r="E117" s="6"/>
      <c r="F117" s="6"/>
      <c r="G117" s="6"/>
      <c r="H117" s="6">
        <v>11298.1</v>
      </c>
      <c r="I117" s="6">
        <v>11807.7</v>
      </c>
      <c r="J117" s="6">
        <v>12205</v>
      </c>
      <c r="K117" s="6">
        <v>12624.3</v>
      </c>
      <c r="L117" s="6">
        <v>13078</v>
      </c>
      <c r="M117" s="6">
        <v>13202.5</v>
      </c>
      <c r="N117" s="6">
        <v>12998</v>
      </c>
      <c r="O117" s="6">
        <v>12615.8</v>
      </c>
      <c r="P117" s="6">
        <v>12551.2</v>
      </c>
      <c r="Q117" s="6">
        <v>12758.2</v>
      </c>
      <c r="R117" s="6">
        <v>12945.6</v>
      </c>
    </row>
    <row r="118" spans="1:18">
      <c r="A118" t="s">
        <v>48</v>
      </c>
      <c r="B118" s="6"/>
      <c r="C118" s="6"/>
      <c r="D118" s="6"/>
      <c r="E118" s="6"/>
      <c r="F118" s="6"/>
      <c r="G118" s="6"/>
      <c r="H118" s="6">
        <f>H117-H116</f>
        <v>11291.500000000002</v>
      </c>
      <c r="I118" s="6">
        <f t="shared" ref="I118:Q118" si="21">I117-I116</f>
        <v>11801.3</v>
      </c>
      <c r="J118" s="6">
        <f t="shared" si="21"/>
        <v>12197.999999999998</v>
      </c>
      <c r="K118" s="6">
        <f t="shared" si="21"/>
        <v>12617.300000000001</v>
      </c>
      <c r="L118" s="6">
        <f t="shared" si="21"/>
        <v>13071.100000000002</v>
      </c>
      <c r="M118" s="6">
        <f t="shared" si="21"/>
        <v>13195.5</v>
      </c>
      <c r="N118" s="6">
        <f t="shared" si="21"/>
        <v>12991</v>
      </c>
      <c r="O118" s="6">
        <f t="shared" si="21"/>
        <v>12608.500000000002</v>
      </c>
      <c r="P118" s="6">
        <f t="shared" si="21"/>
        <v>12543.699999999999</v>
      </c>
      <c r="Q118" s="6">
        <f t="shared" si="21"/>
        <v>12750.400000000001</v>
      </c>
      <c r="R118" s="6">
        <f>R117-R116</f>
        <v>12937.599999999997</v>
      </c>
    </row>
    <row r="120" spans="1:18" s="31" customFormat="1">
      <c r="B120" s="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s="31" customFormat="1">
      <c r="B121" s="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s="31" customFormat="1">
      <c r="B122" s="30" t="s">
        <v>53</v>
      </c>
    </row>
    <row r="123" spans="1:18" s="31" customFormat="1">
      <c r="B123" s="31" t="s">
        <v>15</v>
      </c>
    </row>
    <row r="124" spans="1:18" s="31" customFormat="1"/>
    <row r="125" spans="1:18" s="31" customFormat="1">
      <c r="P125" s="5" t="s">
        <v>26</v>
      </c>
      <c r="Q125" s="5" t="s">
        <v>26</v>
      </c>
      <c r="R125" s="5" t="s">
        <v>27</v>
      </c>
    </row>
    <row r="126" spans="1:18" s="31" customFormat="1">
      <c r="B126" s="5">
        <v>1980</v>
      </c>
      <c r="C126" s="5">
        <v>1981</v>
      </c>
      <c r="D126" s="5">
        <v>1982</v>
      </c>
      <c r="E126" s="5">
        <v>1983</v>
      </c>
      <c r="F126" s="5">
        <v>1984</v>
      </c>
      <c r="G126" s="5">
        <v>1985</v>
      </c>
      <c r="H126" s="5">
        <v>1986</v>
      </c>
      <c r="I126" s="5">
        <v>1987</v>
      </c>
      <c r="J126" s="5">
        <v>1988</v>
      </c>
      <c r="K126" s="5">
        <v>1989</v>
      </c>
      <c r="L126" s="5">
        <v>1990</v>
      </c>
      <c r="M126" s="5">
        <v>1991</v>
      </c>
      <c r="N126" s="5">
        <v>1992</v>
      </c>
      <c r="O126" s="5">
        <v>1993</v>
      </c>
      <c r="P126" s="5">
        <v>1994</v>
      </c>
      <c r="Q126" s="5">
        <v>1995</v>
      </c>
      <c r="R126" s="5">
        <v>1996</v>
      </c>
    </row>
    <row r="127" spans="1:18" s="31" customFormat="1">
      <c r="A127" s="31" t="s">
        <v>28</v>
      </c>
      <c r="B127" s="7"/>
      <c r="C127" s="6"/>
      <c r="D127" s="6"/>
      <c r="E127" s="6"/>
      <c r="F127" s="6"/>
      <c r="G127" s="6"/>
      <c r="H127" s="6">
        <v>6750.8</v>
      </c>
      <c r="I127" s="6">
        <v>6796.2</v>
      </c>
      <c r="J127" s="6">
        <v>6837.7</v>
      </c>
      <c r="K127" s="6">
        <v>6877.3</v>
      </c>
      <c r="L127" s="6">
        <v>6917.3</v>
      </c>
      <c r="M127" s="6">
        <v>6957.7</v>
      </c>
      <c r="N127" s="6">
        <v>6995.9</v>
      </c>
      <c r="O127" s="6">
        <v>7031.7</v>
      </c>
      <c r="P127" s="6">
        <v>7064.9</v>
      </c>
      <c r="Q127" s="6">
        <v>7096.5</v>
      </c>
      <c r="R127" s="6">
        <v>7128.2</v>
      </c>
    </row>
    <row r="128" spans="1:18" s="31" customFormat="1">
      <c r="A128" s="31" t="s">
        <v>29</v>
      </c>
      <c r="B128" s="8"/>
      <c r="C128" s="6"/>
      <c r="D128" s="6"/>
      <c r="E128" s="6"/>
      <c r="F128" s="6"/>
      <c r="G128" s="6"/>
      <c r="H128" s="6">
        <v>1200.5</v>
      </c>
      <c r="I128" s="6">
        <v>1198.5</v>
      </c>
      <c r="J128" s="6">
        <v>1196.2</v>
      </c>
      <c r="K128" s="6">
        <v>1193.8</v>
      </c>
      <c r="L128" s="6">
        <v>1191</v>
      </c>
      <c r="M128" s="6">
        <v>1188.9000000000001</v>
      </c>
      <c r="N128" s="6">
        <v>1187.8</v>
      </c>
      <c r="O128" s="6">
        <v>1186.4000000000001</v>
      </c>
      <c r="P128" s="6">
        <v>1184.5</v>
      </c>
      <c r="Q128" s="6">
        <v>1182.3</v>
      </c>
      <c r="R128" s="6">
        <v>1180.2</v>
      </c>
    </row>
    <row r="129" spans="1:18" s="31" customFormat="1">
      <c r="A129" s="31" t="s">
        <v>30</v>
      </c>
      <c r="B129" s="8"/>
      <c r="C129" s="6"/>
      <c r="D129" s="6"/>
      <c r="E129" s="6"/>
      <c r="F129" s="6"/>
      <c r="G129" s="6"/>
      <c r="H129" s="6">
        <v>1120</v>
      </c>
      <c r="I129" s="6">
        <v>1115.7</v>
      </c>
      <c r="J129" s="6">
        <v>1110.3</v>
      </c>
      <c r="K129" s="6">
        <v>1104.2</v>
      </c>
      <c r="L129" s="6">
        <v>1098.0999999999999</v>
      </c>
      <c r="M129" s="6">
        <v>1093.5999999999999</v>
      </c>
      <c r="N129" s="6">
        <v>1090.4000000000001</v>
      </c>
      <c r="O129" s="6">
        <v>1086.5999999999999</v>
      </c>
      <c r="P129" s="6">
        <v>1081.9000000000001</v>
      </c>
      <c r="Q129" s="6">
        <v>1076.5</v>
      </c>
      <c r="R129" s="6">
        <v>1071.3</v>
      </c>
    </row>
    <row r="130" spans="1:18" s="31" customFormat="1">
      <c r="A130" s="31" t="s">
        <v>31</v>
      </c>
      <c r="B130" s="8"/>
      <c r="C130" s="6"/>
      <c r="D130" s="6"/>
      <c r="E130" s="6"/>
      <c r="F130" s="6"/>
      <c r="G130" s="6"/>
      <c r="H130" s="6">
        <v>669.7</v>
      </c>
      <c r="I130" s="6">
        <v>676.4</v>
      </c>
      <c r="J130" s="6">
        <v>687.5</v>
      </c>
      <c r="K130" s="6">
        <v>700.1</v>
      </c>
      <c r="L130" s="6">
        <v>707.5</v>
      </c>
      <c r="M130" s="6">
        <v>711.6</v>
      </c>
      <c r="N130" s="6">
        <v>716</v>
      </c>
      <c r="O130" s="6">
        <v>718.9</v>
      </c>
      <c r="P130" s="6">
        <v>721.7</v>
      </c>
      <c r="Q130" s="6">
        <v>725.6</v>
      </c>
      <c r="R130" s="6">
        <v>729.5</v>
      </c>
    </row>
    <row r="131" spans="1:18" s="31" customFormat="1">
      <c r="A131" s="31" t="s">
        <v>32</v>
      </c>
      <c r="B131" s="8"/>
      <c r="C131" s="6"/>
      <c r="D131" s="6"/>
      <c r="E131" s="6"/>
      <c r="F131" s="6"/>
      <c r="G131" s="6"/>
      <c r="H131" s="6">
        <v>1432.7</v>
      </c>
      <c r="I131" s="6">
        <v>1446.5</v>
      </c>
      <c r="J131" s="6">
        <v>1463.9</v>
      </c>
      <c r="K131" s="6">
        <v>1480.1</v>
      </c>
      <c r="L131" s="6">
        <v>1490</v>
      </c>
      <c r="M131" s="6">
        <v>1498.7</v>
      </c>
      <c r="N131" s="6">
        <v>1510.4</v>
      </c>
      <c r="O131" s="6">
        <v>1522.3</v>
      </c>
      <c r="P131" s="6">
        <v>1535.3</v>
      </c>
      <c r="Q131" s="6">
        <v>1549.3</v>
      </c>
      <c r="R131" s="6">
        <v>1563.2</v>
      </c>
    </row>
    <row r="132" spans="1:18" s="31" customFormat="1">
      <c r="A132" s="31" t="s">
        <v>33</v>
      </c>
      <c r="B132" s="8"/>
      <c r="C132" s="6"/>
      <c r="D132" s="6"/>
      <c r="E132" s="6"/>
      <c r="F132" s="6"/>
      <c r="G132" s="6"/>
      <c r="H132" s="6">
        <v>525.79999999999995</v>
      </c>
      <c r="I132" s="6">
        <v>526.6</v>
      </c>
      <c r="J132" s="6">
        <v>527.1</v>
      </c>
      <c r="K132" s="6">
        <v>527.4</v>
      </c>
      <c r="L132" s="6">
        <v>527.6</v>
      </c>
      <c r="M132" s="6">
        <v>527.5</v>
      </c>
      <c r="N132" s="6">
        <v>527.20000000000005</v>
      </c>
      <c r="O132" s="6">
        <v>526.70000000000005</v>
      </c>
      <c r="P132" s="6">
        <v>526.6</v>
      </c>
      <c r="Q132" s="6">
        <v>526.6</v>
      </c>
      <c r="R132" s="6">
        <v>526.6</v>
      </c>
    </row>
    <row r="133" spans="1:18" s="31" customFormat="1">
      <c r="A133" s="31" t="s">
        <v>34</v>
      </c>
      <c r="B133" s="8"/>
      <c r="C133" s="6"/>
      <c r="D133" s="6"/>
      <c r="E133" s="6"/>
      <c r="F133" s="6"/>
      <c r="G133" s="6"/>
      <c r="H133" s="6">
        <v>2595.8000000000002</v>
      </c>
      <c r="I133" s="6">
        <v>2590.3000000000002</v>
      </c>
      <c r="J133" s="6">
        <v>2581.1</v>
      </c>
      <c r="K133" s="6">
        <v>2568.8000000000002</v>
      </c>
      <c r="L133" s="6">
        <v>2554.5</v>
      </c>
      <c r="M133" s="6">
        <v>2543.8000000000002</v>
      </c>
      <c r="N133" s="6">
        <v>2536.4</v>
      </c>
      <c r="O133" s="6">
        <v>2528.8000000000002</v>
      </c>
      <c r="P133" s="6">
        <v>2522</v>
      </c>
      <c r="Q133" s="6">
        <v>2515.9</v>
      </c>
      <c r="R133" s="6">
        <v>2509.8000000000002</v>
      </c>
    </row>
    <row r="134" spans="1:18" s="31" customFormat="1">
      <c r="A134" s="31" t="s">
        <v>35</v>
      </c>
      <c r="B134" s="8"/>
      <c r="C134" s="6"/>
      <c r="D134" s="6"/>
      <c r="E134" s="6"/>
      <c r="F134" s="6"/>
      <c r="G134" s="6"/>
      <c r="H134" s="6">
        <v>1669.5</v>
      </c>
      <c r="I134" s="6">
        <v>1668.3</v>
      </c>
      <c r="J134" s="6">
        <v>1665.1</v>
      </c>
      <c r="K134" s="6">
        <v>1661.1</v>
      </c>
      <c r="L134" s="6">
        <v>1658.9</v>
      </c>
      <c r="M134" s="6">
        <v>1661</v>
      </c>
      <c r="N134" s="6">
        <v>1666.5</v>
      </c>
      <c r="O134" s="6">
        <v>1672.9</v>
      </c>
      <c r="P134" s="6">
        <v>1679.6</v>
      </c>
      <c r="Q134" s="6">
        <v>1686.9</v>
      </c>
      <c r="R134" s="6">
        <v>1694</v>
      </c>
    </row>
    <row r="135" spans="1:18" s="31" customFormat="1">
      <c r="A135" s="31" t="s">
        <v>36</v>
      </c>
      <c r="B135" s="8"/>
      <c r="C135" s="6"/>
      <c r="D135" s="6"/>
      <c r="E135" s="6"/>
      <c r="F135" s="6"/>
      <c r="G135" s="6"/>
      <c r="H135" s="6">
        <v>6018.4</v>
      </c>
      <c r="I135" s="6">
        <v>6026.6</v>
      </c>
      <c r="J135" s="6">
        <v>6037.2</v>
      </c>
      <c r="K135" s="6">
        <v>6048.8</v>
      </c>
      <c r="L135" s="6">
        <v>6057.4</v>
      </c>
      <c r="M135" s="6">
        <v>6062.7</v>
      </c>
      <c r="N135" s="6">
        <v>6067.7</v>
      </c>
      <c r="O135" s="6">
        <v>6070.6</v>
      </c>
      <c r="P135" s="6">
        <v>6069.6</v>
      </c>
      <c r="Q135" s="6">
        <v>6067.4</v>
      </c>
      <c r="R135" s="6">
        <v>6065.5</v>
      </c>
    </row>
    <row r="136" spans="1:18" s="31" customFormat="1">
      <c r="A136" s="31" t="s">
        <v>37</v>
      </c>
      <c r="B136" s="8"/>
      <c r="C136" s="6"/>
      <c r="D136" s="6"/>
      <c r="E136" s="6"/>
      <c r="F136" s="6"/>
      <c r="G136" s="6"/>
      <c r="H136" s="6">
        <v>3775</v>
      </c>
      <c r="I136" s="6">
        <v>3791.3</v>
      </c>
      <c r="J136" s="6">
        <v>3808.9</v>
      </c>
      <c r="K136" s="6">
        <v>3828.7</v>
      </c>
      <c r="L136" s="6">
        <v>3848.2</v>
      </c>
      <c r="M136" s="6">
        <v>3863.2</v>
      </c>
      <c r="N136" s="6">
        <v>3874</v>
      </c>
      <c r="O136" s="6">
        <v>3883.7</v>
      </c>
      <c r="P136" s="6">
        <v>3893.3</v>
      </c>
      <c r="Q136" s="6">
        <v>3903.3</v>
      </c>
      <c r="R136" s="6">
        <v>3913.2</v>
      </c>
    </row>
    <row r="137" spans="1:18" s="31" customFormat="1">
      <c r="A137" s="31" t="s">
        <v>38</v>
      </c>
      <c r="B137" s="8"/>
      <c r="C137" s="6"/>
      <c r="D137" s="6"/>
      <c r="E137" s="6"/>
      <c r="F137" s="6"/>
      <c r="G137" s="6"/>
      <c r="H137" s="6">
        <v>1077.8</v>
      </c>
      <c r="I137" s="6">
        <v>1077.8</v>
      </c>
      <c r="J137" s="6">
        <v>1075.0999999999999</v>
      </c>
      <c r="K137" s="6">
        <v>1069.5999999999999</v>
      </c>
      <c r="L137" s="6">
        <v>1064.2</v>
      </c>
      <c r="M137" s="6">
        <v>1062.5999999999999</v>
      </c>
      <c r="N137" s="6">
        <v>1064.2</v>
      </c>
      <c r="O137" s="6">
        <v>1066.5999999999999</v>
      </c>
      <c r="P137" s="6">
        <v>1069.5</v>
      </c>
      <c r="Q137" s="6">
        <v>1072.4000000000001</v>
      </c>
      <c r="R137" s="6">
        <v>1075.3</v>
      </c>
    </row>
    <row r="138" spans="1:18" s="31" customFormat="1">
      <c r="A138" s="31" t="s">
        <v>39</v>
      </c>
      <c r="B138" s="8"/>
      <c r="C138" s="6"/>
      <c r="D138" s="6"/>
      <c r="E138" s="6"/>
      <c r="F138" s="6"/>
      <c r="G138" s="6"/>
      <c r="H138" s="6">
        <v>2790</v>
      </c>
      <c r="I138" s="6">
        <v>2777.7</v>
      </c>
      <c r="J138" s="6">
        <v>2764.4</v>
      </c>
      <c r="K138" s="6">
        <v>2751.2</v>
      </c>
      <c r="L138" s="6">
        <v>2739.4</v>
      </c>
      <c r="M138" s="6">
        <v>2733.2</v>
      </c>
      <c r="N138" s="6">
        <v>2732.3</v>
      </c>
      <c r="O138" s="6">
        <v>2731.7</v>
      </c>
      <c r="P138" s="6">
        <v>2729.7</v>
      </c>
      <c r="Q138" s="6">
        <v>2726.7</v>
      </c>
      <c r="R138" s="6">
        <v>2723.8</v>
      </c>
    </row>
    <row r="139" spans="1:18" s="31" customFormat="1">
      <c r="A139" s="31" t="s">
        <v>40</v>
      </c>
      <c r="B139" s="8"/>
      <c r="C139" s="6"/>
      <c r="D139" s="6"/>
      <c r="E139" s="6"/>
      <c r="F139" s="6"/>
      <c r="G139" s="6"/>
      <c r="H139" s="6">
        <v>4848.5</v>
      </c>
      <c r="I139" s="6">
        <v>4874</v>
      </c>
      <c r="J139" s="6">
        <v>4898.2</v>
      </c>
      <c r="K139" s="6">
        <v>4920.6000000000004</v>
      </c>
      <c r="L139" s="6">
        <v>4939.3</v>
      </c>
      <c r="M139" s="6">
        <v>4955.8</v>
      </c>
      <c r="N139" s="6">
        <v>4974.5</v>
      </c>
      <c r="O139" s="6">
        <v>4991.3</v>
      </c>
      <c r="P139" s="6">
        <v>5001.1000000000004</v>
      </c>
      <c r="Q139" s="6">
        <v>5008.5</v>
      </c>
      <c r="R139" s="6">
        <v>5016</v>
      </c>
    </row>
    <row r="140" spans="1:18" s="31" customFormat="1">
      <c r="A140" s="31" t="s">
        <v>41</v>
      </c>
      <c r="B140" s="8"/>
      <c r="C140" s="6"/>
      <c r="D140" s="6"/>
      <c r="E140" s="6"/>
      <c r="F140" s="6"/>
      <c r="G140" s="6"/>
      <c r="H140" s="6">
        <v>1011.1</v>
      </c>
      <c r="I140" s="6">
        <v>1018.9</v>
      </c>
      <c r="J140" s="6">
        <v>1026.4000000000001</v>
      </c>
      <c r="K140" s="6">
        <v>1034.2</v>
      </c>
      <c r="L140" s="6">
        <v>1041.8</v>
      </c>
      <c r="M140" s="6">
        <v>1049</v>
      </c>
      <c r="N140" s="6">
        <v>1056.5999999999999</v>
      </c>
      <c r="O140" s="6">
        <v>1063.9000000000001</v>
      </c>
      <c r="P140" s="6">
        <v>1070.8</v>
      </c>
      <c r="Q140" s="6">
        <v>1077.5999999999999</v>
      </c>
      <c r="R140" s="6">
        <v>1084.4000000000001</v>
      </c>
    </row>
    <row r="141" spans="1:18" s="31" customFormat="1">
      <c r="A141" s="31" t="s">
        <v>42</v>
      </c>
      <c r="B141" s="8"/>
      <c r="C141" s="6"/>
      <c r="D141" s="6"/>
      <c r="E141" s="6"/>
      <c r="F141" s="6"/>
      <c r="G141" s="6"/>
      <c r="H141" s="6">
        <v>518.5</v>
      </c>
      <c r="I141" s="6">
        <v>518.5</v>
      </c>
      <c r="J141" s="6">
        <v>518.5</v>
      </c>
      <c r="K141" s="6">
        <v>518.9</v>
      </c>
      <c r="L141" s="6">
        <v>519.29999999999995</v>
      </c>
      <c r="M141" s="6">
        <v>520.20000000000005</v>
      </c>
      <c r="N141" s="6">
        <v>521.70000000000005</v>
      </c>
      <c r="O141" s="6">
        <v>522.79999999999995</v>
      </c>
      <c r="P141" s="6">
        <v>524</v>
      </c>
      <c r="Q141" s="6">
        <v>525.29999999999995</v>
      </c>
      <c r="R141" s="6">
        <v>526.6</v>
      </c>
    </row>
    <row r="142" spans="1:18" s="31" customFormat="1">
      <c r="A142" s="31" t="s">
        <v>43</v>
      </c>
      <c r="B142" s="8"/>
      <c r="C142" s="6"/>
      <c r="D142" s="6"/>
      <c r="E142" s="6"/>
      <c r="F142" s="6"/>
      <c r="G142" s="6"/>
      <c r="H142" s="6">
        <v>2149</v>
      </c>
      <c r="I142" s="6">
        <v>2143.5</v>
      </c>
      <c r="J142" s="6">
        <v>2133.1</v>
      </c>
      <c r="K142" s="6">
        <v>2121</v>
      </c>
      <c r="L142" s="6">
        <v>2109.8000000000002</v>
      </c>
      <c r="M142" s="6">
        <v>2102.3000000000002</v>
      </c>
      <c r="N142" s="6">
        <v>2096.9</v>
      </c>
      <c r="O142" s="6">
        <v>2090.6999999999998</v>
      </c>
      <c r="P142" s="6">
        <v>2083.8000000000002</v>
      </c>
      <c r="Q142" s="6">
        <v>2076.4</v>
      </c>
      <c r="R142" s="6">
        <v>2069.1999999999998</v>
      </c>
    </row>
    <row r="143" spans="1:18" s="31" customFormat="1">
      <c r="A143" s="31" t="s">
        <v>44</v>
      </c>
      <c r="B143" s="8"/>
      <c r="C143" s="6"/>
      <c r="D143" s="6"/>
      <c r="E143" s="6"/>
      <c r="F143" s="6"/>
      <c r="G143" s="6"/>
      <c r="H143" s="6">
        <v>261.7</v>
      </c>
      <c r="I143" s="6">
        <v>262.2</v>
      </c>
      <c r="J143" s="6">
        <v>262.8</v>
      </c>
      <c r="K143" s="6">
        <v>263.10000000000002</v>
      </c>
      <c r="L143" s="6">
        <v>263.3</v>
      </c>
      <c r="M143" s="6">
        <v>263.3</v>
      </c>
      <c r="N143" s="6">
        <v>262.8</v>
      </c>
      <c r="O143" s="6">
        <v>262</v>
      </c>
      <c r="P143" s="6">
        <v>261.3</v>
      </c>
      <c r="Q143" s="6">
        <v>260.89999999999998</v>
      </c>
      <c r="R143" s="6">
        <v>260.5</v>
      </c>
    </row>
    <row r="144" spans="1:18" s="31" customFormat="1">
      <c r="A144" s="31" t="s">
        <v>45</v>
      </c>
      <c r="B144" s="8"/>
      <c r="C144" s="6"/>
      <c r="D144" s="6"/>
      <c r="E144" s="6"/>
      <c r="F144" s="6"/>
      <c r="G144" s="6"/>
      <c r="H144" s="6">
        <v>121.8</v>
      </c>
      <c r="I144" s="6">
        <v>122.6</v>
      </c>
      <c r="J144" s="6">
        <v>123.3</v>
      </c>
      <c r="K144" s="6">
        <v>123.6</v>
      </c>
      <c r="L144" s="6">
        <v>123.9</v>
      </c>
      <c r="M144" s="6">
        <v>124.8</v>
      </c>
      <c r="N144" s="6">
        <v>126.6</v>
      </c>
      <c r="O144" s="6">
        <v>128.5</v>
      </c>
      <c r="P144" s="6">
        <v>130.1</v>
      </c>
      <c r="Q144" s="6">
        <v>131.6</v>
      </c>
      <c r="R144" s="6">
        <v>133.19999999999999</v>
      </c>
    </row>
    <row r="145" spans="1:37" s="31" customFormat="1">
      <c r="A145" s="31" t="s">
        <v>47</v>
      </c>
      <c r="B145" s="9"/>
      <c r="C145" s="6"/>
      <c r="D145" s="6"/>
      <c r="E145" s="6"/>
      <c r="F145" s="6"/>
      <c r="G145" s="6"/>
      <c r="H145" s="6">
        <v>38536.5</v>
      </c>
      <c r="I145" s="6">
        <v>38631.699999999997</v>
      </c>
      <c r="J145" s="6">
        <v>38716.800000000003</v>
      </c>
      <c r="K145" s="6">
        <v>38792.400000000001</v>
      </c>
      <c r="L145" s="6">
        <v>38851.300000000003</v>
      </c>
      <c r="M145" s="6">
        <v>38919.9</v>
      </c>
      <c r="N145" s="6">
        <v>39007.9</v>
      </c>
      <c r="O145" s="6">
        <v>39086.1</v>
      </c>
      <c r="P145" s="6">
        <v>39149.5</v>
      </c>
      <c r="Q145" s="6">
        <v>39209.699999999997</v>
      </c>
      <c r="R145" s="6">
        <v>39270.5</v>
      </c>
    </row>
    <row r="146" spans="1:37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37" s="34" customFormat="1"/>
    <row r="148" spans="1:37" s="34" customFormat="1">
      <c r="A148" s="34" t="s">
        <v>133</v>
      </c>
      <c r="T148" s="51" t="s">
        <v>133</v>
      </c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</row>
    <row r="149" spans="1:37" s="34" customFormat="1">
      <c r="A149" s="34" t="s">
        <v>134</v>
      </c>
      <c r="T149" s="51" t="s">
        <v>134</v>
      </c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</row>
    <row r="150" spans="1:37" s="34" customFormat="1"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</row>
    <row r="151" spans="1:37" s="34" customFormat="1">
      <c r="B151" s="5">
        <v>1980</v>
      </c>
      <c r="C151" s="5">
        <v>1981</v>
      </c>
      <c r="D151" s="5">
        <v>1982</v>
      </c>
      <c r="E151" s="5">
        <v>1983</v>
      </c>
      <c r="F151" s="5">
        <v>1984</v>
      </c>
      <c r="G151" s="5">
        <v>1985</v>
      </c>
      <c r="H151" s="5">
        <v>1986</v>
      </c>
      <c r="I151" s="5">
        <v>1987</v>
      </c>
      <c r="J151" s="5">
        <v>1988</v>
      </c>
      <c r="K151" s="5">
        <v>1989</v>
      </c>
      <c r="L151" s="5">
        <v>1990</v>
      </c>
      <c r="M151" s="5">
        <v>1991</v>
      </c>
      <c r="N151" s="5">
        <v>1992</v>
      </c>
      <c r="O151" s="5">
        <v>1993</v>
      </c>
      <c r="P151" s="5">
        <v>1994</v>
      </c>
      <c r="Q151" s="5">
        <v>1995</v>
      </c>
      <c r="R151" s="5">
        <v>1996</v>
      </c>
      <c r="T151" s="51"/>
      <c r="U151" s="5">
        <v>1980</v>
      </c>
      <c r="V151" s="5">
        <v>1981</v>
      </c>
      <c r="W151" s="5">
        <v>1982</v>
      </c>
      <c r="X151" s="5">
        <v>1983</v>
      </c>
      <c r="Y151" s="5">
        <v>1984</v>
      </c>
      <c r="Z151" s="5">
        <v>1985</v>
      </c>
      <c r="AA151" s="5">
        <v>1986</v>
      </c>
      <c r="AB151" s="5">
        <v>1987</v>
      </c>
      <c r="AC151" s="5">
        <v>1988</v>
      </c>
      <c r="AD151" s="5">
        <v>1989</v>
      </c>
      <c r="AE151" s="5">
        <v>1990</v>
      </c>
      <c r="AF151" s="5">
        <v>1991</v>
      </c>
      <c r="AG151" s="5">
        <v>1992</v>
      </c>
      <c r="AH151" s="5">
        <v>1993</v>
      </c>
      <c r="AI151" s="5">
        <v>1994</v>
      </c>
      <c r="AJ151" s="5">
        <v>1995</v>
      </c>
      <c r="AK151" s="5">
        <v>1996</v>
      </c>
    </row>
    <row r="152" spans="1:37" s="34" customFormat="1">
      <c r="A152" s="34" t="s">
        <v>28</v>
      </c>
      <c r="B152" s="7"/>
      <c r="C152" s="6"/>
      <c r="D152" s="6"/>
      <c r="E152" s="6"/>
      <c r="F152" s="6"/>
      <c r="G152" s="37"/>
      <c r="H152" s="6">
        <v>2450221.2365777027</v>
      </c>
      <c r="I152" s="6">
        <v>2807325.6400991371</v>
      </c>
      <c r="J152" s="6">
        <v>3131733.3940213057</v>
      </c>
      <c r="K152" s="6">
        <v>3533768.7557836981</v>
      </c>
      <c r="L152" s="6">
        <v>4053267.5941937249</v>
      </c>
      <c r="M152" s="6">
        <v>4490380.8135161549</v>
      </c>
      <c r="N152" s="6">
        <v>4869662.6668348592</v>
      </c>
      <c r="O152" s="6">
        <v>5032758.8289656499</v>
      </c>
      <c r="P152" s="6">
        <v>5256558.9184269188</v>
      </c>
      <c r="Q152" s="6">
        <v>5499576.2376081701</v>
      </c>
      <c r="R152" s="37"/>
      <c r="T152" s="51" t="s">
        <v>28</v>
      </c>
      <c r="U152" s="7"/>
      <c r="V152" s="6"/>
      <c r="W152" s="6"/>
      <c r="X152" s="6"/>
      <c r="Y152" s="6"/>
      <c r="Z152" s="37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37"/>
    </row>
    <row r="153" spans="1:37" s="34" customFormat="1">
      <c r="A153" s="34" t="s">
        <v>29</v>
      </c>
      <c r="B153" s="8"/>
      <c r="C153" s="6"/>
      <c r="D153" s="6"/>
      <c r="E153" s="6"/>
      <c r="F153" s="6"/>
      <c r="G153" s="37"/>
      <c r="H153" s="6">
        <v>697975.9845379024</v>
      </c>
      <c r="I153" s="6">
        <v>804598.86825160321</v>
      </c>
      <c r="J153" s="6">
        <v>891556.75305913924</v>
      </c>
      <c r="K153" s="6">
        <v>975851.82215435815</v>
      </c>
      <c r="L153" s="6">
        <v>1114296.7058120784</v>
      </c>
      <c r="M153" s="6">
        <v>1246978.1843178503</v>
      </c>
      <c r="N153" s="6">
        <v>1320080.4478093367</v>
      </c>
      <c r="O153" s="6">
        <v>1367496.317502585</v>
      </c>
      <c r="P153" s="6">
        <v>1397313.7221381308</v>
      </c>
      <c r="Q153" s="6">
        <v>1441146.1914886923</v>
      </c>
      <c r="R153" s="37"/>
      <c r="T153" s="51" t="s">
        <v>29</v>
      </c>
      <c r="U153" s="8"/>
      <c r="V153" s="6"/>
      <c r="W153" s="6"/>
      <c r="X153" s="6"/>
      <c r="Y153" s="6"/>
      <c r="Z153" s="37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37"/>
    </row>
    <row r="154" spans="1:37" s="34" customFormat="1">
      <c r="A154" s="34" t="s">
        <v>30</v>
      </c>
      <c r="B154" s="8"/>
      <c r="C154" s="6"/>
      <c r="D154" s="6"/>
      <c r="E154" s="6"/>
      <c r="F154" s="6"/>
      <c r="G154" s="37"/>
      <c r="H154" s="6">
        <v>672692.2000488023</v>
      </c>
      <c r="I154" s="6">
        <v>707968.51746068383</v>
      </c>
      <c r="J154" s="6">
        <v>753670.26723417896</v>
      </c>
      <c r="K154" s="6">
        <v>821420.62902379734</v>
      </c>
      <c r="L154" s="6">
        <v>934748.96207448258</v>
      </c>
      <c r="M154" s="6">
        <v>1036272.3747892661</v>
      </c>
      <c r="N154" s="6">
        <v>1142430.8178581954</v>
      </c>
      <c r="O154" s="6">
        <v>1153422.7563370992</v>
      </c>
      <c r="P154" s="6">
        <v>1153149.1832074765</v>
      </c>
      <c r="Q154" s="6">
        <v>1139746.9905920681</v>
      </c>
      <c r="R154" s="37"/>
      <c r="T154" s="51" t="s">
        <v>30</v>
      </c>
      <c r="U154" s="8"/>
      <c r="V154" s="6"/>
      <c r="W154" s="6"/>
      <c r="X154" s="6"/>
      <c r="Y154" s="6"/>
      <c r="Z154" s="37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37"/>
    </row>
    <row r="155" spans="1:37" s="34" customFormat="1">
      <c r="A155" s="34" t="s">
        <v>31</v>
      </c>
      <c r="B155" s="8"/>
      <c r="C155" s="6"/>
      <c r="D155" s="6"/>
      <c r="E155" s="6"/>
      <c r="F155" s="6"/>
      <c r="G155" s="37"/>
      <c r="H155" s="6">
        <v>413685.23428745865</v>
      </c>
      <c r="I155" s="6">
        <v>448938.57329066435</v>
      </c>
      <c r="J155" s="6">
        <v>522662.31185734796</v>
      </c>
      <c r="K155" s="6">
        <v>587131.55722346157</v>
      </c>
      <c r="L155" s="6">
        <v>658543.69457413501</v>
      </c>
      <c r="M155" s="6">
        <v>716533.50748839753</v>
      </c>
      <c r="N155" s="6">
        <v>763220.62104973837</v>
      </c>
      <c r="O155" s="6">
        <v>775403.99863559275</v>
      </c>
      <c r="P155" s="6">
        <v>812443.49439450121</v>
      </c>
      <c r="Q155" s="6">
        <v>879580.32432222564</v>
      </c>
      <c r="R155" s="37"/>
      <c r="T155" s="51" t="s">
        <v>31</v>
      </c>
      <c r="U155" s="8"/>
      <c r="V155" s="6"/>
      <c r="W155" s="6"/>
      <c r="X155" s="6"/>
      <c r="Y155" s="6"/>
      <c r="Z155" s="37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37"/>
    </row>
    <row r="156" spans="1:37" s="34" customFormat="1">
      <c r="A156" s="34" t="s">
        <v>32</v>
      </c>
      <c r="B156" s="8"/>
      <c r="C156" s="6"/>
      <c r="D156" s="6"/>
      <c r="E156" s="6"/>
      <c r="F156" s="6"/>
      <c r="G156" s="37"/>
      <c r="H156" s="6">
        <v>656964.03711117036</v>
      </c>
      <c r="I156" s="6">
        <v>755467.67969957436</v>
      </c>
      <c r="J156" s="6">
        <v>843484.66472950741</v>
      </c>
      <c r="K156" s="6">
        <v>939164.5781769827</v>
      </c>
      <c r="L156" s="6">
        <v>1057507.633521914</v>
      </c>
      <c r="M156" s="6">
        <v>1159906.0470823443</v>
      </c>
      <c r="N156" s="6">
        <v>1286659.7087000883</v>
      </c>
      <c r="O156" s="6">
        <v>1318526.6856643436</v>
      </c>
      <c r="P156" s="6">
        <v>1358425.2792004093</v>
      </c>
      <c r="Q156" s="6">
        <v>1511905.8785622162</v>
      </c>
      <c r="R156" s="37"/>
      <c r="T156" s="51" t="s">
        <v>32</v>
      </c>
      <c r="U156" s="8"/>
      <c r="V156" s="6"/>
      <c r="W156" s="6"/>
      <c r="X156" s="6"/>
      <c r="Y156" s="6"/>
      <c r="Z156" s="37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37"/>
    </row>
    <row r="157" spans="1:37" s="34" customFormat="1">
      <c r="A157" s="34" t="s">
        <v>33</v>
      </c>
      <c r="B157" s="8"/>
      <c r="C157" s="6"/>
      <c r="D157" s="6"/>
      <c r="E157" s="6"/>
      <c r="F157" s="6"/>
      <c r="G157" s="37"/>
      <c r="H157" s="6">
        <v>264015.11215864343</v>
      </c>
      <c r="I157" s="6">
        <v>292739.57229133253</v>
      </c>
      <c r="J157" s="6">
        <v>322880.92334434751</v>
      </c>
      <c r="K157" s="6">
        <v>361633.24377361871</v>
      </c>
      <c r="L157" s="6">
        <v>401478.49729560362</v>
      </c>
      <c r="M157" s="6">
        <v>441543.31965475035</v>
      </c>
      <c r="N157" s="6">
        <v>495227.52010608907</v>
      </c>
      <c r="O157" s="6">
        <v>505815.4488415278</v>
      </c>
      <c r="P157" s="6">
        <v>510094.29150676227</v>
      </c>
      <c r="Q157" s="6">
        <v>547103.08649550192</v>
      </c>
      <c r="R157" s="37"/>
      <c r="T157" s="51" t="s">
        <v>33</v>
      </c>
      <c r="U157" s="8"/>
      <c r="V157" s="6"/>
      <c r="W157" s="6"/>
      <c r="X157" s="6"/>
      <c r="Y157" s="6"/>
      <c r="Z157" s="37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37"/>
    </row>
    <row r="158" spans="1:37" s="34" customFormat="1">
      <c r="A158" s="34" t="s">
        <v>34</v>
      </c>
      <c r="B158" s="8"/>
      <c r="C158" s="6"/>
      <c r="D158" s="6"/>
      <c r="E158" s="6"/>
      <c r="F158" s="6"/>
      <c r="G158" s="37"/>
      <c r="H158" s="6">
        <v>1352791.6673773464</v>
      </c>
      <c r="I158" s="6">
        <v>1484769.9481200574</v>
      </c>
      <c r="J158" s="6">
        <v>1623825.6754841807</v>
      </c>
      <c r="K158" s="6">
        <v>1781925.6666048667</v>
      </c>
      <c r="L158" s="6">
        <v>1986799.5387772077</v>
      </c>
      <c r="M158" s="6">
        <v>2186578.0418062182</v>
      </c>
      <c r="N158" s="6">
        <v>2442916.0234350506</v>
      </c>
      <c r="O158" s="6">
        <v>2483953.2024687338</v>
      </c>
      <c r="P158" s="6">
        <v>2555262.0575683396</v>
      </c>
      <c r="Q158" s="6">
        <v>2625569.4640337634</v>
      </c>
      <c r="R158" s="37"/>
      <c r="T158" s="51" t="s">
        <v>34</v>
      </c>
      <c r="U158" s="8"/>
      <c r="V158" s="6"/>
      <c r="W158" s="6"/>
      <c r="X158" s="6"/>
      <c r="Y158" s="6"/>
      <c r="Z158" s="37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37"/>
    </row>
    <row r="159" spans="1:37" s="34" customFormat="1">
      <c r="A159" s="34" t="s">
        <v>35</v>
      </c>
      <c r="B159" s="8"/>
      <c r="C159" s="6"/>
      <c r="D159" s="6"/>
      <c r="E159" s="6"/>
      <c r="F159" s="6"/>
      <c r="G159" s="37"/>
      <c r="H159" s="6">
        <v>678384.3880438793</v>
      </c>
      <c r="I159" s="6">
        <v>754167.94818527694</v>
      </c>
      <c r="J159" s="6">
        <v>837109.86406929628</v>
      </c>
      <c r="K159" s="6">
        <v>909937.17260686657</v>
      </c>
      <c r="L159" s="6">
        <v>1049034.1612759142</v>
      </c>
      <c r="M159" s="6">
        <v>1173257.297906986</v>
      </c>
      <c r="N159" s="6">
        <v>1269281.6756411132</v>
      </c>
      <c r="O159" s="6">
        <v>1356515.5740485818</v>
      </c>
      <c r="P159" s="6">
        <v>1402222.8203575206</v>
      </c>
      <c r="Q159" s="6">
        <v>1453186.1502351698</v>
      </c>
      <c r="R159" s="37"/>
      <c r="T159" s="51" t="s">
        <v>35</v>
      </c>
      <c r="U159" s="8"/>
      <c r="V159" s="6"/>
      <c r="W159" s="6"/>
      <c r="X159" s="6"/>
      <c r="Y159" s="6"/>
      <c r="Z159" s="37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37"/>
    </row>
    <row r="160" spans="1:37" s="34" customFormat="1">
      <c r="A160" s="34" t="s">
        <v>36</v>
      </c>
      <c r="B160" s="8"/>
      <c r="C160" s="6"/>
      <c r="D160" s="6"/>
      <c r="E160" s="6"/>
      <c r="F160" s="6"/>
      <c r="G160" s="37"/>
      <c r="H160" s="6">
        <v>3483085.5902966289</v>
      </c>
      <c r="I160" s="6">
        <v>3954045.1695584483</v>
      </c>
      <c r="J160" s="6">
        <v>4439365.962447471</v>
      </c>
      <c r="K160" s="6">
        <v>4998443.448416437</v>
      </c>
      <c r="L160" s="6">
        <v>5684905.4938295744</v>
      </c>
      <c r="M160" s="6">
        <v>6337325.7273194762</v>
      </c>
      <c r="N160" s="6">
        <v>6869748.9592451854</v>
      </c>
      <c r="O160" s="6">
        <v>7091462.316680491</v>
      </c>
      <c r="P160" s="6">
        <v>7183381.6583674178</v>
      </c>
      <c r="Q160" s="6">
        <v>7564184.513062926</v>
      </c>
      <c r="R160" s="37"/>
      <c r="T160" s="51" t="s">
        <v>36</v>
      </c>
      <c r="U160" s="8"/>
      <c r="V160" s="6"/>
      <c r="W160" s="6"/>
      <c r="X160" s="6"/>
      <c r="Y160" s="6"/>
      <c r="Z160" s="37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37"/>
    </row>
    <row r="161" spans="1:37" s="34" customFormat="1">
      <c r="A161" s="34" t="s">
        <v>37</v>
      </c>
      <c r="B161" s="8"/>
      <c r="C161" s="6"/>
      <c r="D161" s="6"/>
      <c r="E161" s="6"/>
      <c r="F161" s="6"/>
      <c r="G161" s="37"/>
      <c r="H161" s="6">
        <v>1763657.0459341253</v>
      </c>
      <c r="I161" s="6">
        <v>2019439.487177016</v>
      </c>
      <c r="J161" s="6">
        <v>2222387.0250405315</v>
      </c>
      <c r="K161" s="6">
        <v>2469939.2379246284</v>
      </c>
      <c r="L161" s="6">
        <v>2855851.7722541359</v>
      </c>
      <c r="M161" s="6">
        <v>3181020.2377456352</v>
      </c>
      <c r="N161" s="6">
        <v>3437944.6311123515</v>
      </c>
      <c r="O161" s="6">
        <v>3564817.9814032852</v>
      </c>
      <c r="P161" s="6">
        <v>3715467.2414302705</v>
      </c>
      <c r="Q161" s="6">
        <v>3944810.1001906665</v>
      </c>
      <c r="R161" s="37"/>
      <c r="T161" s="51" t="s">
        <v>37</v>
      </c>
      <c r="U161" s="8"/>
      <c r="V161" s="6"/>
      <c r="W161" s="6"/>
      <c r="X161" s="6"/>
      <c r="Y161" s="6"/>
      <c r="Z161" s="37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37"/>
    </row>
    <row r="162" spans="1:37" s="34" customFormat="1">
      <c r="A162" s="34" t="s">
        <v>38</v>
      </c>
      <c r="B162" s="8"/>
      <c r="C162" s="6"/>
      <c r="D162" s="6"/>
      <c r="E162" s="6"/>
      <c r="F162" s="6"/>
      <c r="G162" s="37"/>
      <c r="H162" s="6">
        <v>376290.59718711372</v>
      </c>
      <c r="I162" s="6">
        <v>451791.11892673705</v>
      </c>
      <c r="J162" s="6">
        <v>492306.99563061871</v>
      </c>
      <c r="K162" s="6">
        <v>554776.1449528404</v>
      </c>
      <c r="L162" s="6">
        <v>625368.89526718855</v>
      </c>
      <c r="M162" s="6">
        <v>696164.66856737609</v>
      </c>
      <c r="N162" s="6">
        <v>760869.74328369915</v>
      </c>
      <c r="O162" s="6">
        <v>771854.61406755052</v>
      </c>
      <c r="P162" s="6">
        <v>779992.05288573261</v>
      </c>
      <c r="Q162" s="6">
        <v>817229.44082684675</v>
      </c>
      <c r="R162" s="37"/>
      <c r="T162" s="51" t="s">
        <v>38</v>
      </c>
      <c r="U162" s="8"/>
      <c r="V162" s="6"/>
      <c r="W162" s="6"/>
      <c r="X162" s="6"/>
      <c r="Y162" s="6"/>
      <c r="Z162" s="37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37"/>
    </row>
    <row r="163" spans="1:37" s="34" customFormat="1">
      <c r="A163" s="34" t="s">
        <v>39</v>
      </c>
      <c r="B163" s="8"/>
      <c r="C163" s="6"/>
      <c r="D163" s="6"/>
      <c r="E163" s="6"/>
      <c r="F163" s="6"/>
      <c r="G163" s="37"/>
      <c r="H163" s="6">
        <v>1517982.0740905295</v>
      </c>
      <c r="I163" s="6">
        <v>1685620.0637796589</v>
      </c>
      <c r="J163" s="6">
        <v>1849757.892741973</v>
      </c>
      <c r="K163" s="6">
        <v>2003823.1976423222</v>
      </c>
      <c r="L163" s="6">
        <v>2227236.8624724983</v>
      </c>
      <c r="M163" s="6">
        <v>2485989.386741762</v>
      </c>
      <c r="N163" s="6">
        <v>2617301.0015670238</v>
      </c>
      <c r="O163" s="6">
        <v>2723515.6306282426</v>
      </c>
      <c r="P163" s="6">
        <v>2805484.2971701454</v>
      </c>
      <c r="Q163" s="6">
        <v>2878519.1652586064</v>
      </c>
      <c r="R163" s="37"/>
      <c r="T163" s="51" t="s">
        <v>39</v>
      </c>
      <c r="U163" s="8"/>
      <c r="V163" s="6"/>
      <c r="W163" s="6"/>
      <c r="X163" s="6"/>
      <c r="Y163" s="6"/>
      <c r="Z163" s="37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37"/>
    </row>
    <row r="164" spans="1:37" s="34" customFormat="1">
      <c r="A164" s="34" t="s">
        <v>40</v>
      </c>
      <c r="B164" s="8"/>
      <c r="C164" s="6"/>
      <c r="D164" s="6"/>
      <c r="E164" s="6"/>
      <c r="F164" s="6"/>
      <c r="G164" s="37"/>
      <c r="H164" s="6">
        <v>3027104.07707192</v>
      </c>
      <c r="I164" s="6">
        <v>3353022.4090382676</v>
      </c>
      <c r="J164" s="6">
        <v>3735703.5799393081</v>
      </c>
      <c r="K164" s="6">
        <v>4106323.3017508779</v>
      </c>
      <c r="L164" s="6">
        <v>4784761.1199409943</v>
      </c>
      <c r="M164" s="6">
        <v>5311552.6053318605</v>
      </c>
      <c r="N164" s="6">
        <v>5873167.0640674941</v>
      </c>
      <c r="O164" s="6">
        <v>6149832.2638741108</v>
      </c>
      <c r="P164" s="6">
        <v>6242739.4135416104</v>
      </c>
      <c r="Q164" s="6">
        <v>6472799.7362376759</v>
      </c>
      <c r="R164" s="37"/>
      <c r="T164" s="51" t="s">
        <v>40</v>
      </c>
      <c r="U164" s="8"/>
      <c r="V164" s="6"/>
      <c r="W164" s="6"/>
      <c r="X164" s="6"/>
      <c r="Y164" s="6"/>
      <c r="Z164" s="37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37"/>
    </row>
    <row r="165" spans="1:37" s="34" customFormat="1">
      <c r="A165" s="34" t="s">
        <v>41</v>
      </c>
      <c r="B165" s="8"/>
      <c r="C165" s="6"/>
      <c r="D165" s="6"/>
      <c r="E165" s="6"/>
      <c r="F165" s="6"/>
      <c r="G165" s="37"/>
      <c r="H165" s="6">
        <v>404708.35715991119</v>
      </c>
      <c r="I165" s="6">
        <v>469104.44704457826</v>
      </c>
      <c r="J165" s="6">
        <v>532015.2186873015</v>
      </c>
      <c r="K165" s="6">
        <v>606292.50851805625</v>
      </c>
      <c r="L165" s="6">
        <v>683968.07024594361</v>
      </c>
      <c r="M165" s="6">
        <v>759479.22545275185</v>
      </c>
      <c r="N165" s="6">
        <v>830615.1009960589</v>
      </c>
      <c r="O165" s="6">
        <v>870051.4854595433</v>
      </c>
      <c r="P165" s="6">
        <v>906561.55987462739</v>
      </c>
      <c r="Q165" s="6">
        <v>948914.54630683735</v>
      </c>
      <c r="R165" s="37"/>
      <c r="T165" s="51" t="s">
        <v>41</v>
      </c>
      <c r="U165" s="8"/>
      <c r="V165" s="6"/>
      <c r="W165" s="6"/>
      <c r="X165" s="6"/>
      <c r="Y165" s="6"/>
      <c r="Z165" s="37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37"/>
    </row>
    <row r="166" spans="1:37" s="34" customFormat="1">
      <c r="A166" s="34" t="s">
        <v>42</v>
      </c>
      <c r="B166" s="8"/>
      <c r="C166" s="6"/>
      <c r="D166" s="6"/>
      <c r="E166" s="6"/>
      <c r="F166" s="6"/>
      <c r="G166" s="37"/>
      <c r="H166" s="6">
        <v>319735.06623343792</v>
      </c>
      <c r="I166" s="6">
        <v>349605.0822228514</v>
      </c>
      <c r="J166" s="6">
        <v>382474.23381557217</v>
      </c>
      <c r="K166" s="6">
        <v>435410.98878347146</v>
      </c>
      <c r="L166" s="6">
        <v>479954.61409973586</v>
      </c>
      <c r="M166" s="6">
        <v>542993.35145227355</v>
      </c>
      <c r="N166" s="6">
        <v>589397.55603179126</v>
      </c>
      <c r="O166" s="6">
        <v>616111.12436809589</v>
      </c>
      <c r="P166" s="6">
        <v>645107.92311487184</v>
      </c>
      <c r="Q166" s="6">
        <v>698544.36969495937</v>
      </c>
      <c r="R166" s="37"/>
      <c r="T166" s="51" t="s">
        <v>42</v>
      </c>
      <c r="U166" s="8"/>
      <c r="V166" s="6"/>
      <c r="W166" s="6"/>
      <c r="X166" s="6"/>
      <c r="Y166" s="6"/>
      <c r="Z166" s="37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37"/>
    </row>
    <row r="167" spans="1:37" s="34" customFormat="1">
      <c r="A167" s="34" t="s">
        <v>43</v>
      </c>
      <c r="B167" s="8"/>
      <c r="C167" s="6"/>
      <c r="D167" s="6"/>
      <c r="E167" s="6"/>
      <c r="F167" s="6"/>
      <c r="G167" s="37"/>
      <c r="H167" s="6">
        <v>1371936.5787182932</v>
      </c>
      <c r="I167" s="6">
        <v>1472481.3481359829</v>
      </c>
      <c r="J167" s="6">
        <v>1609072.3512458198</v>
      </c>
      <c r="K167" s="6">
        <v>1764071.5181900454</v>
      </c>
      <c r="L167" s="6">
        <v>1972995.7668508179</v>
      </c>
      <c r="M167" s="6">
        <v>2240836.1002715835</v>
      </c>
      <c r="N167" s="6">
        <v>2373137.1737163076</v>
      </c>
      <c r="O167" s="6">
        <v>2566096.6301899748</v>
      </c>
      <c r="P167" s="6">
        <v>2679417.7975276946</v>
      </c>
      <c r="Q167" s="6">
        <v>2803399.9553232747</v>
      </c>
      <c r="R167" s="37"/>
      <c r="T167" s="51" t="s">
        <v>43</v>
      </c>
      <c r="U167" s="8"/>
      <c r="V167" s="6"/>
      <c r="W167" s="6"/>
      <c r="X167" s="6"/>
      <c r="Y167" s="6"/>
      <c r="Z167" s="37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37"/>
    </row>
    <row r="168" spans="1:37" s="34" customFormat="1">
      <c r="A168" s="34" t="s">
        <v>44</v>
      </c>
      <c r="B168" s="8"/>
      <c r="C168" s="6"/>
      <c r="D168" s="6"/>
      <c r="E168" s="6"/>
      <c r="F168" s="6"/>
      <c r="G168" s="37"/>
      <c r="H168" s="6">
        <v>143337.16647586948</v>
      </c>
      <c r="I168" s="6">
        <v>157620.75825207646</v>
      </c>
      <c r="J168" s="6">
        <v>174555.95621305506</v>
      </c>
      <c r="K168" s="6">
        <v>202222.65281729083</v>
      </c>
      <c r="L168" s="6">
        <v>215710.07176803245</v>
      </c>
      <c r="M168" s="6">
        <v>245754.12224186579</v>
      </c>
      <c r="N168" s="6">
        <v>253631.09478824362</v>
      </c>
      <c r="O168" s="6">
        <v>272847.79833015875</v>
      </c>
      <c r="P168" s="6">
        <v>289433.72603210562</v>
      </c>
      <c r="Q168" s="6">
        <v>301484.95192101924</v>
      </c>
      <c r="R168" s="37"/>
      <c r="T168" s="51" t="s">
        <v>44</v>
      </c>
      <c r="U168" s="8"/>
      <c r="V168" s="6"/>
      <c r="W168" s="6"/>
      <c r="X168" s="6"/>
      <c r="Y168" s="6"/>
      <c r="Z168" s="37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37"/>
    </row>
    <row r="169" spans="1:37" s="34" customFormat="1">
      <c r="A169" s="34" t="s">
        <v>45</v>
      </c>
      <c r="B169" s="8"/>
      <c r="C169" s="6"/>
      <c r="D169" s="6"/>
      <c r="E169" s="6"/>
      <c r="F169" s="6"/>
      <c r="G169" s="37"/>
      <c r="H169" s="6">
        <v>64893.560035842296</v>
      </c>
      <c r="I169" s="6">
        <v>73516.381818181821</v>
      </c>
      <c r="J169" s="6">
        <v>84312.499774138909</v>
      </c>
      <c r="K169" s="6">
        <v>88365.5</v>
      </c>
      <c r="L169" s="6">
        <v>100709.56885086368</v>
      </c>
      <c r="M169" s="6">
        <v>111719.15186015755</v>
      </c>
      <c r="N169" s="6">
        <v>116967.47328431373</v>
      </c>
      <c r="O169" s="6">
        <v>120192.60606060605</v>
      </c>
      <c r="P169" s="6">
        <v>126809.88181818182</v>
      </c>
      <c r="Q169" s="6">
        <v>129347.47142857143</v>
      </c>
      <c r="R169" s="37"/>
      <c r="T169" s="51" t="s">
        <v>45</v>
      </c>
      <c r="U169" s="8"/>
      <c r="V169" s="6"/>
      <c r="W169" s="6"/>
      <c r="X169" s="6"/>
      <c r="Y169" s="6"/>
      <c r="Z169" s="37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37"/>
    </row>
    <row r="170" spans="1:37" s="34" customFormat="1">
      <c r="A170" s="34" t="s">
        <v>136</v>
      </c>
      <c r="B170" s="9"/>
      <c r="C170" s="6"/>
      <c r="D170" s="6"/>
      <c r="E170" s="6"/>
      <c r="F170" s="6"/>
      <c r="G170" s="6"/>
      <c r="H170" s="6">
        <f>SUM(H152:H169)</f>
        <v>19659459.97334658</v>
      </c>
      <c r="I170" s="6">
        <f t="shared" ref="I170:Q170" si="22">SUM(I152:I169)</f>
        <v>22042223.01335213</v>
      </c>
      <c r="J170" s="6">
        <f t="shared" si="22"/>
        <v>24448875.569335096</v>
      </c>
      <c r="K170" s="6">
        <f t="shared" si="22"/>
        <v>27140501.924343616</v>
      </c>
      <c r="L170" s="6">
        <f t="shared" si="22"/>
        <v>30887139.023104846</v>
      </c>
      <c r="M170" s="6">
        <f t="shared" si="22"/>
        <v>34364284.163546704</v>
      </c>
      <c r="N170" s="6">
        <f t="shared" si="22"/>
        <v>37312259.279526941</v>
      </c>
      <c r="O170" s="6">
        <f t="shared" si="22"/>
        <v>38740675.263526179</v>
      </c>
      <c r="P170" s="6">
        <f t="shared" si="22"/>
        <v>39819865.318562716</v>
      </c>
      <c r="Q170" s="6">
        <f t="shared" si="22"/>
        <v>41657048.573589183</v>
      </c>
      <c r="R170" s="6"/>
      <c r="T170" s="51" t="s">
        <v>136</v>
      </c>
      <c r="U170" s="9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s="34" customFormat="1">
      <c r="A171" s="34" t="s">
        <v>135</v>
      </c>
    </row>
    <row r="172" spans="1:37" s="36" customFormat="1"/>
    <row r="173" spans="1:37" s="36" customFormat="1">
      <c r="A173" s="36" t="s">
        <v>140</v>
      </c>
    </row>
    <row r="174" spans="1:37" s="36" customFormat="1">
      <c r="A174" s="36" t="s">
        <v>134</v>
      </c>
    </row>
    <row r="175" spans="1:37" s="36" customFormat="1"/>
    <row r="176" spans="1:37" s="36" customFormat="1">
      <c r="B176" s="5">
        <v>1980</v>
      </c>
      <c r="C176" s="5">
        <v>1981</v>
      </c>
      <c r="D176" s="5">
        <v>1982</v>
      </c>
      <c r="E176" s="5">
        <v>1983</v>
      </c>
      <c r="F176" s="5">
        <v>1984</v>
      </c>
      <c r="G176" s="5">
        <v>1985</v>
      </c>
      <c r="H176" s="5">
        <v>1986</v>
      </c>
      <c r="I176" s="5">
        <v>1987</v>
      </c>
      <c r="J176" s="5">
        <v>1988</v>
      </c>
      <c r="K176" s="5">
        <v>1989</v>
      </c>
      <c r="L176" s="5">
        <v>1990</v>
      </c>
      <c r="M176" s="5">
        <v>1991</v>
      </c>
      <c r="N176" s="5">
        <v>1992</v>
      </c>
      <c r="O176" s="5">
        <v>1993</v>
      </c>
      <c r="P176" s="5">
        <v>1994</v>
      </c>
      <c r="Q176" s="5">
        <v>1995</v>
      </c>
      <c r="R176" s="5">
        <v>1996</v>
      </c>
    </row>
    <row r="177" spans="1:18" s="36" customFormat="1">
      <c r="A177" s="36" t="s">
        <v>28</v>
      </c>
      <c r="B177" s="7"/>
      <c r="C177" s="6"/>
      <c r="D177" s="6"/>
      <c r="E177" s="6"/>
      <c r="F177" s="6"/>
      <c r="G177" s="37"/>
      <c r="H177" s="6">
        <v>262779</v>
      </c>
      <c r="I177" s="6">
        <v>312460</v>
      </c>
      <c r="J177" s="6">
        <v>359045</v>
      </c>
      <c r="K177" s="6">
        <v>422367</v>
      </c>
      <c r="L177" s="6">
        <v>502401</v>
      </c>
      <c r="M177" s="6">
        <v>556868</v>
      </c>
      <c r="N177" s="6">
        <v>562462</v>
      </c>
      <c r="O177" s="6">
        <v>557565</v>
      </c>
      <c r="P177" s="6">
        <v>533413</v>
      </c>
      <c r="Q177" s="6">
        <v>558239</v>
      </c>
      <c r="R177" s="6">
        <v>536323</v>
      </c>
    </row>
    <row r="178" spans="1:18" s="36" customFormat="1">
      <c r="A178" s="36" t="s">
        <v>29</v>
      </c>
      <c r="B178" s="8"/>
      <c r="C178" s="6"/>
      <c r="D178" s="6"/>
      <c r="E178" s="6"/>
      <c r="F178" s="6"/>
      <c r="G178" s="37"/>
      <c r="H178" s="6">
        <v>66724</v>
      </c>
      <c r="I178" s="6">
        <v>77652</v>
      </c>
      <c r="J178" s="6">
        <v>92592</v>
      </c>
      <c r="K178" s="6">
        <v>109760</v>
      </c>
      <c r="L178" s="6">
        <v>123798</v>
      </c>
      <c r="M178" s="6">
        <v>136083</v>
      </c>
      <c r="N178" s="6">
        <v>138063</v>
      </c>
      <c r="O178" s="6">
        <v>138048</v>
      </c>
      <c r="P178" s="6">
        <v>130960</v>
      </c>
      <c r="Q178" s="6">
        <v>137983</v>
      </c>
      <c r="R178" s="6">
        <v>131444</v>
      </c>
    </row>
    <row r="179" spans="1:18" s="36" customFormat="1">
      <c r="A179" s="36" t="s">
        <v>30</v>
      </c>
      <c r="B179" s="8"/>
      <c r="C179" s="6"/>
      <c r="D179" s="6"/>
      <c r="E179" s="6"/>
      <c r="F179" s="6"/>
      <c r="G179" s="37"/>
      <c r="H179" s="6">
        <v>55712</v>
      </c>
      <c r="I179" s="6">
        <v>62004</v>
      </c>
      <c r="J179" s="6">
        <v>70705</v>
      </c>
      <c r="K179" s="6">
        <v>83534</v>
      </c>
      <c r="L179" s="6">
        <v>92503</v>
      </c>
      <c r="M179" s="6">
        <v>100349</v>
      </c>
      <c r="N179" s="6">
        <v>104023</v>
      </c>
      <c r="O179" s="6">
        <v>103062</v>
      </c>
      <c r="P179" s="6">
        <v>97071</v>
      </c>
      <c r="Q179" s="6">
        <v>103339</v>
      </c>
      <c r="R179" s="6">
        <v>98670</v>
      </c>
    </row>
    <row r="180" spans="1:18" s="36" customFormat="1">
      <c r="A180" s="36" t="s">
        <v>31</v>
      </c>
      <c r="B180" s="8"/>
      <c r="C180" s="6"/>
      <c r="D180" s="6"/>
      <c r="E180" s="6"/>
      <c r="F180" s="6"/>
      <c r="G180" s="37"/>
      <c r="H180" s="6">
        <v>44661</v>
      </c>
      <c r="I180" s="6">
        <v>52463</v>
      </c>
      <c r="J180" s="6">
        <v>60537</v>
      </c>
      <c r="K180" s="6">
        <v>70141</v>
      </c>
      <c r="L180" s="6">
        <v>81944</v>
      </c>
      <c r="M180" s="6">
        <v>91896</v>
      </c>
      <c r="N180" s="6">
        <v>95129</v>
      </c>
      <c r="O180" s="6">
        <v>96053</v>
      </c>
      <c r="P180" s="6">
        <v>92853</v>
      </c>
      <c r="Q180" s="6">
        <v>98160</v>
      </c>
      <c r="R180" s="6">
        <v>93770</v>
      </c>
    </row>
    <row r="181" spans="1:18" s="36" customFormat="1">
      <c r="A181" s="36" t="s">
        <v>32</v>
      </c>
      <c r="B181" s="8"/>
      <c r="C181" s="6"/>
      <c r="D181" s="6"/>
      <c r="E181" s="6"/>
      <c r="F181" s="6"/>
      <c r="G181" s="37"/>
      <c r="H181" s="6">
        <v>74154</v>
      </c>
      <c r="I181" s="6">
        <v>89275</v>
      </c>
      <c r="J181" s="6">
        <v>105688</v>
      </c>
      <c r="K181" s="6">
        <v>121082</v>
      </c>
      <c r="L181" s="6">
        <v>136660</v>
      </c>
      <c r="M181" s="6">
        <v>150486</v>
      </c>
      <c r="N181" s="6">
        <v>157799</v>
      </c>
      <c r="O181" s="6">
        <v>160343</v>
      </c>
      <c r="P181" s="6">
        <v>154447</v>
      </c>
      <c r="Q181" s="6">
        <v>162447</v>
      </c>
      <c r="R181" s="6">
        <v>156533</v>
      </c>
    </row>
    <row r="182" spans="1:18" s="36" customFormat="1">
      <c r="A182" s="36" t="s">
        <v>33</v>
      </c>
      <c r="B182" s="8"/>
      <c r="C182" s="6"/>
      <c r="D182" s="6"/>
      <c r="E182" s="6"/>
      <c r="F182" s="6"/>
      <c r="G182" s="37"/>
      <c r="H182" s="6">
        <v>25670</v>
      </c>
      <c r="I182" s="6">
        <v>29989</v>
      </c>
      <c r="J182" s="6">
        <v>36171</v>
      </c>
      <c r="K182" s="6">
        <v>43708</v>
      </c>
      <c r="L182" s="6">
        <v>48333</v>
      </c>
      <c r="M182" s="6">
        <v>52201</v>
      </c>
      <c r="N182" s="6">
        <v>54362</v>
      </c>
      <c r="O182" s="6">
        <v>53206</v>
      </c>
      <c r="P182" s="6">
        <v>51125</v>
      </c>
      <c r="Q182" s="6">
        <v>54203</v>
      </c>
      <c r="R182" s="6">
        <v>51888</v>
      </c>
    </row>
    <row r="183" spans="1:18" s="36" customFormat="1">
      <c r="A183" s="36" t="s">
        <v>34</v>
      </c>
      <c r="B183" s="8"/>
      <c r="C183" s="6"/>
      <c r="D183" s="6"/>
      <c r="E183" s="6"/>
      <c r="F183" s="6"/>
      <c r="G183" s="37"/>
      <c r="H183" s="6">
        <v>123124</v>
      </c>
      <c r="I183" s="6">
        <v>142951</v>
      </c>
      <c r="J183" s="6">
        <v>162936</v>
      </c>
      <c r="K183" s="6">
        <v>189473</v>
      </c>
      <c r="L183" s="6">
        <v>210629</v>
      </c>
      <c r="M183" s="6">
        <v>230356</v>
      </c>
      <c r="N183" s="6">
        <v>234532</v>
      </c>
      <c r="O183" s="6">
        <v>240936</v>
      </c>
      <c r="P183" s="6">
        <v>225335</v>
      </c>
      <c r="Q183" s="6">
        <v>243954</v>
      </c>
      <c r="R183" s="6">
        <v>234760</v>
      </c>
    </row>
    <row r="184" spans="1:18" s="36" customFormat="1">
      <c r="A184" s="36" t="s">
        <v>35</v>
      </c>
      <c r="B184" s="8"/>
      <c r="C184" s="6"/>
      <c r="D184" s="6"/>
      <c r="E184" s="6"/>
      <c r="F184" s="6"/>
      <c r="G184" s="37"/>
      <c r="H184" s="6">
        <v>70247</v>
      </c>
      <c r="I184" s="6">
        <v>85771</v>
      </c>
      <c r="J184" s="6">
        <v>101160</v>
      </c>
      <c r="K184" s="6">
        <v>121074</v>
      </c>
      <c r="L184" s="6">
        <v>138663</v>
      </c>
      <c r="M184" s="6">
        <v>152640</v>
      </c>
      <c r="N184" s="6">
        <v>156670</v>
      </c>
      <c r="O184" s="6">
        <v>153257</v>
      </c>
      <c r="P184" s="6">
        <v>144594</v>
      </c>
      <c r="Q184" s="6">
        <v>152100</v>
      </c>
      <c r="R184" s="6">
        <v>147896</v>
      </c>
    </row>
    <row r="185" spans="1:18" s="36" customFormat="1">
      <c r="A185" s="36" t="s">
        <v>36</v>
      </c>
      <c r="B185" s="8"/>
      <c r="C185" s="6"/>
      <c r="D185" s="6"/>
      <c r="E185" s="6"/>
      <c r="F185" s="6"/>
      <c r="G185" s="37"/>
      <c r="H185" s="6">
        <v>357968</v>
      </c>
      <c r="I185" s="6">
        <v>424284</v>
      </c>
      <c r="J185" s="6">
        <v>496817</v>
      </c>
      <c r="K185" s="6">
        <v>601996</v>
      </c>
      <c r="L185" s="6">
        <v>688713</v>
      </c>
      <c r="M185" s="6">
        <v>759854</v>
      </c>
      <c r="N185" s="6">
        <v>784737</v>
      </c>
      <c r="O185" s="6">
        <v>780011</v>
      </c>
      <c r="P185" s="6">
        <v>752569</v>
      </c>
      <c r="Q185" s="6">
        <v>807688</v>
      </c>
      <c r="R185" s="6">
        <v>775943</v>
      </c>
    </row>
    <row r="186" spans="1:18" s="36" customFormat="1">
      <c r="A186" s="36" t="s">
        <v>37</v>
      </c>
      <c r="B186" s="8"/>
      <c r="C186" s="6"/>
      <c r="D186" s="6"/>
      <c r="E186" s="6"/>
      <c r="F186" s="6"/>
      <c r="G186" s="37"/>
      <c r="H186" s="6">
        <v>195149</v>
      </c>
      <c r="I186" s="6">
        <v>229114</v>
      </c>
      <c r="J186" s="6">
        <v>261838</v>
      </c>
      <c r="K186" s="6">
        <v>310773</v>
      </c>
      <c r="L186" s="6">
        <v>360418</v>
      </c>
      <c r="M186" s="6">
        <v>398113</v>
      </c>
      <c r="N186" s="6">
        <v>408463</v>
      </c>
      <c r="O186" s="6">
        <v>404708</v>
      </c>
      <c r="P186" s="6">
        <v>385891</v>
      </c>
      <c r="Q186" s="6">
        <v>405129</v>
      </c>
      <c r="R186" s="6">
        <v>386302</v>
      </c>
    </row>
    <row r="187" spans="1:18" s="36" customFormat="1">
      <c r="A187" s="36" t="s">
        <v>38</v>
      </c>
      <c r="B187" s="8"/>
      <c r="C187" s="6"/>
      <c r="D187" s="6"/>
      <c r="E187" s="6"/>
      <c r="F187" s="6"/>
      <c r="G187" s="37"/>
      <c r="H187" s="6">
        <v>35835</v>
      </c>
      <c r="I187" s="6">
        <v>42881</v>
      </c>
      <c r="J187" s="6">
        <v>51473</v>
      </c>
      <c r="K187" s="6">
        <v>58976</v>
      </c>
      <c r="L187" s="6">
        <v>67773</v>
      </c>
      <c r="M187" s="6">
        <v>75623</v>
      </c>
      <c r="N187" s="6">
        <v>78070</v>
      </c>
      <c r="O187" s="6">
        <v>78184</v>
      </c>
      <c r="P187" s="6">
        <v>74695</v>
      </c>
      <c r="Q187" s="6">
        <v>76187</v>
      </c>
      <c r="R187" s="6">
        <v>73186</v>
      </c>
    </row>
    <row r="188" spans="1:18" s="36" customFormat="1">
      <c r="A188" s="36" t="s">
        <v>39</v>
      </c>
      <c r="B188" s="8"/>
      <c r="C188" s="6"/>
      <c r="D188" s="6"/>
      <c r="E188" s="6"/>
      <c r="F188" s="6"/>
      <c r="G188" s="37"/>
      <c r="H188" s="6">
        <v>115631</v>
      </c>
      <c r="I188" s="6">
        <v>134134</v>
      </c>
      <c r="J188" s="6">
        <v>156102</v>
      </c>
      <c r="K188" s="6">
        <v>184016</v>
      </c>
      <c r="L188" s="6">
        <v>204618</v>
      </c>
      <c r="M188" s="6">
        <v>225222</v>
      </c>
      <c r="N188" s="6">
        <v>231754</v>
      </c>
      <c r="O188" s="6">
        <v>232623</v>
      </c>
      <c r="P188" s="6">
        <v>220647</v>
      </c>
      <c r="Q188" s="6">
        <v>237246</v>
      </c>
      <c r="R188" s="6">
        <v>229044</v>
      </c>
    </row>
    <row r="189" spans="1:18" s="36" customFormat="1">
      <c r="A189" s="36" t="s">
        <v>40</v>
      </c>
      <c r="B189" s="8"/>
      <c r="C189" s="6"/>
      <c r="D189" s="6"/>
      <c r="E189" s="6"/>
      <c r="F189" s="6"/>
      <c r="G189" s="37"/>
      <c r="H189" s="6">
        <v>298090</v>
      </c>
      <c r="I189" s="6">
        <v>354316</v>
      </c>
      <c r="J189" s="6">
        <v>406863</v>
      </c>
      <c r="K189" s="6">
        <v>487108</v>
      </c>
      <c r="L189" s="6">
        <v>567246</v>
      </c>
      <c r="M189" s="6">
        <v>626743</v>
      </c>
      <c r="N189" s="6">
        <v>647094</v>
      </c>
      <c r="O189" s="6">
        <v>649335</v>
      </c>
      <c r="P189" s="6">
        <v>620714</v>
      </c>
      <c r="Q189" s="6">
        <v>664486</v>
      </c>
      <c r="R189" s="6">
        <v>639685</v>
      </c>
    </row>
    <row r="190" spans="1:18" s="36" customFormat="1">
      <c r="A190" s="36" t="s">
        <v>41</v>
      </c>
      <c r="B190" s="8"/>
      <c r="C190" s="6"/>
      <c r="D190" s="6"/>
      <c r="E190" s="6"/>
      <c r="F190" s="6"/>
      <c r="G190" s="37"/>
      <c r="H190" s="6">
        <v>50165</v>
      </c>
      <c r="I190" s="6">
        <v>58610</v>
      </c>
      <c r="J190" s="6">
        <v>66169</v>
      </c>
      <c r="K190" s="6">
        <v>79184</v>
      </c>
      <c r="L190" s="6">
        <v>94073</v>
      </c>
      <c r="M190" s="6">
        <v>103046</v>
      </c>
      <c r="N190" s="6">
        <v>105140</v>
      </c>
      <c r="O190" s="6">
        <v>103330</v>
      </c>
      <c r="P190" s="6">
        <v>99403</v>
      </c>
      <c r="Q190" s="6">
        <v>103432</v>
      </c>
      <c r="R190" s="6">
        <v>98356</v>
      </c>
    </row>
    <row r="191" spans="1:18" s="36" customFormat="1">
      <c r="A191" s="36" t="s">
        <v>42</v>
      </c>
      <c r="B191" s="8"/>
      <c r="C191" s="6"/>
      <c r="D191" s="6"/>
      <c r="E191" s="6"/>
      <c r="F191" s="6"/>
      <c r="G191" s="37"/>
      <c r="H191" s="6">
        <v>31658</v>
      </c>
      <c r="I191" s="6">
        <v>39061</v>
      </c>
      <c r="J191" s="6">
        <v>43770</v>
      </c>
      <c r="K191" s="6">
        <v>53989</v>
      </c>
      <c r="L191" s="6">
        <v>59460</v>
      </c>
      <c r="M191" s="6">
        <v>65503</v>
      </c>
      <c r="N191" s="6">
        <v>66635</v>
      </c>
      <c r="O191" s="6">
        <v>65409</v>
      </c>
      <c r="P191" s="6">
        <v>62487</v>
      </c>
      <c r="Q191" s="6">
        <v>66982</v>
      </c>
      <c r="R191" s="6">
        <v>63996</v>
      </c>
    </row>
    <row r="192" spans="1:18" s="36" customFormat="1">
      <c r="A192" s="36" t="s">
        <v>43</v>
      </c>
      <c r="B192" s="8"/>
      <c r="C192" s="6"/>
      <c r="D192" s="6"/>
      <c r="E192" s="6"/>
      <c r="F192" s="6"/>
      <c r="G192" s="37"/>
      <c r="H192" s="6">
        <v>140452</v>
      </c>
      <c r="I192" s="6">
        <v>160358</v>
      </c>
      <c r="J192" s="6">
        <v>180480</v>
      </c>
      <c r="K192" s="6">
        <v>216783</v>
      </c>
      <c r="L192" s="6">
        <v>243872</v>
      </c>
      <c r="M192" s="6">
        <v>271401</v>
      </c>
      <c r="N192" s="6">
        <v>274662</v>
      </c>
      <c r="O192" s="6">
        <v>273436</v>
      </c>
      <c r="P192" s="6">
        <v>260875</v>
      </c>
      <c r="Q192" s="6">
        <v>275401</v>
      </c>
      <c r="R192" s="6">
        <v>261159</v>
      </c>
    </row>
    <row r="193" spans="1:18" s="36" customFormat="1">
      <c r="A193" s="36" t="s">
        <v>44</v>
      </c>
      <c r="B193" s="8"/>
      <c r="C193" s="6"/>
      <c r="D193" s="6"/>
      <c r="E193" s="6"/>
      <c r="F193" s="6"/>
      <c r="G193" s="37"/>
      <c r="H193" s="6">
        <v>18430</v>
      </c>
      <c r="I193" s="6">
        <v>19880</v>
      </c>
      <c r="J193" s="6">
        <v>22997</v>
      </c>
      <c r="K193" s="6">
        <v>27309</v>
      </c>
      <c r="L193" s="6">
        <v>31271</v>
      </c>
      <c r="M193" s="6">
        <v>34333</v>
      </c>
      <c r="N193" s="6">
        <v>36059</v>
      </c>
      <c r="O193" s="6">
        <v>35820</v>
      </c>
      <c r="P193" s="6">
        <v>35381</v>
      </c>
      <c r="Q193" s="6">
        <v>37906</v>
      </c>
      <c r="R193" s="6">
        <v>37520</v>
      </c>
    </row>
    <row r="194" spans="1:18" s="36" customFormat="1">
      <c r="A194" s="36" t="s">
        <v>45</v>
      </c>
      <c r="B194" s="8"/>
      <c r="C194" s="6"/>
      <c r="D194" s="6"/>
      <c r="E194" s="6"/>
      <c r="F194" s="6"/>
      <c r="G194" s="37"/>
      <c r="H194" s="6">
        <v>5420</v>
      </c>
      <c r="I194" s="6">
        <v>6324</v>
      </c>
      <c r="J194" s="6">
        <v>7418</v>
      </c>
      <c r="K194" s="6">
        <v>8529</v>
      </c>
      <c r="L194" s="6">
        <v>9810</v>
      </c>
      <c r="M194" s="6">
        <v>11081</v>
      </c>
      <c r="N194" s="6">
        <v>11172</v>
      </c>
      <c r="O194" s="6">
        <v>11540</v>
      </c>
      <c r="P194" s="6">
        <v>10870</v>
      </c>
      <c r="Q194" s="6">
        <v>12463</v>
      </c>
      <c r="R194" s="6">
        <v>11704</v>
      </c>
    </row>
    <row r="195" spans="1:18" s="36" customFormat="1">
      <c r="A195" s="36" t="s">
        <v>136</v>
      </c>
      <c r="B195" s="9"/>
      <c r="C195" s="6"/>
      <c r="D195" s="6"/>
      <c r="E195" s="6"/>
      <c r="F195" s="6"/>
      <c r="G195" s="6"/>
      <c r="H195" s="6">
        <f>SUM(H177:H194)</f>
        <v>1971869</v>
      </c>
      <c r="I195" s="6">
        <f t="shared" ref="I195:R195" si="23">SUM(I177:I194)</f>
        <v>2321527</v>
      </c>
      <c r="J195" s="6">
        <f t="shared" si="23"/>
        <v>2682761</v>
      </c>
      <c r="K195" s="6">
        <f t="shared" si="23"/>
        <v>3189802</v>
      </c>
      <c r="L195" s="6">
        <f t="shared" si="23"/>
        <v>3662185</v>
      </c>
      <c r="M195" s="6">
        <f t="shared" si="23"/>
        <v>4041798</v>
      </c>
      <c r="N195" s="6">
        <f t="shared" si="23"/>
        <v>4146826</v>
      </c>
      <c r="O195" s="6">
        <f t="shared" si="23"/>
        <v>4136866</v>
      </c>
      <c r="P195" s="6">
        <f t="shared" si="23"/>
        <v>3953330</v>
      </c>
      <c r="Q195" s="6">
        <f t="shared" si="23"/>
        <v>4197345</v>
      </c>
      <c r="R195" s="6">
        <f t="shared" si="23"/>
        <v>4028179</v>
      </c>
    </row>
    <row r="196" spans="1:18" s="36" customFormat="1">
      <c r="A196" s="36" t="s">
        <v>135</v>
      </c>
    </row>
    <row r="197" spans="1:18" s="34" customFormat="1"/>
    <row r="198" spans="1:18">
      <c r="B198" s="3" t="s">
        <v>54</v>
      </c>
    </row>
    <row r="199" spans="1:18">
      <c r="B199" t="s">
        <v>25</v>
      </c>
    </row>
    <row r="200" spans="1:18">
      <c r="B200" t="s">
        <v>55</v>
      </c>
    </row>
    <row r="202" spans="1:18">
      <c r="J202" s="5" t="s">
        <v>26</v>
      </c>
      <c r="K202" s="5" t="s">
        <v>27</v>
      </c>
    </row>
    <row r="203" spans="1:18">
      <c r="B203" s="5">
        <v>1980</v>
      </c>
      <c r="C203" s="5">
        <v>1981</v>
      </c>
      <c r="D203" s="5">
        <v>1982</v>
      </c>
      <c r="E203" s="5">
        <v>1983</v>
      </c>
      <c r="F203" s="5">
        <v>1984</v>
      </c>
      <c r="G203" s="5">
        <v>1985</v>
      </c>
      <c r="H203" s="5">
        <v>1986</v>
      </c>
      <c r="I203" s="5">
        <v>1987</v>
      </c>
      <c r="J203" s="5">
        <v>1988</v>
      </c>
      <c r="K203" s="5">
        <v>1989</v>
      </c>
    </row>
    <row r="204" spans="1:18">
      <c r="A204" t="s">
        <v>28</v>
      </c>
      <c r="B204" s="6">
        <v>1873287</v>
      </c>
      <c r="C204" s="6">
        <v>2092822</v>
      </c>
      <c r="D204" s="6">
        <v>2435172</v>
      </c>
      <c r="E204" s="6">
        <v>2795280</v>
      </c>
      <c r="F204" s="6">
        <v>3148797</v>
      </c>
      <c r="G204" s="6">
        <v>3583992</v>
      </c>
      <c r="H204" s="6">
        <v>4063544</v>
      </c>
      <c r="I204" s="6">
        <v>4548344</v>
      </c>
      <c r="J204" s="6">
        <v>4959794</v>
      </c>
      <c r="K204" s="6">
        <v>5686493</v>
      </c>
    </row>
    <row r="205" spans="1:18">
      <c r="A205" t="s">
        <v>29</v>
      </c>
      <c r="B205" s="6">
        <v>500455</v>
      </c>
      <c r="C205" s="6">
        <v>544094</v>
      </c>
      <c r="D205" s="6">
        <v>633078</v>
      </c>
      <c r="E205" s="6">
        <v>746036</v>
      </c>
      <c r="F205" s="6">
        <v>853868</v>
      </c>
      <c r="G205" s="6">
        <v>919095</v>
      </c>
      <c r="H205" s="6">
        <v>1031796</v>
      </c>
      <c r="I205" s="6">
        <v>1130342</v>
      </c>
      <c r="J205" s="6">
        <v>1271539</v>
      </c>
      <c r="K205" s="6">
        <v>1420173</v>
      </c>
    </row>
    <row r="206" spans="1:18">
      <c r="A206" t="s">
        <v>30</v>
      </c>
      <c r="B206" s="6">
        <v>417284</v>
      </c>
      <c r="C206" s="6">
        <v>467228</v>
      </c>
      <c r="D206" s="6">
        <v>556005</v>
      </c>
      <c r="E206" s="6">
        <v>611436</v>
      </c>
      <c r="F206" s="6">
        <v>680625</v>
      </c>
      <c r="G206" s="6">
        <v>772862</v>
      </c>
      <c r="H206" s="6">
        <v>861515</v>
      </c>
      <c r="I206" s="6">
        <v>902569</v>
      </c>
      <c r="J206" s="6">
        <v>974311</v>
      </c>
      <c r="K206" s="6">
        <v>1093131</v>
      </c>
    </row>
    <row r="207" spans="1:18">
      <c r="A207" t="s">
        <v>31</v>
      </c>
      <c r="B207" s="6">
        <v>282766</v>
      </c>
      <c r="C207" s="6">
        <v>330993</v>
      </c>
      <c r="D207" s="6">
        <v>388905</v>
      </c>
      <c r="E207" s="6">
        <v>452296</v>
      </c>
      <c r="F207" s="6">
        <v>523016</v>
      </c>
      <c r="G207" s="6">
        <v>624055</v>
      </c>
      <c r="H207" s="6">
        <v>690624</v>
      </c>
      <c r="I207" s="6">
        <v>763675</v>
      </c>
      <c r="J207" s="6">
        <v>876135</v>
      </c>
      <c r="K207" s="6">
        <v>922556</v>
      </c>
    </row>
    <row r="208" spans="1:18">
      <c r="A208" t="s">
        <v>32</v>
      </c>
      <c r="B208" s="6">
        <v>542264</v>
      </c>
      <c r="C208" s="6">
        <v>615668</v>
      </c>
      <c r="D208" s="6">
        <v>708643</v>
      </c>
      <c r="E208" s="6">
        <v>832849</v>
      </c>
      <c r="F208" s="6">
        <v>913544</v>
      </c>
      <c r="G208" s="6">
        <v>975578</v>
      </c>
      <c r="H208" s="6">
        <v>1146702</v>
      </c>
      <c r="I208" s="6">
        <v>1299532</v>
      </c>
      <c r="J208" s="6">
        <v>1439782</v>
      </c>
      <c r="K208" s="6">
        <v>1631378</v>
      </c>
    </row>
    <row r="209" spans="1:11">
      <c r="A209" t="s">
        <v>33</v>
      </c>
      <c r="B209" s="6">
        <v>212345</v>
      </c>
      <c r="C209" s="6">
        <v>245415</v>
      </c>
      <c r="D209" s="6">
        <v>272794</v>
      </c>
      <c r="E209" s="6">
        <v>308639</v>
      </c>
      <c r="F209" s="6">
        <v>345296</v>
      </c>
      <c r="G209" s="6">
        <v>362373</v>
      </c>
      <c r="H209" s="6">
        <v>396965</v>
      </c>
      <c r="I209" s="6">
        <v>436542</v>
      </c>
      <c r="J209" s="6">
        <v>494294</v>
      </c>
      <c r="K209" s="6">
        <v>563291</v>
      </c>
    </row>
    <row r="210" spans="1:11">
      <c r="A210" t="s">
        <v>34</v>
      </c>
      <c r="B210" s="6">
        <v>908992</v>
      </c>
      <c r="C210" s="6">
        <v>978570</v>
      </c>
      <c r="D210" s="6">
        <v>1173339</v>
      </c>
      <c r="E210" s="6">
        <v>1342609</v>
      </c>
      <c r="F210" s="6">
        <v>1533032</v>
      </c>
      <c r="G210" s="6">
        <v>1716641</v>
      </c>
      <c r="H210" s="6">
        <v>1903944</v>
      </c>
      <c r="I210" s="6">
        <v>2080877</v>
      </c>
      <c r="J210" s="6">
        <v>2263825</v>
      </c>
      <c r="K210" s="6">
        <v>2490149</v>
      </c>
    </row>
    <row r="211" spans="1:11">
      <c r="A211" t="s">
        <v>35</v>
      </c>
      <c r="B211" s="6">
        <v>528009</v>
      </c>
      <c r="C211" s="6">
        <v>577896</v>
      </c>
      <c r="D211" s="6">
        <v>657990</v>
      </c>
      <c r="E211" s="6">
        <v>742420</v>
      </c>
      <c r="F211" s="6">
        <v>839437</v>
      </c>
      <c r="G211" s="6">
        <v>990066</v>
      </c>
      <c r="H211" s="6">
        <v>1086279</v>
      </c>
      <c r="I211" s="6">
        <v>1248534</v>
      </c>
      <c r="J211" s="6">
        <v>1397277</v>
      </c>
      <c r="K211" s="6">
        <v>1595526</v>
      </c>
    </row>
    <row r="212" spans="1:11">
      <c r="A212" t="s">
        <v>36</v>
      </c>
      <c r="B212" s="6">
        <v>2773963</v>
      </c>
      <c r="C212" s="6">
        <v>3065519</v>
      </c>
      <c r="D212" s="6">
        <v>3450435</v>
      </c>
      <c r="E212" s="6">
        <v>3889392</v>
      </c>
      <c r="F212" s="6">
        <v>4438132</v>
      </c>
      <c r="G212" s="6">
        <v>4780395</v>
      </c>
      <c r="H212" s="6">
        <v>5535511</v>
      </c>
      <c r="I212" s="6">
        <v>6176124</v>
      </c>
      <c r="J212" s="6">
        <v>6968030</v>
      </c>
      <c r="K212" s="6">
        <v>7825270</v>
      </c>
    </row>
    <row r="213" spans="1:11">
      <c r="A213" t="s">
        <v>37</v>
      </c>
      <c r="B213" s="6">
        <v>1450862</v>
      </c>
      <c r="C213" s="6">
        <v>1676796</v>
      </c>
      <c r="D213" s="6">
        <v>1864159</v>
      </c>
      <c r="E213" s="6">
        <v>2144093</v>
      </c>
      <c r="F213" s="6">
        <v>2446157</v>
      </c>
      <c r="G213" s="6">
        <v>2710046</v>
      </c>
      <c r="H213" s="6">
        <v>3017757</v>
      </c>
      <c r="I213" s="6">
        <v>3335112</v>
      </c>
      <c r="J213" s="6">
        <v>3680587</v>
      </c>
      <c r="K213" s="6">
        <v>4065953</v>
      </c>
    </row>
    <row r="214" spans="1:11">
      <c r="A214" t="s">
        <v>38</v>
      </c>
      <c r="B214" s="6">
        <v>240306</v>
      </c>
      <c r="C214" s="6">
        <v>262501</v>
      </c>
      <c r="D214" s="6">
        <v>303610</v>
      </c>
      <c r="E214" s="6">
        <v>340329</v>
      </c>
      <c r="F214" s="6">
        <v>458644</v>
      </c>
      <c r="G214" s="6">
        <v>515425</v>
      </c>
      <c r="H214" s="6">
        <v>554141</v>
      </c>
      <c r="I214" s="6">
        <v>624193</v>
      </c>
      <c r="J214" s="6">
        <v>717240</v>
      </c>
      <c r="K214" s="6">
        <v>767561</v>
      </c>
    </row>
    <row r="215" spans="1:11">
      <c r="A215" t="s">
        <v>39</v>
      </c>
      <c r="B215" s="6">
        <v>873722</v>
      </c>
      <c r="C215" s="6">
        <v>1004252</v>
      </c>
      <c r="D215" s="6">
        <v>1166694</v>
      </c>
      <c r="E215" s="6">
        <v>1290021</v>
      </c>
      <c r="F215" s="6">
        <v>1460124</v>
      </c>
      <c r="G215" s="6">
        <v>1591103</v>
      </c>
      <c r="H215" s="6">
        <v>1788106</v>
      </c>
      <c r="I215" s="6">
        <v>1952536</v>
      </c>
      <c r="J215" s="6">
        <v>2152700</v>
      </c>
      <c r="K215" s="6">
        <v>2425521</v>
      </c>
    </row>
    <row r="216" spans="1:11">
      <c r="A216" t="s">
        <v>40</v>
      </c>
      <c r="B216" s="6">
        <v>2128335</v>
      </c>
      <c r="C216" s="6">
        <v>2397570</v>
      </c>
      <c r="D216" s="6">
        <v>2793309</v>
      </c>
      <c r="E216" s="6">
        <v>3205180</v>
      </c>
      <c r="F216" s="6">
        <v>3574479</v>
      </c>
      <c r="G216" s="6">
        <v>3870642</v>
      </c>
      <c r="H216" s="6">
        <v>4609632</v>
      </c>
      <c r="I216" s="6">
        <v>5157636</v>
      </c>
      <c r="J216" s="6">
        <v>5810583</v>
      </c>
      <c r="K216" s="6">
        <v>6371598</v>
      </c>
    </row>
    <row r="217" spans="1:11">
      <c r="A217" t="s">
        <v>41</v>
      </c>
      <c r="B217" s="6">
        <v>354602</v>
      </c>
      <c r="C217" s="6">
        <v>378853</v>
      </c>
      <c r="D217" s="6">
        <v>443034</v>
      </c>
      <c r="E217" s="6">
        <v>537983</v>
      </c>
      <c r="F217" s="6">
        <v>606175</v>
      </c>
      <c r="G217" s="6">
        <v>647860</v>
      </c>
      <c r="H217" s="6">
        <v>775743</v>
      </c>
      <c r="I217" s="6">
        <v>853160</v>
      </c>
      <c r="J217" s="6">
        <v>940905</v>
      </c>
      <c r="K217" s="6">
        <v>1080344</v>
      </c>
    </row>
    <row r="218" spans="1:11">
      <c r="A218" t="s">
        <v>42</v>
      </c>
      <c r="B218" s="6">
        <v>256492</v>
      </c>
      <c r="C218" s="6">
        <v>293968</v>
      </c>
      <c r="D218" s="6">
        <v>325469</v>
      </c>
      <c r="E218" s="6">
        <v>361088</v>
      </c>
      <c r="F218" s="6">
        <v>402827</v>
      </c>
      <c r="G218" s="6">
        <v>437351</v>
      </c>
      <c r="H218" s="6">
        <v>489548</v>
      </c>
      <c r="I218" s="6">
        <v>568591</v>
      </c>
      <c r="J218" s="6">
        <v>620075</v>
      </c>
      <c r="K218" s="6">
        <v>717455</v>
      </c>
    </row>
    <row r="219" spans="1:11">
      <c r="A219" t="s">
        <v>43</v>
      </c>
      <c r="B219" s="6">
        <v>1087283</v>
      </c>
      <c r="C219" s="6">
        <v>1239282</v>
      </c>
      <c r="D219" s="6">
        <v>1421627</v>
      </c>
      <c r="E219" s="6">
        <v>1586176</v>
      </c>
      <c r="F219" s="6">
        <v>1699575</v>
      </c>
      <c r="G219" s="6">
        <v>1899000</v>
      </c>
      <c r="H219" s="6">
        <v>2171900</v>
      </c>
      <c r="I219" s="6">
        <v>2334259</v>
      </c>
      <c r="J219" s="6">
        <v>2508499</v>
      </c>
      <c r="K219" s="6">
        <v>2852495</v>
      </c>
    </row>
    <row r="220" spans="1:11">
      <c r="A220" t="s">
        <v>44</v>
      </c>
      <c r="B220" s="6">
        <v>126960</v>
      </c>
      <c r="C220" s="6">
        <v>163656</v>
      </c>
      <c r="D220" s="6">
        <v>191431</v>
      </c>
      <c r="E220" s="6">
        <v>216735</v>
      </c>
      <c r="F220" s="6">
        <v>244843</v>
      </c>
      <c r="G220" s="6">
        <v>263778</v>
      </c>
      <c r="H220" s="6">
        <v>284993</v>
      </c>
      <c r="I220" s="6">
        <v>289391</v>
      </c>
      <c r="J220" s="6">
        <v>318713</v>
      </c>
      <c r="K220" s="6">
        <v>352501</v>
      </c>
    </row>
    <row r="221" spans="1:11">
      <c r="A221" t="s">
        <v>45</v>
      </c>
      <c r="B221" s="6">
        <v>39287</v>
      </c>
      <c r="C221" s="6">
        <v>44400</v>
      </c>
      <c r="D221" s="6">
        <v>52327</v>
      </c>
      <c r="E221" s="6">
        <v>60142</v>
      </c>
      <c r="F221" s="6">
        <v>69551</v>
      </c>
      <c r="G221" s="6">
        <v>79881</v>
      </c>
      <c r="H221" s="6">
        <v>83813</v>
      </c>
      <c r="I221" s="6">
        <v>92050</v>
      </c>
      <c r="J221" s="6">
        <v>102542</v>
      </c>
      <c r="K221" s="6">
        <v>110002</v>
      </c>
    </row>
    <row r="222" spans="1:11">
      <c r="A222" t="s">
        <v>46</v>
      </c>
      <c r="B222" s="6">
        <v>12666</v>
      </c>
      <c r="C222" s="6">
        <v>16125</v>
      </c>
      <c r="D222" s="6">
        <v>17332</v>
      </c>
      <c r="E222" s="6">
        <v>21750</v>
      </c>
      <c r="F222" s="6">
        <v>24126</v>
      </c>
      <c r="G222" s="6">
        <v>33319</v>
      </c>
      <c r="H222" s="6">
        <v>34530</v>
      </c>
      <c r="I222" s="6">
        <v>37636</v>
      </c>
      <c r="J222" s="6">
        <v>38523</v>
      </c>
      <c r="K222" s="6">
        <v>44442</v>
      </c>
    </row>
    <row r="223" spans="1:11">
      <c r="A223" t="s">
        <v>47</v>
      </c>
      <c r="B223" s="6">
        <v>14609880</v>
      </c>
      <c r="C223" s="6">
        <v>16395608</v>
      </c>
      <c r="D223" s="6">
        <v>18855353</v>
      </c>
      <c r="E223" s="6">
        <v>21484454</v>
      </c>
      <c r="F223" s="6">
        <v>24262248</v>
      </c>
      <c r="G223" s="6">
        <v>26773462</v>
      </c>
      <c r="H223" s="6">
        <v>30527043</v>
      </c>
      <c r="I223" s="6">
        <v>33831103</v>
      </c>
      <c r="J223" s="6">
        <v>37535354</v>
      </c>
      <c r="K223" s="6">
        <v>42015839</v>
      </c>
    </row>
    <row r="224" spans="1:11">
      <c r="A224" t="s">
        <v>48</v>
      </c>
      <c r="B224" s="6">
        <f t="shared" ref="B224:K224" si="24">B223-B222</f>
        <v>14597214</v>
      </c>
      <c r="C224" s="6">
        <f t="shared" si="24"/>
        <v>16379483</v>
      </c>
      <c r="D224" s="6">
        <f t="shared" si="24"/>
        <v>18838021</v>
      </c>
      <c r="E224" s="6">
        <f t="shared" si="24"/>
        <v>21462704</v>
      </c>
      <c r="F224" s="6">
        <f t="shared" si="24"/>
        <v>24238122</v>
      </c>
      <c r="G224" s="6">
        <f t="shared" si="24"/>
        <v>26740143</v>
      </c>
      <c r="H224" s="6">
        <f t="shared" si="24"/>
        <v>30492513</v>
      </c>
      <c r="I224" s="6">
        <f t="shared" si="24"/>
        <v>33793467</v>
      </c>
      <c r="J224" s="6">
        <f t="shared" si="24"/>
        <v>37496831</v>
      </c>
      <c r="K224" s="6">
        <f t="shared" si="24"/>
        <v>41971397</v>
      </c>
    </row>
    <row r="228" spans="1:16">
      <c r="B228" s="3" t="s">
        <v>14</v>
      </c>
    </row>
    <row r="229" spans="1:16">
      <c r="B229" t="s">
        <v>15</v>
      </c>
    </row>
    <row r="230" spans="1:16">
      <c r="B230" t="s">
        <v>55</v>
      </c>
    </row>
    <row r="232" spans="1:16">
      <c r="J232" s="5" t="s">
        <v>26</v>
      </c>
      <c r="K232" s="5" t="s">
        <v>27</v>
      </c>
    </row>
    <row r="233" spans="1:16">
      <c r="B233" s="5">
        <v>1980</v>
      </c>
      <c r="C233" s="5">
        <v>1981</v>
      </c>
      <c r="D233" s="5">
        <v>1982</v>
      </c>
      <c r="E233" s="5">
        <v>1983</v>
      </c>
      <c r="F233" s="5">
        <v>1984</v>
      </c>
      <c r="G233" s="5">
        <v>1985</v>
      </c>
      <c r="H233" s="5">
        <v>1986</v>
      </c>
      <c r="I233" s="5">
        <v>1987</v>
      </c>
      <c r="J233" s="5">
        <v>1988</v>
      </c>
      <c r="K233" s="5">
        <v>1989</v>
      </c>
    </row>
    <row r="234" spans="1:16">
      <c r="A234" t="s">
        <v>28</v>
      </c>
      <c r="B234" s="6">
        <v>1600.4</v>
      </c>
      <c r="C234" s="6">
        <v>1565.4</v>
      </c>
      <c r="D234" s="6">
        <v>1572.2</v>
      </c>
      <c r="E234" s="6">
        <v>1548.1</v>
      </c>
      <c r="F234" s="6">
        <v>1486.4</v>
      </c>
      <c r="G234" s="6">
        <v>1539.5</v>
      </c>
      <c r="H234" s="6">
        <v>1575.7</v>
      </c>
      <c r="I234" s="6">
        <v>1660.2</v>
      </c>
      <c r="J234" s="6">
        <v>1739.2</v>
      </c>
      <c r="K234" s="6">
        <v>1820.9</v>
      </c>
      <c r="M234" s="6"/>
      <c r="N234" s="6"/>
      <c r="O234" s="6"/>
      <c r="P234" s="6"/>
    </row>
    <row r="235" spans="1:16">
      <c r="A235" t="s">
        <v>29</v>
      </c>
      <c r="B235" s="6">
        <v>403.6</v>
      </c>
      <c r="C235" s="6">
        <v>388.9</v>
      </c>
      <c r="D235" s="6">
        <v>389.1</v>
      </c>
      <c r="E235" s="6">
        <v>385.6</v>
      </c>
      <c r="F235" s="6">
        <v>371</v>
      </c>
      <c r="G235" s="6">
        <v>374.6</v>
      </c>
      <c r="H235" s="6">
        <v>384.7</v>
      </c>
      <c r="I235" s="6">
        <v>406.2</v>
      </c>
      <c r="J235" s="6">
        <v>409.5</v>
      </c>
      <c r="K235" s="6">
        <v>424.7</v>
      </c>
      <c r="M235" s="6"/>
    </row>
    <row r="236" spans="1:16">
      <c r="A236" t="s">
        <v>30</v>
      </c>
      <c r="B236" s="6">
        <v>403.6</v>
      </c>
      <c r="C236" s="6">
        <v>389.2</v>
      </c>
      <c r="D236" s="6">
        <v>372</v>
      </c>
      <c r="E236" s="6">
        <v>371.9</v>
      </c>
      <c r="F236" s="6">
        <v>362.1</v>
      </c>
      <c r="G236" s="6">
        <v>366.1</v>
      </c>
      <c r="H236" s="6">
        <v>359.2</v>
      </c>
      <c r="I236" s="6">
        <v>368.5</v>
      </c>
      <c r="J236" s="6">
        <v>370</v>
      </c>
      <c r="K236" s="6">
        <v>370.3</v>
      </c>
      <c r="M236" s="6"/>
    </row>
    <row r="237" spans="1:16">
      <c r="A237" t="s">
        <v>31</v>
      </c>
      <c r="B237" s="6">
        <v>219.8</v>
      </c>
      <c r="C237" s="6">
        <v>216.4</v>
      </c>
      <c r="D237" s="6">
        <v>215.6</v>
      </c>
      <c r="E237" s="6">
        <v>215.1</v>
      </c>
      <c r="F237" s="6">
        <v>220.4</v>
      </c>
      <c r="G237" s="6">
        <v>227.2</v>
      </c>
      <c r="H237" s="6">
        <v>226.8</v>
      </c>
      <c r="I237" s="6">
        <v>224.8</v>
      </c>
      <c r="J237" s="6">
        <v>245.2</v>
      </c>
      <c r="K237" s="6">
        <v>258.10000000000002</v>
      </c>
      <c r="M237" s="6"/>
    </row>
    <row r="238" spans="1:16">
      <c r="A238" t="s">
        <v>32</v>
      </c>
      <c r="B238" s="6">
        <v>387.5</v>
      </c>
      <c r="C238" s="6">
        <v>376.5</v>
      </c>
      <c r="D238" s="6">
        <v>378</v>
      </c>
      <c r="E238" s="6">
        <v>380.7</v>
      </c>
      <c r="F238" s="6">
        <v>368.6</v>
      </c>
      <c r="G238" s="6">
        <v>358.1</v>
      </c>
      <c r="H238" s="6">
        <v>373.8</v>
      </c>
      <c r="I238" s="6">
        <v>395.1</v>
      </c>
      <c r="J238" s="6">
        <v>416.2</v>
      </c>
      <c r="K238" s="6">
        <v>437.5</v>
      </c>
      <c r="M238" s="6"/>
    </row>
    <row r="239" spans="1:16">
      <c r="A239" t="s">
        <v>33</v>
      </c>
      <c r="B239" s="6">
        <v>185.7</v>
      </c>
      <c r="C239" s="6">
        <v>181.3</v>
      </c>
      <c r="D239" s="6">
        <v>171.6</v>
      </c>
      <c r="E239" s="6">
        <v>170.3</v>
      </c>
      <c r="F239" s="6">
        <v>167.2</v>
      </c>
      <c r="G239" s="6">
        <v>164.9</v>
      </c>
      <c r="H239" s="6">
        <v>161.80000000000001</v>
      </c>
      <c r="I239" s="6">
        <v>164.1</v>
      </c>
      <c r="J239" s="6">
        <v>165.5</v>
      </c>
      <c r="K239" s="6">
        <v>172.2</v>
      </c>
      <c r="M239" s="6"/>
    </row>
    <row r="240" spans="1:16">
      <c r="A240" t="s">
        <v>34</v>
      </c>
      <c r="B240" s="6">
        <v>851.4</v>
      </c>
      <c r="C240" s="6">
        <v>843.5</v>
      </c>
      <c r="D240" s="6">
        <v>834</v>
      </c>
      <c r="E240" s="6">
        <v>826.3</v>
      </c>
      <c r="F240" s="6">
        <v>794.7</v>
      </c>
      <c r="G240" s="6">
        <v>791.3</v>
      </c>
      <c r="H240" s="6">
        <v>793</v>
      </c>
      <c r="I240" s="6">
        <v>840.3</v>
      </c>
      <c r="J240" s="6">
        <v>854.1</v>
      </c>
      <c r="K240" s="6">
        <v>861.8</v>
      </c>
      <c r="M240" s="6"/>
    </row>
    <row r="241" spans="1:13">
      <c r="A241" t="s">
        <v>35</v>
      </c>
      <c r="B241" s="6">
        <v>472.5</v>
      </c>
      <c r="C241" s="6">
        <v>462.1</v>
      </c>
      <c r="D241" s="6">
        <v>465.8</v>
      </c>
      <c r="E241" s="6">
        <v>460.2</v>
      </c>
      <c r="F241" s="6">
        <v>444.1</v>
      </c>
      <c r="G241" s="6">
        <v>467.6</v>
      </c>
      <c r="H241" s="6">
        <v>473.2</v>
      </c>
      <c r="I241" s="6">
        <v>482.7</v>
      </c>
      <c r="J241" s="6">
        <v>496</v>
      </c>
      <c r="K241" s="6">
        <v>509.3</v>
      </c>
      <c r="M241" s="6"/>
    </row>
    <row r="242" spans="1:13">
      <c r="A242" t="s">
        <v>36</v>
      </c>
      <c r="B242" s="6">
        <v>1995.1</v>
      </c>
      <c r="C242" s="6">
        <v>1930.9</v>
      </c>
      <c r="D242" s="6">
        <v>1852.6</v>
      </c>
      <c r="E242" s="6">
        <v>1846</v>
      </c>
      <c r="F242" s="6">
        <v>1815.9</v>
      </c>
      <c r="G242" s="6">
        <v>1808.4</v>
      </c>
      <c r="H242" s="6">
        <v>1835.7</v>
      </c>
      <c r="I242" s="6">
        <v>1941.6</v>
      </c>
      <c r="J242" s="6">
        <v>2021.3</v>
      </c>
      <c r="K242" s="6">
        <v>2109.6999999999998</v>
      </c>
      <c r="M242" s="6"/>
    </row>
    <row r="243" spans="1:13">
      <c r="A243" t="s">
        <v>37</v>
      </c>
      <c r="B243" s="6">
        <v>1131.2</v>
      </c>
      <c r="C243" s="6">
        <v>1107.4000000000001</v>
      </c>
      <c r="D243" s="6">
        <v>1071.5999999999999</v>
      </c>
      <c r="E243" s="6">
        <v>1073.8</v>
      </c>
      <c r="F243" s="6">
        <v>1066.4000000000001</v>
      </c>
      <c r="G243" s="6">
        <v>1094.2</v>
      </c>
      <c r="H243" s="6">
        <v>1120.9000000000001</v>
      </c>
      <c r="I243" s="6">
        <v>1202.5999999999999</v>
      </c>
      <c r="J243" s="6">
        <v>1240.3</v>
      </c>
      <c r="K243" s="6">
        <v>1286.0999999999999</v>
      </c>
      <c r="M243" s="6"/>
    </row>
    <row r="244" spans="1:13">
      <c r="A244" t="s">
        <v>38</v>
      </c>
      <c r="B244" s="6">
        <v>280.2</v>
      </c>
      <c r="C244" s="6">
        <v>271.89999999999998</v>
      </c>
      <c r="D244" s="6">
        <v>265.10000000000002</v>
      </c>
      <c r="E244" s="6">
        <v>270</v>
      </c>
      <c r="F244" s="6">
        <v>266.60000000000002</v>
      </c>
      <c r="G244" s="6">
        <v>267.7</v>
      </c>
      <c r="H244" s="6">
        <v>268.10000000000002</v>
      </c>
      <c r="I244" s="6">
        <v>290.7</v>
      </c>
      <c r="J244" s="6">
        <v>287.89999999999998</v>
      </c>
      <c r="K244" s="6">
        <v>297.5</v>
      </c>
      <c r="M244" s="6"/>
    </row>
    <row r="245" spans="1:13">
      <c r="A245" t="s">
        <v>39</v>
      </c>
      <c r="B245" s="6">
        <v>1067.0999999999999</v>
      </c>
      <c r="C245" s="6">
        <v>1038.3</v>
      </c>
      <c r="D245" s="6">
        <v>1040.7</v>
      </c>
      <c r="E245" s="6">
        <v>1042.4000000000001</v>
      </c>
      <c r="F245" s="6">
        <v>1038.7</v>
      </c>
      <c r="G245" s="6">
        <v>1032.2</v>
      </c>
      <c r="H245" s="6">
        <v>995.1</v>
      </c>
      <c r="I245" s="6">
        <v>1020.6</v>
      </c>
      <c r="J245" s="6">
        <v>1049.2</v>
      </c>
      <c r="K245" s="6">
        <v>1068.5999999999999</v>
      </c>
      <c r="M245" s="6"/>
    </row>
    <row r="246" spans="1:13">
      <c r="A246" t="s">
        <v>40</v>
      </c>
      <c r="B246" s="6">
        <v>1399.5</v>
      </c>
      <c r="C246" s="6">
        <v>1365.1</v>
      </c>
      <c r="D246" s="6">
        <v>1400.1</v>
      </c>
      <c r="E246" s="6">
        <v>1399.9</v>
      </c>
      <c r="F246" s="6">
        <v>1370.7</v>
      </c>
      <c r="G246" s="6">
        <v>1399.4</v>
      </c>
      <c r="H246" s="6">
        <v>1474</v>
      </c>
      <c r="I246" s="6">
        <v>1527.6</v>
      </c>
      <c r="J246" s="6">
        <v>1582.7</v>
      </c>
      <c r="K246" s="6">
        <v>1631.1</v>
      </c>
      <c r="M246" s="6"/>
    </row>
    <row r="247" spans="1:13">
      <c r="A247" t="s">
        <v>41</v>
      </c>
      <c r="B247" s="6">
        <v>275.39999999999998</v>
      </c>
      <c r="C247" s="6">
        <v>266.39999999999998</v>
      </c>
      <c r="D247" s="6">
        <v>265.5</v>
      </c>
      <c r="E247" s="6">
        <v>271</v>
      </c>
      <c r="F247" s="6">
        <v>275.89999999999998</v>
      </c>
      <c r="G247" s="6">
        <v>275.10000000000002</v>
      </c>
      <c r="H247" s="6">
        <v>278.2</v>
      </c>
      <c r="I247" s="6">
        <v>294.3</v>
      </c>
      <c r="J247" s="6">
        <v>309</v>
      </c>
      <c r="K247" s="6">
        <v>325.5</v>
      </c>
      <c r="M247" s="6"/>
    </row>
    <row r="248" spans="1:13">
      <c r="A248" t="s">
        <v>42</v>
      </c>
      <c r="B248" s="6">
        <v>183</v>
      </c>
      <c r="C248" s="6">
        <v>178.2</v>
      </c>
      <c r="D248" s="6">
        <v>176.1</v>
      </c>
      <c r="E248" s="6">
        <v>172.6</v>
      </c>
      <c r="F248" s="6">
        <v>169.4</v>
      </c>
      <c r="G248" s="6">
        <v>171.3</v>
      </c>
      <c r="H248" s="6">
        <v>175.5</v>
      </c>
      <c r="I248" s="6">
        <v>182</v>
      </c>
      <c r="J248" s="6">
        <v>185.1</v>
      </c>
      <c r="K248" s="6">
        <v>193.9</v>
      </c>
      <c r="M248" s="6"/>
    </row>
    <row r="249" spans="1:13">
      <c r="A249" t="s">
        <v>43</v>
      </c>
      <c r="B249" s="6">
        <v>727.1</v>
      </c>
      <c r="C249" s="6">
        <v>704.9</v>
      </c>
      <c r="D249" s="6">
        <v>705.9</v>
      </c>
      <c r="E249" s="6">
        <v>691</v>
      </c>
      <c r="F249" s="6">
        <v>672.8</v>
      </c>
      <c r="G249" s="6">
        <v>670.8</v>
      </c>
      <c r="H249" s="6">
        <v>673.9</v>
      </c>
      <c r="I249" s="6">
        <v>675.4</v>
      </c>
      <c r="J249" s="6">
        <v>695.4</v>
      </c>
      <c r="K249" s="6">
        <v>724.2</v>
      </c>
      <c r="M249" s="6"/>
    </row>
    <row r="250" spans="1:13">
      <c r="A250" t="s">
        <v>44</v>
      </c>
      <c r="B250" s="6">
        <v>92.1</v>
      </c>
      <c r="C250" s="6">
        <v>87.9</v>
      </c>
      <c r="D250" s="6">
        <v>91</v>
      </c>
      <c r="E250" s="6">
        <v>86.4</v>
      </c>
      <c r="F250" s="6">
        <v>83.7</v>
      </c>
      <c r="G250" s="6">
        <v>89.5</v>
      </c>
      <c r="H250" s="6">
        <v>93.8</v>
      </c>
      <c r="I250" s="6">
        <v>94.4</v>
      </c>
      <c r="J250" s="6">
        <v>97.3</v>
      </c>
      <c r="K250" s="6">
        <v>103.1</v>
      </c>
      <c r="M250" s="6"/>
    </row>
    <row r="251" spans="1:13">
      <c r="A251" t="s">
        <v>45</v>
      </c>
      <c r="B251" s="6">
        <v>28.2</v>
      </c>
      <c r="C251" s="6">
        <v>28.1</v>
      </c>
      <c r="D251" s="6">
        <v>28.7</v>
      </c>
      <c r="E251" s="6">
        <v>28.1</v>
      </c>
      <c r="F251" s="6">
        <v>28.7</v>
      </c>
      <c r="G251" s="6">
        <v>27.9</v>
      </c>
      <c r="H251" s="6">
        <v>28.1</v>
      </c>
      <c r="I251" s="6">
        <v>30.2</v>
      </c>
      <c r="J251" s="6">
        <v>34.1</v>
      </c>
      <c r="K251" s="6">
        <v>36.299999999999997</v>
      </c>
      <c r="M251" s="6"/>
    </row>
    <row r="252" spans="1:13">
      <c r="A252" t="s">
        <v>46</v>
      </c>
      <c r="B252" s="6">
        <v>4.4000000000000004</v>
      </c>
      <c r="C252" s="6">
        <v>5.2</v>
      </c>
      <c r="D252" s="6">
        <v>4.9000000000000004</v>
      </c>
      <c r="E252" s="6">
        <v>5.2</v>
      </c>
      <c r="F252" s="6">
        <v>5.2</v>
      </c>
      <c r="G252" s="6">
        <v>6.3</v>
      </c>
      <c r="H252" s="6">
        <v>6.6</v>
      </c>
      <c r="I252" s="6">
        <v>6.4</v>
      </c>
      <c r="J252" s="6">
        <v>7</v>
      </c>
      <c r="K252" s="6">
        <v>7.2</v>
      </c>
      <c r="M252" s="6"/>
    </row>
    <row r="253" spans="1:13">
      <c r="A253" t="s">
        <v>47</v>
      </c>
      <c r="B253" s="6">
        <v>11707.8</v>
      </c>
      <c r="C253" s="6">
        <v>11407.6</v>
      </c>
      <c r="D253" s="6">
        <v>11300.5</v>
      </c>
      <c r="E253" s="6">
        <v>11244.6</v>
      </c>
      <c r="F253" s="6">
        <v>11008.5</v>
      </c>
      <c r="G253" s="6">
        <v>11132.2</v>
      </c>
      <c r="H253" s="6">
        <v>11298.1</v>
      </c>
      <c r="I253" s="6">
        <v>11807.7</v>
      </c>
      <c r="J253" s="6">
        <v>12205</v>
      </c>
      <c r="K253" s="6">
        <v>12638</v>
      </c>
      <c r="M253" s="6"/>
    </row>
    <row r="254" spans="1:13">
      <c r="A254" t="s">
        <v>48</v>
      </c>
      <c r="B254" s="6">
        <f t="shared" ref="B254:K254" si="25">B253-B252</f>
        <v>11703.4</v>
      </c>
      <c r="C254" s="6">
        <f t="shared" si="25"/>
        <v>11402.4</v>
      </c>
      <c r="D254" s="6">
        <f t="shared" si="25"/>
        <v>11295.6</v>
      </c>
      <c r="E254" s="6">
        <f t="shared" si="25"/>
        <v>11239.4</v>
      </c>
      <c r="F254" s="6">
        <f t="shared" si="25"/>
        <v>11003.3</v>
      </c>
      <c r="G254" s="6">
        <f t="shared" si="25"/>
        <v>11125.900000000001</v>
      </c>
      <c r="H254" s="6">
        <f t="shared" si="25"/>
        <v>11291.5</v>
      </c>
      <c r="I254" s="6">
        <f t="shared" si="25"/>
        <v>11801.300000000001</v>
      </c>
      <c r="J254" s="6">
        <f t="shared" si="25"/>
        <v>12198</v>
      </c>
      <c r="K254" s="6">
        <f t="shared" si="25"/>
        <v>12630.8</v>
      </c>
    </row>
    <row r="259" spans="1:11">
      <c r="B259" s="3" t="s">
        <v>53</v>
      </c>
    </row>
    <row r="260" spans="1:11">
      <c r="B260" t="s">
        <v>15</v>
      </c>
    </row>
    <row r="261" spans="1:11">
      <c r="B261" t="s">
        <v>55</v>
      </c>
    </row>
    <row r="263" spans="1:11">
      <c r="J263" s="5" t="s">
        <v>26</v>
      </c>
      <c r="K263" s="5" t="s">
        <v>27</v>
      </c>
    </row>
    <row r="264" spans="1:11">
      <c r="B264" s="5">
        <v>1980</v>
      </c>
      <c r="C264" s="5">
        <v>1981</v>
      </c>
      <c r="D264" s="5">
        <v>1982</v>
      </c>
      <c r="E264" s="5">
        <v>1983</v>
      </c>
      <c r="F264" s="5">
        <v>1984</v>
      </c>
      <c r="G264" s="5">
        <v>1985</v>
      </c>
      <c r="H264" s="5">
        <v>1986</v>
      </c>
      <c r="I264" s="5">
        <v>1987</v>
      </c>
      <c r="J264" s="5">
        <v>1988</v>
      </c>
      <c r="K264" s="5">
        <v>1989</v>
      </c>
    </row>
    <row r="265" spans="1:11">
      <c r="A265" t="s">
        <v>28</v>
      </c>
      <c r="B265" s="10">
        <v>6396.7</v>
      </c>
      <c r="C265" s="10">
        <v>6465</v>
      </c>
      <c r="D265" s="10">
        <v>6537.4</v>
      </c>
      <c r="E265" s="10">
        <v>6604</v>
      </c>
      <c r="F265" s="10">
        <v>6666</v>
      </c>
      <c r="G265" s="10">
        <v>6723.8</v>
      </c>
      <c r="H265" s="10">
        <v>6773.2</v>
      </c>
      <c r="I265" s="10">
        <v>6813.9</v>
      </c>
      <c r="J265" s="10">
        <v>6851.2</v>
      </c>
      <c r="K265" s="10">
        <v>6886</v>
      </c>
    </row>
    <row r="266" spans="1:11">
      <c r="A266" t="s">
        <v>29</v>
      </c>
      <c r="B266" s="10">
        <v>1198.5</v>
      </c>
      <c r="C266" s="10">
        <v>1199.8</v>
      </c>
      <c r="D266" s="10">
        <v>1205.8</v>
      </c>
      <c r="E266" s="10">
        <v>1211.0999999999999</v>
      </c>
      <c r="F266" s="10">
        <v>1215.5999999999999</v>
      </c>
      <c r="G266" s="10">
        <v>1219.5999999999999</v>
      </c>
      <c r="H266" s="10">
        <v>1221</v>
      </c>
      <c r="I266" s="10">
        <v>1219.7</v>
      </c>
      <c r="J266" s="10">
        <v>1217.7</v>
      </c>
      <c r="K266" s="10">
        <v>1215.2</v>
      </c>
    </row>
    <row r="267" spans="1:11">
      <c r="A267" t="s">
        <v>30</v>
      </c>
      <c r="B267" s="10">
        <v>1131.8</v>
      </c>
      <c r="C267" s="10">
        <v>1130.5</v>
      </c>
      <c r="D267" s="10">
        <v>1133</v>
      </c>
      <c r="E267" s="10">
        <v>1134.8</v>
      </c>
      <c r="F267" s="10">
        <v>1135.9000000000001</v>
      </c>
      <c r="G267" s="10">
        <v>1136.5</v>
      </c>
      <c r="H267" s="10">
        <v>1135.9000000000001</v>
      </c>
      <c r="I267" s="10">
        <v>1134.2</v>
      </c>
      <c r="J267" s="10">
        <v>1131.8</v>
      </c>
      <c r="K267" s="10">
        <v>1129</v>
      </c>
    </row>
    <row r="268" spans="1:11">
      <c r="A268" t="s">
        <v>31</v>
      </c>
      <c r="B268" s="10">
        <v>652.70000000000005</v>
      </c>
      <c r="C268" s="10">
        <v>657.6</v>
      </c>
      <c r="D268" s="10">
        <v>662.1</v>
      </c>
      <c r="E268" s="10">
        <v>666.2</v>
      </c>
      <c r="F268" s="10">
        <v>669.8</v>
      </c>
      <c r="G268" s="10">
        <v>673.3</v>
      </c>
      <c r="H268" s="10">
        <v>676</v>
      </c>
      <c r="I268" s="10">
        <v>677.8</v>
      </c>
      <c r="J268" s="10">
        <v>679.5</v>
      </c>
      <c r="K268" s="10">
        <v>680.9</v>
      </c>
    </row>
    <row r="269" spans="1:11">
      <c r="A269" t="s">
        <v>32</v>
      </c>
      <c r="B269" s="10">
        <v>1355.1</v>
      </c>
      <c r="C269" s="10">
        <v>1373.3</v>
      </c>
      <c r="D269" s="10">
        <v>1390.4</v>
      </c>
      <c r="E269" s="10">
        <v>1406.4</v>
      </c>
      <c r="F269" s="10">
        <v>1421.3</v>
      </c>
      <c r="G269" s="10">
        <v>1435.4</v>
      </c>
      <c r="H269" s="10">
        <v>1447.5</v>
      </c>
      <c r="I269" s="10">
        <v>1457.7</v>
      </c>
      <c r="J269" s="10">
        <v>1467.1</v>
      </c>
      <c r="K269" s="10">
        <v>1476</v>
      </c>
    </row>
    <row r="270" spans="1:11">
      <c r="A270" t="s">
        <v>33</v>
      </c>
      <c r="B270" s="10">
        <v>511.8</v>
      </c>
      <c r="C270" s="10">
        <v>514.20000000000005</v>
      </c>
      <c r="D270" s="10">
        <v>517.20000000000005</v>
      </c>
      <c r="E270" s="10">
        <v>519.9</v>
      </c>
      <c r="F270" s="10">
        <v>522.29999999999995</v>
      </c>
      <c r="G270" s="10">
        <v>524.29999999999995</v>
      </c>
      <c r="H270" s="10">
        <v>525.70000000000005</v>
      </c>
      <c r="I270" s="10">
        <v>526.4</v>
      </c>
      <c r="J270" s="10">
        <v>526.79999999999995</v>
      </c>
      <c r="K270" s="10">
        <v>527.1</v>
      </c>
    </row>
    <row r="271" spans="1:11">
      <c r="A271" t="s">
        <v>34</v>
      </c>
      <c r="B271" s="10">
        <v>2583.1</v>
      </c>
      <c r="C271" s="10">
        <v>2589.1</v>
      </c>
      <c r="D271" s="10">
        <v>2602.1</v>
      </c>
      <c r="E271" s="10">
        <v>2613.1999999999998</v>
      </c>
      <c r="F271" s="10">
        <v>2622.6</v>
      </c>
      <c r="G271" s="10">
        <v>2630.8</v>
      </c>
      <c r="H271" s="10">
        <v>2634.9</v>
      </c>
      <c r="I271" s="10">
        <v>2634.5</v>
      </c>
      <c r="J271" s="10">
        <v>2632.5</v>
      </c>
      <c r="K271" s="10">
        <v>2629.5</v>
      </c>
    </row>
    <row r="272" spans="1:11">
      <c r="A272" t="s">
        <v>35</v>
      </c>
      <c r="B272" s="10">
        <v>1645</v>
      </c>
      <c r="C272" s="10">
        <v>1654.5</v>
      </c>
      <c r="D272" s="10">
        <v>1667.4</v>
      </c>
      <c r="E272" s="10">
        <v>1679</v>
      </c>
      <c r="F272" s="10">
        <v>1689.4</v>
      </c>
      <c r="G272" s="10">
        <v>1698.8</v>
      </c>
      <c r="H272" s="10">
        <v>1705.2</v>
      </c>
      <c r="I272" s="10">
        <v>1708.4</v>
      </c>
      <c r="J272" s="10">
        <v>1710.8</v>
      </c>
      <c r="K272" s="10">
        <v>1712.4</v>
      </c>
    </row>
    <row r="273" spans="1:18">
      <c r="A273" t="s">
        <v>36</v>
      </c>
      <c r="B273" s="10">
        <v>5953.2</v>
      </c>
      <c r="C273" s="10">
        <v>5953.9</v>
      </c>
      <c r="D273" s="10">
        <v>5962.9</v>
      </c>
      <c r="E273" s="10">
        <v>5968</v>
      </c>
      <c r="F273" s="10">
        <v>5969.4</v>
      </c>
      <c r="G273" s="10">
        <v>5968</v>
      </c>
      <c r="H273" s="10">
        <v>5973.6</v>
      </c>
      <c r="I273" s="10">
        <v>5985.6</v>
      </c>
      <c r="J273" s="10">
        <v>5994.7</v>
      </c>
      <c r="K273" s="10">
        <v>6001.8</v>
      </c>
    </row>
    <row r="274" spans="1:18">
      <c r="A274" t="s">
        <v>37</v>
      </c>
      <c r="B274" s="10">
        <v>3635.6</v>
      </c>
      <c r="C274" s="10">
        <v>3655.4</v>
      </c>
      <c r="D274" s="10">
        <v>3680</v>
      </c>
      <c r="E274" s="10">
        <v>3702.1</v>
      </c>
      <c r="F274" s="10">
        <v>3721.6</v>
      </c>
      <c r="G274" s="10">
        <v>3739.2</v>
      </c>
      <c r="H274" s="10">
        <v>3753.1</v>
      </c>
      <c r="I274" s="10">
        <v>3763.6</v>
      </c>
      <c r="J274" s="10">
        <v>3772.4</v>
      </c>
      <c r="K274" s="10">
        <v>3780</v>
      </c>
    </row>
    <row r="275" spans="1:18">
      <c r="A275" t="s">
        <v>38</v>
      </c>
      <c r="B275" s="10">
        <v>1062.0999999999999</v>
      </c>
      <c r="C275" s="10">
        <v>1070.3</v>
      </c>
      <c r="D275" s="10">
        <v>1082.0999999999999</v>
      </c>
      <c r="E275" s="10">
        <v>1093.0999999999999</v>
      </c>
      <c r="F275" s="10">
        <v>1103.2</v>
      </c>
      <c r="G275" s="10">
        <v>1112.7</v>
      </c>
      <c r="H275" s="10">
        <v>1119</v>
      </c>
      <c r="I275" s="10">
        <v>1122.0999999999999</v>
      </c>
      <c r="J275" s="10">
        <v>1124.4000000000001</v>
      </c>
      <c r="K275" s="10">
        <v>1126.4000000000001</v>
      </c>
    </row>
    <row r="276" spans="1:18">
      <c r="A276" t="s">
        <v>39</v>
      </c>
      <c r="B276" s="10">
        <v>2807.5</v>
      </c>
      <c r="C276" s="10">
        <v>2812</v>
      </c>
      <c r="D276" s="10">
        <v>2815.9</v>
      </c>
      <c r="E276" s="10">
        <v>2818.1</v>
      </c>
      <c r="F276" s="10">
        <v>2818.6</v>
      </c>
      <c r="G276" s="10">
        <v>2818</v>
      </c>
      <c r="H276" s="10">
        <v>2817</v>
      </c>
      <c r="I276" s="10">
        <v>2815.3</v>
      </c>
      <c r="J276" s="10">
        <v>2812.4</v>
      </c>
      <c r="K276" s="10">
        <v>2808.6</v>
      </c>
    </row>
    <row r="277" spans="1:18">
      <c r="A277" t="s">
        <v>40</v>
      </c>
      <c r="B277" s="10">
        <v>4674.5</v>
      </c>
      <c r="C277" s="10">
        <v>4693.3999999999996</v>
      </c>
      <c r="D277" s="10">
        <v>4719.5</v>
      </c>
      <c r="E277" s="10">
        <v>4742.2</v>
      </c>
      <c r="F277" s="10">
        <v>4761.8999999999996</v>
      </c>
      <c r="G277" s="10">
        <v>4779.3</v>
      </c>
      <c r="H277" s="10">
        <v>4799.2</v>
      </c>
      <c r="I277" s="10">
        <v>4821.5</v>
      </c>
      <c r="J277" s="10">
        <v>4841.5</v>
      </c>
      <c r="K277" s="10">
        <v>4860.1000000000004</v>
      </c>
    </row>
    <row r="278" spans="1:18">
      <c r="A278" t="s">
        <v>41</v>
      </c>
      <c r="B278" s="10">
        <v>948.9</v>
      </c>
      <c r="C278" s="10">
        <v>958.9</v>
      </c>
      <c r="D278" s="10">
        <v>969.1</v>
      </c>
      <c r="E278" s="10">
        <v>978.6</v>
      </c>
      <c r="F278" s="10">
        <v>987.2</v>
      </c>
      <c r="G278" s="10">
        <v>995.2</v>
      </c>
      <c r="H278" s="10">
        <v>1002.5</v>
      </c>
      <c r="I278" s="10">
        <v>1009.1</v>
      </c>
      <c r="J278" s="10">
        <v>1015.3</v>
      </c>
      <c r="K278" s="10">
        <v>1021.1</v>
      </c>
    </row>
    <row r="279" spans="1:18">
      <c r="A279" t="s">
        <v>42</v>
      </c>
      <c r="B279" s="10">
        <v>508.1</v>
      </c>
      <c r="C279" s="10">
        <v>510.1</v>
      </c>
      <c r="D279" s="10">
        <v>512.5</v>
      </c>
      <c r="E279" s="10">
        <v>514.6</v>
      </c>
      <c r="F279" s="10">
        <v>516.4</v>
      </c>
      <c r="G279" s="10">
        <v>518</v>
      </c>
      <c r="H279" s="10">
        <v>519.20000000000005</v>
      </c>
      <c r="I279" s="10">
        <v>520</v>
      </c>
      <c r="J279" s="10">
        <v>520.6</v>
      </c>
      <c r="K279" s="10">
        <v>521</v>
      </c>
    </row>
    <row r="280" spans="1:18">
      <c r="A280" t="s">
        <v>43</v>
      </c>
      <c r="B280" s="10">
        <v>2142.6</v>
      </c>
      <c r="C280" s="10">
        <v>2138.9</v>
      </c>
      <c r="D280" s="10">
        <v>2136.5</v>
      </c>
      <c r="E280" s="10">
        <v>2132.4</v>
      </c>
      <c r="F280" s="10">
        <v>2126.9</v>
      </c>
      <c r="G280" s="10">
        <v>2120.4</v>
      </c>
      <c r="H280" s="10">
        <v>2119.1999999999998</v>
      </c>
      <c r="I280" s="10">
        <v>2123.1</v>
      </c>
      <c r="J280" s="10">
        <v>2125.8000000000002</v>
      </c>
      <c r="K280" s="10">
        <v>2127.8000000000002</v>
      </c>
    </row>
    <row r="281" spans="1:18">
      <c r="A281" t="s">
        <v>44</v>
      </c>
      <c r="B281" s="10">
        <v>253.6</v>
      </c>
      <c r="C281" s="10">
        <v>255.1</v>
      </c>
      <c r="D281" s="10">
        <v>256.7</v>
      </c>
      <c r="E281" s="10">
        <v>258.10000000000002</v>
      </c>
      <c r="F281" s="10">
        <v>259.3</v>
      </c>
      <c r="G281" s="10">
        <v>260.5</v>
      </c>
      <c r="H281" s="10">
        <v>261.10000000000002</v>
      </c>
      <c r="I281" s="10">
        <v>261.2</v>
      </c>
      <c r="J281" s="10">
        <v>261.2</v>
      </c>
      <c r="K281" s="10">
        <v>261.10000000000002</v>
      </c>
    </row>
    <row r="282" spans="1:18">
      <c r="A282" t="s">
        <v>45</v>
      </c>
      <c r="B282" s="10">
        <v>119</v>
      </c>
      <c r="C282" s="10">
        <v>118.9</v>
      </c>
      <c r="D282" s="10">
        <v>119.4</v>
      </c>
      <c r="E282" s="10">
        <v>119.9</v>
      </c>
      <c r="F282" s="10">
        <v>120.3</v>
      </c>
      <c r="G282" s="10">
        <v>120.5</v>
      </c>
      <c r="H282" s="10">
        <v>121.2</v>
      </c>
      <c r="I282" s="10">
        <v>122.3</v>
      </c>
      <c r="J282" s="10">
        <v>123.3</v>
      </c>
      <c r="K282" s="10">
        <v>124.3</v>
      </c>
    </row>
    <row r="283" spans="1:18">
      <c r="A283" t="s">
        <v>47</v>
      </c>
      <c r="B283" s="10">
        <v>37579.800000000003</v>
      </c>
      <c r="C283" s="10">
        <v>37750.9</v>
      </c>
      <c r="D283" s="10">
        <v>37970</v>
      </c>
      <c r="E283" s="10">
        <v>38161.699999999997</v>
      </c>
      <c r="F283" s="10">
        <v>38327.699999999997</v>
      </c>
      <c r="G283" s="10">
        <v>38474.300000000003</v>
      </c>
      <c r="H283" s="10">
        <v>38604.5</v>
      </c>
      <c r="I283" s="10">
        <v>38716.400000000001</v>
      </c>
      <c r="J283" s="10">
        <v>38809</v>
      </c>
      <c r="K283" s="10">
        <v>38888.300000000003</v>
      </c>
    </row>
    <row r="284" spans="1:18"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6" spans="1:18">
      <c r="A286" s="43" t="s">
        <v>149</v>
      </c>
    </row>
    <row r="287" spans="1:18">
      <c r="A287" t="s">
        <v>196</v>
      </c>
    </row>
    <row r="288" spans="1:18">
      <c r="A288" s="40"/>
      <c r="B288" s="5">
        <v>1980</v>
      </c>
      <c r="C288" s="5">
        <v>1981</v>
      </c>
      <c r="D288" s="5">
        <v>1982</v>
      </c>
      <c r="E288" s="5">
        <v>1983</v>
      </c>
      <c r="F288" s="5">
        <v>1984</v>
      </c>
      <c r="G288" s="5">
        <v>1985</v>
      </c>
      <c r="H288" s="5">
        <v>1986</v>
      </c>
      <c r="I288" s="5">
        <v>1987</v>
      </c>
      <c r="J288" s="5">
        <v>1988</v>
      </c>
      <c r="K288" s="5">
        <v>1989</v>
      </c>
      <c r="L288" s="5">
        <v>1990</v>
      </c>
      <c r="M288" s="5">
        <v>1991</v>
      </c>
      <c r="N288" s="5">
        <v>1992</v>
      </c>
      <c r="O288" s="5">
        <v>1993</v>
      </c>
      <c r="P288" s="5">
        <v>1994</v>
      </c>
      <c r="Q288" s="5">
        <v>1995</v>
      </c>
      <c r="R288" s="5">
        <v>1996</v>
      </c>
    </row>
    <row r="289" spans="1:18">
      <c r="A289" s="40" t="s">
        <v>28</v>
      </c>
      <c r="B289" s="6">
        <v>1612.1718233041252</v>
      </c>
      <c r="C289" s="6">
        <v>1585.1919562428341</v>
      </c>
      <c r="D289" s="6">
        <v>1602.1095882494963</v>
      </c>
      <c r="E289" s="6">
        <v>1579.3045445199368</v>
      </c>
      <c r="F289" s="6">
        <v>1494.9627238709836</v>
      </c>
      <c r="G289" s="6">
        <v>1549.5126691156056</v>
      </c>
      <c r="H289" s="6">
        <v>1587.6957164748073</v>
      </c>
      <c r="I289" s="6">
        <v>1671.2834359064145</v>
      </c>
      <c r="J289" s="6">
        <v>1744.1456005430587</v>
      </c>
      <c r="K289" s="6">
        <v>1822.667596495158</v>
      </c>
      <c r="L289" s="6">
        <v>1901.067435234818</v>
      </c>
      <c r="M289" s="6">
        <v>1915.6258530377299</v>
      </c>
      <c r="N289" s="6">
        <v>1869.2841779548978</v>
      </c>
      <c r="O289" s="6">
        <v>1799.9759767705546</v>
      </c>
      <c r="P289" s="6">
        <v>1798.6363151317894</v>
      </c>
      <c r="Q289" s="6">
        <v>1822.5397212148921</v>
      </c>
      <c r="R289" s="6">
        <v>1850.4544925762677</v>
      </c>
    </row>
    <row r="290" spans="1:18">
      <c r="A290" s="40" t="s">
        <v>29</v>
      </c>
      <c r="B290" s="6">
        <v>416.8010090958245</v>
      </c>
      <c r="C290" s="6">
        <v>403.33702332585329</v>
      </c>
      <c r="D290" s="6">
        <v>402.59264995032669</v>
      </c>
      <c r="E290" s="6">
        <v>394.68848990203992</v>
      </c>
      <c r="F290" s="6">
        <v>380.19875138876381</v>
      </c>
      <c r="G290" s="6">
        <v>383.17053141219765</v>
      </c>
      <c r="H290" s="6">
        <v>392.23665551254311</v>
      </c>
      <c r="I290" s="6">
        <v>416.01163703141214</v>
      </c>
      <c r="J290" s="6">
        <v>423.28335863142485</v>
      </c>
      <c r="K290" s="6">
        <v>434.8667992127771</v>
      </c>
      <c r="L290" s="6">
        <v>451.23276334896877</v>
      </c>
      <c r="M290" s="6">
        <v>465.42702667043295</v>
      </c>
      <c r="N290" s="6">
        <v>452.55654366399472</v>
      </c>
      <c r="O290" s="6">
        <v>440.54011970733762</v>
      </c>
      <c r="P290" s="6">
        <v>434.04983614411066</v>
      </c>
      <c r="Q290" s="6">
        <v>431.9258373172317</v>
      </c>
      <c r="R290" s="6">
        <v>435.47758263655817</v>
      </c>
    </row>
    <row r="291" spans="1:18">
      <c r="A291" s="40" t="s">
        <v>30</v>
      </c>
      <c r="B291" s="6">
        <v>412.90451737228119</v>
      </c>
      <c r="C291" s="6">
        <v>397.66311360781327</v>
      </c>
      <c r="D291" s="6">
        <v>379.03836100234304</v>
      </c>
      <c r="E291" s="6">
        <v>380.43530610572373</v>
      </c>
      <c r="F291" s="6">
        <v>371.81154590827867</v>
      </c>
      <c r="G291" s="6">
        <v>377.00879664941431</v>
      </c>
      <c r="H291" s="6">
        <v>368.65472368007909</v>
      </c>
      <c r="I291" s="6">
        <v>377.40163854688353</v>
      </c>
      <c r="J291" s="6">
        <v>370.0709256062604</v>
      </c>
      <c r="K291" s="6">
        <v>375.21357412677327</v>
      </c>
      <c r="L291" s="6">
        <v>386.54687779217494</v>
      </c>
      <c r="M291" s="6">
        <v>388.63835046150359</v>
      </c>
      <c r="N291" s="6">
        <v>381.76183352939233</v>
      </c>
      <c r="O291" s="6">
        <v>369.83709662104343</v>
      </c>
      <c r="P291" s="6">
        <v>355.70217374215906</v>
      </c>
      <c r="Q291" s="6">
        <v>349.09534734524141</v>
      </c>
      <c r="R291" s="6">
        <v>354.15787250612766</v>
      </c>
    </row>
    <row r="292" spans="1:18">
      <c r="A292" s="40" t="s">
        <v>31</v>
      </c>
      <c r="B292" s="6">
        <v>219.16560939473777</v>
      </c>
      <c r="C292" s="6">
        <v>215.5962118519075</v>
      </c>
      <c r="D292" s="6">
        <v>214.71849379470447</v>
      </c>
      <c r="E292" s="6">
        <v>214.33572829536172</v>
      </c>
      <c r="F292" s="6">
        <v>220.52737519700378</v>
      </c>
      <c r="G292" s="6">
        <v>226.74749221465686</v>
      </c>
      <c r="H292" s="6">
        <v>227.09543968293903</v>
      </c>
      <c r="I292" s="6">
        <v>226.01807594906592</v>
      </c>
      <c r="J292" s="6">
        <v>247.74724695825839</v>
      </c>
      <c r="K292" s="6">
        <v>256.16277120749015</v>
      </c>
      <c r="L292" s="6">
        <v>265.82249233456491</v>
      </c>
      <c r="M292" s="6">
        <v>266.83115372653612</v>
      </c>
      <c r="N292" s="6">
        <v>259.28608611046445</v>
      </c>
      <c r="O292" s="6">
        <v>254.46697920715431</v>
      </c>
      <c r="P292" s="6">
        <v>258.51566777038835</v>
      </c>
      <c r="Q292" s="6">
        <v>274.9630840968228</v>
      </c>
      <c r="R292" s="6">
        <v>279.79000191633304</v>
      </c>
    </row>
    <row r="293" spans="1:18">
      <c r="A293" s="40" t="s">
        <v>32</v>
      </c>
      <c r="B293" s="6">
        <v>404.21864449918269</v>
      </c>
      <c r="C293" s="6">
        <v>388.58253690105147</v>
      </c>
      <c r="D293" s="6">
        <v>389.61939449496248</v>
      </c>
      <c r="E293" s="6">
        <v>388.18066095656309</v>
      </c>
      <c r="F293" s="6">
        <v>375.61919177355094</v>
      </c>
      <c r="G293" s="6">
        <v>364.72801806129263</v>
      </c>
      <c r="H293" s="6">
        <v>381.02661809129654</v>
      </c>
      <c r="I293" s="6">
        <v>400.81721684994943</v>
      </c>
      <c r="J293" s="6">
        <v>418.707919510377</v>
      </c>
      <c r="K293" s="6">
        <v>430.33534221196885</v>
      </c>
      <c r="L293" s="6">
        <v>451.12526622140103</v>
      </c>
      <c r="M293" s="6">
        <v>448.80981135548376</v>
      </c>
      <c r="N293" s="6">
        <v>449.57394986454597</v>
      </c>
      <c r="O293" s="6">
        <v>447.5118163492574</v>
      </c>
      <c r="P293" s="6">
        <v>462.88862938939849</v>
      </c>
      <c r="Q293" s="6">
        <v>481.6838134436411</v>
      </c>
      <c r="R293" s="6">
        <v>498.07467434038529</v>
      </c>
    </row>
    <row r="294" spans="1:18">
      <c r="A294" s="40" t="s">
        <v>33</v>
      </c>
      <c r="B294" s="6">
        <v>192.51128435500837</v>
      </c>
      <c r="C294" s="6">
        <v>186.84116490649234</v>
      </c>
      <c r="D294" s="6">
        <v>175.52827788793255</v>
      </c>
      <c r="E294" s="6">
        <v>173.17684078269863</v>
      </c>
      <c r="F294" s="6">
        <v>171.73712208861619</v>
      </c>
      <c r="G294" s="6">
        <v>169.12681359987556</v>
      </c>
      <c r="H294" s="6">
        <v>164.51836622257085</v>
      </c>
      <c r="I294" s="6">
        <v>165.81526035892833</v>
      </c>
      <c r="J294" s="6">
        <v>166.44148335476987</v>
      </c>
      <c r="K294" s="6">
        <v>174.9841959618422</v>
      </c>
      <c r="L294" s="6">
        <v>177.08617411076693</v>
      </c>
      <c r="M294" s="6">
        <v>175.10984180555624</v>
      </c>
      <c r="N294" s="6">
        <v>173.13481370655407</v>
      </c>
      <c r="O294" s="6">
        <v>170.10250177360876</v>
      </c>
      <c r="P294" s="6">
        <v>167.37390816693613</v>
      </c>
      <c r="Q294" s="6">
        <v>168.2449673836995</v>
      </c>
      <c r="R294" s="6">
        <v>164.64012454513082</v>
      </c>
    </row>
    <row r="295" spans="1:18">
      <c r="A295" s="40" t="s">
        <v>34</v>
      </c>
      <c r="B295" s="6">
        <v>873.05507716060049</v>
      </c>
      <c r="C295" s="6">
        <v>862.12462043850701</v>
      </c>
      <c r="D295" s="6">
        <v>849.10886117180075</v>
      </c>
      <c r="E295" s="6">
        <v>843.48604161609012</v>
      </c>
      <c r="F295" s="6">
        <v>813.82345045252566</v>
      </c>
      <c r="G295" s="6">
        <v>809.10456177852029</v>
      </c>
      <c r="H295" s="6">
        <v>810.96659748755792</v>
      </c>
      <c r="I295" s="6">
        <v>857.2793219410064</v>
      </c>
      <c r="J295" s="6">
        <v>869.18590061100508</v>
      </c>
      <c r="K295" s="6">
        <v>880.76168028802022</v>
      </c>
      <c r="L295" s="6">
        <v>897.84958524473598</v>
      </c>
      <c r="M295" s="6">
        <v>898.7073845443382</v>
      </c>
      <c r="N295" s="6">
        <v>880.00631303580258</v>
      </c>
      <c r="O295" s="6">
        <v>852.83943250754351</v>
      </c>
      <c r="P295" s="6">
        <v>836.41641954584532</v>
      </c>
      <c r="Q295" s="6">
        <v>841.82614064098539</v>
      </c>
      <c r="R295" s="6">
        <v>846.17648409992773</v>
      </c>
    </row>
    <row r="296" spans="1:18">
      <c r="A296" s="40" t="s">
        <v>35</v>
      </c>
      <c r="B296" s="6">
        <v>482.03025319823354</v>
      </c>
      <c r="C296" s="6">
        <v>469.69898816164738</v>
      </c>
      <c r="D296" s="6">
        <v>474.55572306498306</v>
      </c>
      <c r="E296" s="6">
        <v>468.41393887285921</v>
      </c>
      <c r="F296" s="6">
        <v>454.43778589644234</v>
      </c>
      <c r="G296" s="6">
        <v>475.62732791512423</v>
      </c>
      <c r="H296" s="6">
        <v>481.04157012641684</v>
      </c>
      <c r="I296" s="6">
        <v>492.14785769087666</v>
      </c>
      <c r="J296" s="6">
        <v>507.73796073244074</v>
      </c>
      <c r="K296" s="6">
        <v>509.38675749467814</v>
      </c>
      <c r="L296" s="6">
        <v>528.62593488082996</v>
      </c>
      <c r="M296" s="6">
        <v>531.29561484614817</v>
      </c>
      <c r="N296" s="6">
        <v>532.5112094976281</v>
      </c>
      <c r="O296" s="6">
        <v>515.07011263903792</v>
      </c>
      <c r="P296" s="6">
        <v>501.83124611705</v>
      </c>
      <c r="Q296" s="6">
        <v>505.86724887895872</v>
      </c>
      <c r="R296" s="6">
        <v>526.50704317457291</v>
      </c>
    </row>
    <row r="297" spans="1:18">
      <c r="A297" s="40" t="s">
        <v>36</v>
      </c>
      <c r="B297" s="6">
        <v>1990.9444621116993</v>
      </c>
      <c r="C297" s="6">
        <v>1932.3913043407981</v>
      </c>
      <c r="D297" s="6">
        <v>1850.5208078127284</v>
      </c>
      <c r="E297" s="6">
        <v>1845.8021180640103</v>
      </c>
      <c r="F297" s="6">
        <v>1827.9782953308656</v>
      </c>
      <c r="G297" s="6">
        <v>1819.4184125137285</v>
      </c>
      <c r="H297" s="6">
        <v>1848.9551940548877</v>
      </c>
      <c r="I297" s="6">
        <v>1956.5295368865338</v>
      </c>
      <c r="J297" s="6">
        <v>2036.0219911973697</v>
      </c>
      <c r="K297" s="6">
        <v>2136.3355401156919</v>
      </c>
      <c r="L297" s="6">
        <v>2227.4553576604758</v>
      </c>
      <c r="M297" s="6">
        <v>2264.4939876720118</v>
      </c>
      <c r="N297" s="6">
        <v>2243.4423938135046</v>
      </c>
      <c r="O297" s="6">
        <v>2178.8797622656029</v>
      </c>
      <c r="P297" s="6">
        <v>2195.6937820606663</v>
      </c>
      <c r="Q297" s="6">
        <v>2263.0500680325763</v>
      </c>
      <c r="R297" s="6">
        <v>2285.1852156085743</v>
      </c>
    </row>
    <row r="298" spans="1:18">
      <c r="A298" s="40" t="s">
        <v>37</v>
      </c>
      <c r="B298" s="6">
        <v>1149.9859619887977</v>
      </c>
      <c r="C298" s="6">
        <v>1126.7099302426143</v>
      </c>
      <c r="D298" s="6">
        <v>1090.057881549739</v>
      </c>
      <c r="E298" s="6">
        <v>1090.7796676441944</v>
      </c>
      <c r="F298" s="6">
        <v>1084.7178284442587</v>
      </c>
      <c r="G298" s="6">
        <v>1113.1798965523683</v>
      </c>
      <c r="H298" s="6">
        <v>1136.7588513004807</v>
      </c>
      <c r="I298" s="6">
        <v>1220.0528043544978</v>
      </c>
      <c r="J298" s="6">
        <v>1256.5700610293518</v>
      </c>
      <c r="K298" s="6">
        <v>1304.008804123748</v>
      </c>
      <c r="L298" s="6">
        <v>1360.7048312729926</v>
      </c>
      <c r="M298" s="6">
        <v>1372.1111475647151</v>
      </c>
      <c r="N298" s="6">
        <v>1355.2964896600497</v>
      </c>
      <c r="O298" s="6">
        <v>1293.9163880165124</v>
      </c>
      <c r="P298" s="6">
        <v>1303.0579474090009</v>
      </c>
      <c r="Q298" s="6">
        <v>1339.8647627601422</v>
      </c>
      <c r="R298" s="6">
        <v>1383.3447992458343</v>
      </c>
    </row>
    <row r="299" spans="1:18">
      <c r="A299" s="40" t="s">
        <v>38</v>
      </c>
      <c r="B299" s="6">
        <v>285.48970244765286</v>
      </c>
      <c r="C299" s="6">
        <v>276.42656216631724</v>
      </c>
      <c r="D299" s="6">
        <v>273.24631948884087</v>
      </c>
      <c r="E299" s="6">
        <v>278.57436612596337</v>
      </c>
      <c r="F299" s="6">
        <v>271.31923056007292</v>
      </c>
      <c r="G299" s="6">
        <v>272.58393557483544</v>
      </c>
      <c r="H299" s="6">
        <v>274.06245386457181</v>
      </c>
      <c r="I299" s="6">
        <v>298.65999899915505</v>
      </c>
      <c r="J299" s="6">
        <v>300.13254228248564</v>
      </c>
      <c r="K299" s="6">
        <v>306.7676437841402</v>
      </c>
      <c r="L299" s="6">
        <v>313.99810195319276</v>
      </c>
      <c r="M299" s="6">
        <v>306.36696762438356</v>
      </c>
      <c r="N299" s="6">
        <v>301.27220701731596</v>
      </c>
      <c r="O299" s="6">
        <v>291.83023886469596</v>
      </c>
      <c r="P299" s="6">
        <v>286.86553103561425</v>
      </c>
      <c r="Q299" s="6">
        <v>287.09021900947118</v>
      </c>
      <c r="R299" s="6">
        <v>289.81170177787556</v>
      </c>
    </row>
    <row r="300" spans="1:18">
      <c r="A300" s="40" t="s">
        <v>39</v>
      </c>
      <c r="B300" s="6">
        <v>1083.7237718481513</v>
      </c>
      <c r="C300" s="6">
        <v>1051.1524288153375</v>
      </c>
      <c r="D300" s="6">
        <v>1053.819884222781</v>
      </c>
      <c r="E300" s="6">
        <v>1061.8692820890938</v>
      </c>
      <c r="F300" s="6">
        <v>1062.5266472380815</v>
      </c>
      <c r="G300" s="6">
        <v>1058.6147506996062</v>
      </c>
      <c r="H300" s="6">
        <v>1018.7697519097667</v>
      </c>
      <c r="I300" s="6">
        <v>1046.6163474345158</v>
      </c>
      <c r="J300" s="6">
        <v>1095.0821543639609</v>
      </c>
      <c r="K300" s="6">
        <v>1107.6347997307748</v>
      </c>
      <c r="L300" s="6">
        <v>1102.8469151697225</v>
      </c>
      <c r="M300" s="6">
        <v>1087.9197780721865</v>
      </c>
      <c r="N300" s="6">
        <v>1039.1689563196155</v>
      </c>
      <c r="O300" s="6">
        <v>1004.5164695999121</v>
      </c>
      <c r="P300" s="6">
        <v>988.02239657471659</v>
      </c>
      <c r="Q300" s="6">
        <v>975.81312558804291</v>
      </c>
      <c r="R300" s="6">
        <v>982.73694617103422</v>
      </c>
    </row>
    <row r="301" spans="1:18">
      <c r="A301" s="40" t="s">
        <v>40</v>
      </c>
      <c r="B301" s="6">
        <v>1398.0793846314962</v>
      </c>
      <c r="C301" s="6">
        <v>1369.8223832450792</v>
      </c>
      <c r="D301" s="6">
        <v>1400.4541502591467</v>
      </c>
      <c r="E301" s="6">
        <v>1398.6761356718971</v>
      </c>
      <c r="F301" s="6">
        <v>1372.6611867476856</v>
      </c>
      <c r="G301" s="6">
        <v>1398.559925825105</v>
      </c>
      <c r="H301" s="6">
        <v>1476.0952421203906</v>
      </c>
      <c r="I301" s="6">
        <v>1527.8253950821099</v>
      </c>
      <c r="J301" s="6">
        <v>1575.6122240443008</v>
      </c>
      <c r="K301" s="6">
        <v>1641.5602249148014</v>
      </c>
      <c r="L301" s="6">
        <v>1731.4419053640763</v>
      </c>
      <c r="M301" s="6">
        <v>1775.8278348006429</v>
      </c>
      <c r="N301" s="6">
        <v>1781.9858392461383</v>
      </c>
      <c r="O301" s="6">
        <v>1753.6998323164339</v>
      </c>
      <c r="P301" s="6">
        <v>1725.4202995934793</v>
      </c>
      <c r="Q301" s="6">
        <v>1759.3617081157154</v>
      </c>
      <c r="R301" s="6">
        <v>1793.9528286810155</v>
      </c>
    </row>
    <row r="302" spans="1:18">
      <c r="A302" s="40" t="s">
        <v>41</v>
      </c>
      <c r="B302" s="6">
        <v>283.62364589941888</v>
      </c>
      <c r="C302" s="6">
        <v>272.73414905592807</v>
      </c>
      <c r="D302" s="6">
        <v>271.1129286323453</v>
      </c>
      <c r="E302" s="6">
        <v>276.58544443847279</v>
      </c>
      <c r="F302" s="6">
        <v>280.94571091030656</v>
      </c>
      <c r="G302" s="6">
        <v>282.1052110589203</v>
      </c>
      <c r="H302" s="6">
        <v>284.09634532332547</v>
      </c>
      <c r="I302" s="6">
        <v>298.2979222771076</v>
      </c>
      <c r="J302" s="6">
        <v>319.86160016630765</v>
      </c>
      <c r="K302" s="6">
        <v>332.37140311743559</v>
      </c>
      <c r="L302" s="6">
        <v>345.84514503496678</v>
      </c>
      <c r="M302" s="6">
        <v>341.91703893764105</v>
      </c>
      <c r="N302" s="6">
        <v>339.25781226312347</v>
      </c>
      <c r="O302" s="6">
        <v>327.29814680109166</v>
      </c>
      <c r="P302" s="6">
        <v>330.44513485955679</v>
      </c>
      <c r="Q302" s="6">
        <v>328.817233125759</v>
      </c>
      <c r="R302" s="6">
        <v>328.12487367712481</v>
      </c>
    </row>
    <row r="303" spans="1:18">
      <c r="A303" s="40" t="s">
        <v>42</v>
      </c>
      <c r="B303" s="6">
        <v>188.7577584608986</v>
      </c>
      <c r="C303" s="6">
        <v>182.74250153062957</v>
      </c>
      <c r="D303" s="6">
        <v>178.77094817296035</v>
      </c>
      <c r="E303" s="6">
        <v>174.87128067488004</v>
      </c>
      <c r="F303" s="6">
        <v>171.81257929167356</v>
      </c>
      <c r="G303" s="6">
        <v>173.64631166120574</v>
      </c>
      <c r="H303" s="6">
        <v>177.85351493396828</v>
      </c>
      <c r="I303" s="6">
        <v>185.41320930128168</v>
      </c>
      <c r="J303" s="6">
        <v>189.38209100275145</v>
      </c>
      <c r="K303" s="6">
        <v>199.40101199278877</v>
      </c>
      <c r="L303" s="6">
        <v>203.94173444914904</v>
      </c>
      <c r="M303" s="6">
        <v>208.62601830341961</v>
      </c>
      <c r="N303" s="6">
        <v>202.87297392926723</v>
      </c>
      <c r="O303" s="6">
        <v>196.75432681255759</v>
      </c>
      <c r="P303" s="6">
        <v>193.91860277389893</v>
      </c>
      <c r="Q303" s="6">
        <v>202.58262216028771</v>
      </c>
      <c r="R303" s="6">
        <v>217.95878625477752</v>
      </c>
    </row>
    <row r="304" spans="1:18">
      <c r="A304" s="40" t="s">
        <v>43</v>
      </c>
      <c r="B304" s="6">
        <v>730.84237731554435</v>
      </c>
      <c r="C304" s="6">
        <v>707.52673430056484</v>
      </c>
      <c r="D304" s="6">
        <v>708.46300555337029</v>
      </c>
      <c r="E304" s="6">
        <v>694.50644309743438</v>
      </c>
      <c r="F304" s="6">
        <v>675.94173699250109</v>
      </c>
      <c r="G304" s="6">
        <v>676.05986303154054</v>
      </c>
      <c r="H304" s="6">
        <v>680.0496340630782</v>
      </c>
      <c r="I304" s="6">
        <v>678.03050750629097</v>
      </c>
      <c r="J304" s="6">
        <v>689.42122282647244</v>
      </c>
      <c r="K304" s="6">
        <v>714.24022443191154</v>
      </c>
      <c r="L304" s="6">
        <v>738.36330886327971</v>
      </c>
      <c r="M304" s="6">
        <v>757.37311005653476</v>
      </c>
      <c r="N304" s="6">
        <v>737.78333920785985</v>
      </c>
      <c r="O304" s="6">
        <v>717.50650342040819</v>
      </c>
      <c r="P304" s="6">
        <v>710.42570245571824</v>
      </c>
      <c r="Q304" s="6">
        <v>722.97037594098379</v>
      </c>
      <c r="R304" s="6">
        <v>727.752325846041</v>
      </c>
    </row>
    <row r="305" spans="1:18">
      <c r="A305" s="40" t="s">
        <v>44</v>
      </c>
      <c r="B305" s="6">
        <v>95.637096204302679</v>
      </c>
      <c r="C305" s="6">
        <v>90.087141855982139</v>
      </c>
      <c r="D305" s="6">
        <v>93.522345738914709</v>
      </c>
      <c r="E305" s="6">
        <v>89.403881273349299</v>
      </c>
      <c r="F305" s="6">
        <v>85.069659787113451</v>
      </c>
      <c r="G305" s="6">
        <v>90.083230021557753</v>
      </c>
      <c r="H305" s="6">
        <v>94.741855501097831</v>
      </c>
      <c r="I305" s="6">
        <v>95.620762515451631</v>
      </c>
      <c r="J305" s="6">
        <v>99.968228983611056</v>
      </c>
      <c r="K305" s="6">
        <v>104.45029893572611</v>
      </c>
      <c r="L305" s="6">
        <v>102.11510518461567</v>
      </c>
      <c r="M305" s="6">
        <v>104.79086240476028</v>
      </c>
      <c r="N305" s="6">
        <v>100.86519961815773</v>
      </c>
      <c r="O305" s="6">
        <v>98.052970655441257</v>
      </c>
      <c r="P305" s="6">
        <v>98.028670702693077</v>
      </c>
      <c r="Q305" s="6">
        <v>98.200049440637201</v>
      </c>
      <c r="R305" s="6">
        <v>100.50032841059767</v>
      </c>
    </row>
    <row r="306" spans="1:18">
      <c r="A306" s="40" t="s">
        <v>45</v>
      </c>
      <c r="B306" s="6">
        <v>28.729339396642597</v>
      </c>
      <c r="C306" s="6">
        <v>28.626519552639433</v>
      </c>
      <c r="D306" s="6">
        <v>29.237142471003864</v>
      </c>
      <c r="E306" s="6">
        <v>28.628229788942843</v>
      </c>
      <c r="F306" s="6">
        <v>29.239591542766878</v>
      </c>
      <c r="G306" s="6">
        <v>28.420853314553604</v>
      </c>
      <c r="H306" s="6">
        <v>28.612272645008975</v>
      </c>
      <c r="I306" s="6">
        <v>30.741492803677701</v>
      </c>
      <c r="J306" s="6">
        <v>35.297632661354456</v>
      </c>
      <c r="K306" s="6">
        <v>36.109850828900626</v>
      </c>
      <c r="L306" s="6">
        <v>36.140178192623601</v>
      </c>
      <c r="M306" s="6">
        <v>34.75869340371969</v>
      </c>
      <c r="N306" s="6">
        <v>35.415634031445855</v>
      </c>
      <c r="O306" s="6">
        <v>36.032957866098407</v>
      </c>
      <c r="P306" s="6">
        <v>36.164730178306769</v>
      </c>
      <c r="Q306" s="6">
        <v>38.14400997565275</v>
      </c>
      <c r="R306" s="6">
        <v>38.831795297749281</v>
      </c>
    </row>
    <row r="307" spans="1:18">
      <c r="A307" s="40" t="s">
        <v>108</v>
      </c>
      <c r="B307" s="6">
        <v>4.4613782959843915</v>
      </c>
      <c r="C307" s="6">
        <v>5.2723643519820076</v>
      </c>
      <c r="D307" s="6">
        <v>4.9680842191298691</v>
      </c>
      <c r="E307" s="6">
        <v>5.2726793392406925</v>
      </c>
      <c r="F307" s="6">
        <v>5.2726942750133761</v>
      </c>
      <c r="G307" s="6">
        <v>6.3872409759177602</v>
      </c>
      <c r="H307" s="6">
        <v>6.6885166493353418</v>
      </c>
      <c r="I307" s="6">
        <v>6.4839226616289531</v>
      </c>
      <c r="J307" s="6">
        <v>7.0909487697110469</v>
      </c>
      <c r="K307" s="6">
        <v>7.0880052800893178</v>
      </c>
      <c r="L307" s="6">
        <v>6.985459558455017</v>
      </c>
      <c r="M307" s="6">
        <v>7.0851068400165413</v>
      </c>
      <c r="N307" s="6">
        <v>7.0842115008631916</v>
      </c>
      <c r="O307" s="6">
        <v>7.3880661765367002</v>
      </c>
      <c r="P307" s="6">
        <v>7.5906547301729654</v>
      </c>
      <c r="Q307" s="6">
        <v>7.8933672285154293</v>
      </c>
      <c r="R307" s="6">
        <v>8.1083611772510427</v>
      </c>
    </row>
    <row r="308" spans="1:18" s="6" customFormat="1">
      <c r="A308" s="6" t="s">
        <v>153</v>
      </c>
      <c r="B308" s="6">
        <v>11853.133096980582</v>
      </c>
      <c r="C308" s="6">
        <v>11552.527634893977</v>
      </c>
      <c r="D308" s="6">
        <v>11441.44484773751</v>
      </c>
      <c r="E308" s="6">
        <v>11386.991079258753</v>
      </c>
      <c r="F308" s="6">
        <v>11150.603107696506</v>
      </c>
      <c r="G308" s="6">
        <v>11274.085841976024</v>
      </c>
      <c r="H308" s="6">
        <v>11439.919319644121</v>
      </c>
      <c r="I308" s="6">
        <v>11951.046344096791</v>
      </c>
      <c r="J308" s="6">
        <v>12351.761093275276</v>
      </c>
      <c r="K308" s="6">
        <v>12774.346524254715</v>
      </c>
      <c r="L308" s="6">
        <v>13229.194571871811</v>
      </c>
      <c r="M308" s="6">
        <v>13351.715582127759</v>
      </c>
      <c r="N308" s="6">
        <v>13142.559983970621</v>
      </c>
      <c r="O308" s="6">
        <v>12756.219698370827</v>
      </c>
      <c r="P308" s="6">
        <v>12691.047648381504</v>
      </c>
      <c r="Q308" s="6">
        <v>12899.933701699256</v>
      </c>
      <c r="R308" s="6">
        <v>13111.586237943176</v>
      </c>
    </row>
    <row r="311" spans="1:18">
      <c r="A311" s="43" t="s">
        <v>171</v>
      </c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1:18">
      <c r="A312" s="45" t="s">
        <v>61</v>
      </c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1:18">
      <c r="A313" s="45"/>
      <c r="B313" s="5">
        <v>1980</v>
      </c>
      <c r="C313" s="5">
        <v>1981</v>
      </c>
      <c r="D313" s="5">
        <v>1982</v>
      </c>
      <c r="E313" s="5">
        <v>1983</v>
      </c>
      <c r="F313" s="5">
        <v>1984</v>
      </c>
      <c r="G313" s="5">
        <v>1985</v>
      </c>
      <c r="H313" s="5">
        <v>1986</v>
      </c>
      <c r="I313" s="5">
        <v>1987</v>
      </c>
      <c r="J313" s="5">
        <v>1988</v>
      </c>
      <c r="K313" s="5">
        <v>1989</v>
      </c>
      <c r="L313" s="5">
        <v>1990</v>
      </c>
      <c r="M313" s="5">
        <v>1991</v>
      </c>
      <c r="N313" s="5">
        <v>1992</v>
      </c>
      <c r="O313" s="5">
        <v>1993</v>
      </c>
      <c r="P313" s="5">
        <v>1994</v>
      </c>
      <c r="Q313" s="5">
        <v>1995</v>
      </c>
      <c r="R313" s="5">
        <v>1996</v>
      </c>
    </row>
    <row r="314" spans="1:18">
      <c r="A314" s="45" t="s">
        <v>28</v>
      </c>
      <c r="B314" s="6">
        <v>3294432.0610520183</v>
      </c>
      <c r="C314" s="6">
        <v>3203414.6345322104</v>
      </c>
      <c r="D314" s="6">
        <v>3169109.0819457611</v>
      </c>
      <c r="E314" s="6">
        <v>3062220.1097044712</v>
      </c>
      <c r="F314" s="6">
        <v>2924890.2700501881</v>
      </c>
      <c r="G314" s="6">
        <v>2948064.2758296258</v>
      </c>
      <c r="H314" s="6">
        <v>3008212.1975109731</v>
      </c>
      <c r="I314" s="6">
        <v>3027572.8375288141</v>
      </c>
      <c r="J314" s="6">
        <v>3119263.9461120004</v>
      </c>
      <c r="K314" s="6">
        <v>3272928.7839370281</v>
      </c>
      <c r="L314" s="6">
        <v>3409441.4440503148</v>
      </c>
      <c r="M314" s="6">
        <v>3396185.4743302637</v>
      </c>
      <c r="N314" s="6">
        <v>3290242.4501753245</v>
      </c>
      <c r="O314" s="6">
        <v>3144256.9157748921</v>
      </c>
      <c r="P314" s="6">
        <v>3123031.2320805779</v>
      </c>
      <c r="Q314" s="6">
        <v>3192307.0089118495</v>
      </c>
      <c r="R314" s="6">
        <v>3207015.1675042422</v>
      </c>
    </row>
    <row r="315" spans="1:18">
      <c r="A315" s="45" t="s">
        <v>29</v>
      </c>
      <c r="B315" s="6">
        <v>818033.67137528514</v>
      </c>
      <c r="C315" s="6">
        <v>779069.76256862353</v>
      </c>
      <c r="D315" s="6">
        <v>777106.71929896786</v>
      </c>
      <c r="E315" s="6">
        <v>766905.05831220781</v>
      </c>
      <c r="F315" s="6">
        <v>729172.50815736363</v>
      </c>
      <c r="G315" s="6">
        <v>708133.78140660701</v>
      </c>
      <c r="H315" s="6">
        <v>723218.68062072969</v>
      </c>
      <c r="I315" s="6">
        <v>721709.36645469186</v>
      </c>
      <c r="J315" s="6">
        <v>727851.78553810029</v>
      </c>
      <c r="K315" s="6">
        <v>764348.28867947741</v>
      </c>
      <c r="L315" s="6">
        <v>785715.38828480698</v>
      </c>
      <c r="M315" s="6">
        <v>791572.3221323156</v>
      </c>
      <c r="N315" s="6">
        <v>763224.14629366877</v>
      </c>
      <c r="O315" s="6">
        <v>739994.58711776568</v>
      </c>
      <c r="P315" s="6">
        <v>734789.94400598679</v>
      </c>
      <c r="Q315" s="6">
        <v>721402.80844512582</v>
      </c>
      <c r="R315" s="6">
        <v>734986.75330728199</v>
      </c>
    </row>
    <row r="316" spans="1:18">
      <c r="A316" s="45" t="s">
        <v>30</v>
      </c>
      <c r="B316" s="6">
        <v>947617.56011542724</v>
      </c>
      <c r="C316" s="6">
        <v>914119.0843347098</v>
      </c>
      <c r="D316" s="6">
        <v>851125.36759081995</v>
      </c>
      <c r="E316" s="6">
        <v>849880.58679223282</v>
      </c>
      <c r="F316" s="6">
        <v>809509.89251777006</v>
      </c>
      <c r="G316" s="6">
        <v>801439.15046369901</v>
      </c>
      <c r="H316" s="6">
        <v>769957.98046116519</v>
      </c>
      <c r="I316" s="6">
        <v>692863.67240719183</v>
      </c>
      <c r="J316" s="6">
        <v>661499.7260948139</v>
      </c>
      <c r="K316" s="6">
        <v>656499.4500286266</v>
      </c>
      <c r="L316" s="6">
        <v>709854.03358026932</v>
      </c>
      <c r="M316" s="6">
        <v>754247.36419089441</v>
      </c>
      <c r="N316" s="6">
        <v>752387.62353238917</v>
      </c>
      <c r="O316" s="6">
        <v>727438.05621346273</v>
      </c>
      <c r="P316" s="6">
        <v>705782.53326474363</v>
      </c>
      <c r="Q316" s="6">
        <v>674161.14487748651</v>
      </c>
      <c r="R316" s="6">
        <v>679625.76666990609</v>
      </c>
    </row>
    <row r="317" spans="1:18">
      <c r="A317" s="45" t="s">
        <v>31</v>
      </c>
      <c r="B317" s="6">
        <v>476358.17207981326</v>
      </c>
      <c r="C317" s="6">
        <v>459617.59368141397</v>
      </c>
      <c r="D317" s="6">
        <v>441577.36320641817</v>
      </c>
      <c r="E317" s="6">
        <v>425346.33509062009</v>
      </c>
      <c r="F317" s="6">
        <v>435013.77449501312</v>
      </c>
      <c r="G317" s="6">
        <v>440543.56542871258</v>
      </c>
      <c r="H317" s="6">
        <v>426308.25073640043</v>
      </c>
      <c r="I317" s="6">
        <v>407232.77760241018</v>
      </c>
      <c r="J317" s="6">
        <v>425367.07892651943</v>
      </c>
      <c r="K317" s="6">
        <v>427313.2632196687</v>
      </c>
      <c r="L317" s="6">
        <v>434112.4565864898</v>
      </c>
      <c r="M317" s="6">
        <v>439655.30483904027</v>
      </c>
      <c r="N317" s="6">
        <v>431337.36958751007</v>
      </c>
      <c r="O317" s="6">
        <v>426797.27252821968</v>
      </c>
      <c r="P317" s="6">
        <v>437623.06780175812</v>
      </c>
      <c r="Q317" s="6">
        <v>440598.14289538667</v>
      </c>
      <c r="R317" s="6">
        <v>446495.70688630681</v>
      </c>
    </row>
    <row r="318" spans="1:18">
      <c r="A318" s="45" t="s">
        <v>32</v>
      </c>
      <c r="B318" s="6">
        <v>748071.82891689835</v>
      </c>
      <c r="C318" s="6">
        <v>723092.19037875999</v>
      </c>
      <c r="D318" s="6">
        <v>727234.97789294901</v>
      </c>
      <c r="E318" s="6">
        <v>708026.63639687549</v>
      </c>
      <c r="F318" s="6">
        <v>672613.1845411706</v>
      </c>
      <c r="G318" s="6">
        <v>645635.8977810659</v>
      </c>
      <c r="H318" s="6">
        <v>667168.10532699374</v>
      </c>
      <c r="I318" s="6">
        <v>684627.16308084002</v>
      </c>
      <c r="J318" s="6">
        <v>721226.13096672122</v>
      </c>
      <c r="K318" s="6">
        <v>741754.82847170881</v>
      </c>
      <c r="L318" s="6">
        <v>764021.38012119988</v>
      </c>
      <c r="M318" s="6">
        <v>769566.01224755566</v>
      </c>
      <c r="N318" s="6">
        <v>756799.77458912716</v>
      </c>
      <c r="O318" s="6">
        <v>759277.47474938072</v>
      </c>
      <c r="P318" s="6">
        <v>779232.94711852609</v>
      </c>
      <c r="Q318" s="6">
        <v>814910.98854813818</v>
      </c>
      <c r="R318" s="6">
        <v>848886.93112297077</v>
      </c>
    </row>
    <row r="319" spans="1:18">
      <c r="A319" s="45" t="s">
        <v>33</v>
      </c>
      <c r="B319" s="6">
        <v>399287.05788211094</v>
      </c>
      <c r="C319" s="6">
        <v>383934.18711727328</v>
      </c>
      <c r="D319" s="6">
        <v>361867.43929629691</v>
      </c>
      <c r="E319" s="6">
        <v>354099.77748497581</v>
      </c>
      <c r="F319" s="6">
        <v>332661.03815971251</v>
      </c>
      <c r="G319" s="6">
        <v>320101.30732609</v>
      </c>
      <c r="H319" s="6">
        <v>322638.72027358366</v>
      </c>
      <c r="I319" s="6">
        <v>308083.98837224708</v>
      </c>
      <c r="J319" s="6">
        <v>307923.64493532083</v>
      </c>
      <c r="K319" s="6">
        <v>323723.74924635788</v>
      </c>
      <c r="L319" s="6">
        <v>325984.78820712358</v>
      </c>
      <c r="M319" s="6">
        <v>316298.95601640444</v>
      </c>
      <c r="N319" s="6">
        <v>307336.55248676165</v>
      </c>
      <c r="O319" s="6">
        <v>305921.02714631136</v>
      </c>
      <c r="P319" s="6">
        <v>302966.71644904546</v>
      </c>
      <c r="Q319" s="6">
        <v>302520.09626800747</v>
      </c>
      <c r="R319" s="6">
        <v>294345.06668033748</v>
      </c>
    </row>
    <row r="320" spans="1:18">
      <c r="A320" s="45" t="s">
        <v>34</v>
      </c>
      <c r="B320" s="6">
        <v>1814224.1892264462</v>
      </c>
      <c r="C320" s="6">
        <v>1739917.6147549402</v>
      </c>
      <c r="D320" s="6">
        <v>1693823.1943555393</v>
      </c>
      <c r="E320" s="6">
        <v>1654713.1690817603</v>
      </c>
      <c r="F320" s="6">
        <v>1544435.7795893361</v>
      </c>
      <c r="G320" s="6">
        <v>1501128.9720777313</v>
      </c>
      <c r="H320" s="6">
        <v>1487807.1930776036</v>
      </c>
      <c r="I320" s="6">
        <v>1527333.5118204427</v>
      </c>
      <c r="J320" s="6">
        <v>1531675.121941505</v>
      </c>
      <c r="K320" s="6">
        <v>1559255.7577432846</v>
      </c>
      <c r="L320" s="6">
        <v>1587096.2486286422</v>
      </c>
      <c r="M320" s="6">
        <v>1583246.2310052388</v>
      </c>
      <c r="N320" s="6">
        <v>1514599.0897047217</v>
      </c>
      <c r="O320" s="6">
        <v>1447447.1080123861</v>
      </c>
      <c r="P320" s="6">
        <v>1451140.8662894573</v>
      </c>
      <c r="Q320" s="6">
        <v>1454696.1720725254</v>
      </c>
      <c r="R320" s="6">
        <v>1461065.7687940756</v>
      </c>
    </row>
    <row r="321" spans="1:18">
      <c r="A321" s="45" t="s">
        <v>35</v>
      </c>
      <c r="B321" s="6">
        <v>963803.59141529375</v>
      </c>
      <c r="C321" s="6">
        <v>936423.74458240659</v>
      </c>
      <c r="D321" s="6">
        <v>931140.8918941369</v>
      </c>
      <c r="E321" s="6">
        <v>902521.34743579978</v>
      </c>
      <c r="F321" s="6">
        <v>841888.98479244125</v>
      </c>
      <c r="G321" s="6">
        <v>859004.6949173857</v>
      </c>
      <c r="H321" s="6">
        <v>869331.31069754937</v>
      </c>
      <c r="I321" s="6">
        <v>855312.20594262378</v>
      </c>
      <c r="J321" s="6">
        <v>869519.54092923412</v>
      </c>
      <c r="K321" s="6">
        <v>866732.22256649251</v>
      </c>
      <c r="L321" s="6">
        <v>922654.7599328988</v>
      </c>
      <c r="M321" s="6">
        <v>909320.94603692216</v>
      </c>
      <c r="N321" s="6">
        <v>914820.34832256928</v>
      </c>
      <c r="O321" s="6">
        <v>890359.83219934069</v>
      </c>
      <c r="P321" s="6">
        <v>879458.28651470959</v>
      </c>
      <c r="Q321" s="6">
        <v>877375.78284427745</v>
      </c>
      <c r="R321" s="6">
        <v>914288.96943758754</v>
      </c>
    </row>
    <row r="322" spans="1:18">
      <c r="A322" s="45" t="s">
        <v>36</v>
      </c>
      <c r="B322" s="6">
        <v>3993251.858120847</v>
      </c>
      <c r="C322" s="6">
        <v>3755258.0442414312</v>
      </c>
      <c r="D322" s="6">
        <v>3595427.5731364968</v>
      </c>
      <c r="E322" s="6">
        <v>3530078.7582669151</v>
      </c>
      <c r="F322" s="6">
        <v>3407529.6165691311</v>
      </c>
      <c r="G322" s="6">
        <v>3355286.8536209231</v>
      </c>
      <c r="H322" s="6">
        <v>3371169.9457656415</v>
      </c>
      <c r="I322" s="6">
        <v>3358041.4880658602</v>
      </c>
      <c r="J322" s="6">
        <v>3549484.5369844278</v>
      </c>
      <c r="K322" s="6">
        <v>3744379.303013063</v>
      </c>
      <c r="L322" s="6">
        <v>3886509.6987358928</v>
      </c>
      <c r="M322" s="6">
        <v>3904791.0103111193</v>
      </c>
      <c r="N322" s="6">
        <v>3828570.3863132847</v>
      </c>
      <c r="O322" s="6">
        <v>3723944.0158789386</v>
      </c>
      <c r="P322" s="6">
        <v>3773715.3702249439</v>
      </c>
      <c r="Q322" s="6">
        <v>3884330.4045199044</v>
      </c>
      <c r="R322" s="6">
        <v>3905262.2817138578</v>
      </c>
    </row>
    <row r="323" spans="1:18">
      <c r="A323" s="45" t="s">
        <v>37</v>
      </c>
      <c r="B323" s="6">
        <v>2121786.319592278</v>
      </c>
      <c r="C323" s="6">
        <v>2040464.0646947974</v>
      </c>
      <c r="D323" s="6">
        <v>1952863.4289742797</v>
      </c>
      <c r="E323" s="6">
        <v>1935699.9091677906</v>
      </c>
      <c r="F323" s="6">
        <v>1876374.1454917449</v>
      </c>
      <c r="G323" s="6">
        <v>1893843.9819909143</v>
      </c>
      <c r="H323" s="6">
        <v>2006611.5139722202</v>
      </c>
      <c r="I323" s="6">
        <v>1992846.8420019392</v>
      </c>
      <c r="J323" s="6">
        <v>2083858.1407184987</v>
      </c>
      <c r="K323" s="6">
        <v>2142317.3099363288</v>
      </c>
      <c r="L323" s="6">
        <v>2265012.9377571568</v>
      </c>
      <c r="M323" s="6">
        <v>2289318.311838239</v>
      </c>
      <c r="N323" s="6">
        <v>2196237.5511805499</v>
      </c>
      <c r="O323" s="6">
        <v>2072168.2686495632</v>
      </c>
      <c r="P323" s="6">
        <v>2106828.6652539191</v>
      </c>
      <c r="Q323" s="6">
        <v>2179774.6525924332</v>
      </c>
      <c r="R323" s="6">
        <v>2277977.3996974472</v>
      </c>
    </row>
    <row r="324" spans="1:18">
      <c r="A324" s="45" t="s">
        <v>38</v>
      </c>
      <c r="B324" s="6">
        <v>605634.14545940375</v>
      </c>
      <c r="C324" s="6">
        <v>590182.82050266583</v>
      </c>
      <c r="D324" s="6">
        <v>564478.73429016059</v>
      </c>
      <c r="E324" s="6">
        <v>550144.55955592566</v>
      </c>
      <c r="F324" s="6">
        <v>544329.99892821314</v>
      </c>
      <c r="G324" s="6">
        <v>545577.47322741721</v>
      </c>
      <c r="H324" s="6">
        <v>543558.28239627543</v>
      </c>
      <c r="I324" s="6">
        <v>539415.16797275562</v>
      </c>
      <c r="J324" s="6">
        <v>536489.58351100201</v>
      </c>
      <c r="K324" s="6">
        <v>559080.44023422606</v>
      </c>
      <c r="L324" s="6">
        <v>576797.69802768005</v>
      </c>
      <c r="M324" s="6">
        <v>545639.62701555574</v>
      </c>
      <c r="N324" s="6">
        <v>537910.91805743228</v>
      </c>
      <c r="O324" s="6">
        <v>517339.89963203133</v>
      </c>
      <c r="P324" s="6">
        <v>511557.00343310507</v>
      </c>
      <c r="Q324" s="6">
        <v>508013.78897463548</v>
      </c>
      <c r="R324" s="6">
        <v>508356.40934805881</v>
      </c>
    </row>
    <row r="325" spans="1:18">
      <c r="A325" s="45" t="s">
        <v>39</v>
      </c>
      <c r="B325" s="6">
        <v>2409070.8974439367</v>
      </c>
      <c r="C325" s="6">
        <v>2276822.9315799405</v>
      </c>
      <c r="D325" s="6">
        <v>2258484.1786608417</v>
      </c>
      <c r="E325" s="6">
        <v>2183961.0532047101</v>
      </c>
      <c r="F325" s="6">
        <v>2078745.0410126525</v>
      </c>
      <c r="G325" s="6">
        <v>2081413.1583648326</v>
      </c>
      <c r="H325" s="6">
        <v>1972288.9983278024</v>
      </c>
      <c r="I325" s="6">
        <v>2003961.0821352</v>
      </c>
      <c r="J325" s="6">
        <v>2022371.8832522721</v>
      </c>
      <c r="K325" s="6">
        <v>2037532.2134719128</v>
      </c>
      <c r="L325" s="6">
        <v>2047725.8655264399</v>
      </c>
      <c r="M325" s="6">
        <v>1998381.2214960896</v>
      </c>
      <c r="N325" s="6">
        <v>1901980.14037702</v>
      </c>
      <c r="O325" s="6">
        <v>1843270.6509279236</v>
      </c>
      <c r="P325" s="6">
        <v>1839228.4585070126</v>
      </c>
      <c r="Q325" s="6">
        <v>1786644.5186114823</v>
      </c>
      <c r="R325" s="6">
        <v>1767982.5701468943</v>
      </c>
    </row>
    <row r="326" spans="1:18">
      <c r="A326" s="45" t="s">
        <v>40</v>
      </c>
      <c r="B326" s="6">
        <v>2747700.9476634921</v>
      </c>
      <c r="C326" s="6">
        <v>2609343.8542513829</v>
      </c>
      <c r="D326" s="6">
        <v>2725253.2927647093</v>
      </c>
      <c r="E326" s="6">
        <v>2641099.5428805547</v>
      </c>
      <c r="F326" s="6">
        <v>2528574.2676791251</v>
      </c>
      <c r="G326" s="6">
        <v>2547970.5356571428</v>
      </c>
      <c r="H326" s="6">
        <v>2685826.3053708738</v>
      </c>
      <c r="I326" s="6">
        <v>2603155.8650374748</v>
      </c>
      <c r="J326" s="6">
        <v>2736339.7853360027</v>
      </c>
      <c r="K326" s="6">
        <v>2890815.356920593</v>
      </c>
      <c r="L326" s="6">
        <v>3035762.5786058456</v>
      </c>
      <c r="M326" s="6">
        <v>3113057.3541194261</v>
      </c>
      <c r="N326" s="6">
        <v>3100950.7052014796</v>
      </c>
      <c r="O326" s="6">
        <v>3066392.2306081499</v>
      </c>
      <c r="P326" s="6">
        <v>3010848.2210998652</v>
      </c>
      <c r="Q326" s="6">
        <v>3030956.6339606792</v>
      </c>
      <c r="R326" s="6">
        <v>3120374.0748490868</v>
      </c>
    </row>
    <row r="327" spans="1:18">
      <c r="A327" s="45" t="s">
        <v>41</v>
      </c>
      <c r="B327" s="6">
        <v>510651.36885086837</v>
      </c>
      <c r="C327" s="6">
        <v>504274.94583978737</v>
      </c>
      <c r="D327" s="6">
        <v>479651.30736587272</v>
      </c>
      <c r="E327" s="6">
        <v>503656.56733918237</v>
      </c>
      <c r="F327" s="6">
        <v>505370.41059001017</v>
      </c>
      <c r="G327" s="6">
        <v>470738.70927215047</v>
      </c>
      <c r="H327" s="6">
        <v>473825.135556222</v>
      </c>
      <c r="I327" s="6">
        <v>477237.50153995166</v>
      </c>
      <c r="J327" s="6">
        <v>524718.18139643758</v>
      </c>
      <c r="K327" s="6">
        <v>553649.004508288</v>
      </c>
      <c r="L327" s="6">
        <v>580532.15583293571</v>
      </c>
      <c r="M327" s="6">
        <v>574106.0656487149</v>
      </c>
      <c r="N327" s="6">
        <v>553605.00286831264</v>
      </c>
      <c r="O327" s="6">
        <v>536948.91415412968</v>
      </c>
      <c r="P327" s="6">
        <v>551500.47805087117</v>
      </c>
      <c r="Q327" s="6">
        <v>548441.33130059589</v>
      </c>
      <c r="R327" s="6">
        <v>545590.28094992542</v>
      </c>
    </row>
    <row r="328" spans="1:18">
      <c r="A328" s="45" t="s">
        <v>42</v>
      </c>
      <c r="B328" s="6">
        <v>335718.90929326497</v>
      </c>
      <c r="C328" s="6">
        <v>322006.41476840188</v>
      </c>
      <c r="D328" s="6">
        <v>323755.90261834511</v>
      </c>
      <c r="E328" s="6">
        <v>309516.67708757427</v>
      </c>
      <c r="F328" s="6">
        <v>298936.31338293065</v>
      </c>
      <c r="G328" s="6">
        <v>293459.81445115875</v>
      </c>
      <c r="H328" s="6">
        <v>312045.01825966971</v>
      </c>
      <c r="I328" s="6">
        <v>307605.9791004188</v>
      </c>
      <c r="J328" s="6">
        <v>323038.53327863541</v>
      </c>
      <c r="K328" s="6">
        <v>343528.322732131</v>
      </c>
      <c r="L328" s="6">
        <v>344771.31137413438</v>
      </c>
      <c r="M328" s="6">
        <v>349463.45472008665</v>
      </c>
      <c r="N328" s="6">
        <v>327129.74986682658</v>
      </c>
      <c r="O328" s="6">
        <v>315675.51219606184</v>
      </c>
      <c r="P328" s="6">
        <v>316941.75650065887</v>
      </c>
      <c r="Q328" s="6">
        <v>329114.87962330302</v>
      </c>
      <c r="R328" s="6">
        <v>365005.00090221415</v>
      </c>
    </row>
    <row r="329" spans="1:18">
      <c r="A329" s="45" t="s">
        <v>43</v>
      </c>
      <c r="B329" s="6">
        <v>1371638.4718200746</v>
      </c>
      <c r="C329" s="6">
        <v>1321950.7834008161</v>
      </c>
      <c r="D329" s="6">
        <v>1310987.4924863421</v>
      </c>
      <c r="E329" s="6">
        <v>1265688.2626749268</v>
      </c>
      <c r="F329" s="6">
        <v>1204143.06850635</v>
      </c>
      <c r="G329" s="6">
        <v>1186299.1771793293</v>
      </c>
      <c r="H329" s="6">
        <v>1203614.8384955341</v>
      </c>
      <c r="I329" s="6">
        <v>1112381.104220222</v>
      </c>
      <c r="J329" s="6">
        <v>1153765.723085199</v>
      </c>
      <c r="K329" s="6">
        <v>1216128.9051899964</v>
      </c>
      <c r="L329" s="6">
        <v>1260450.7463174018</v>
      </c>
      <c r="M329" s="6">
        <v>1282190.6183030098</v>
      </c>
      <c r="N329" s="6">
        <v>1218710.3018869923</v>
      </c>
      <c r="O329" s="6">
        <v>1158074.1681119299</v>
      </c>
      <c r="P329" s="6">
        <v>1160600.5834237756</v>
      </c>
      <c r="Q329" s="6">
        <v>1193918.0967777146</v>
      </c>
      <c r="R329" s="6">
        <v>1203311.9973098543</v>
      </c>
    </row>
    <row r="330" spans="1:18">
      <c r="A330" s="45" t="s">
        <v>44</v>
      </c>
      <c r="B330" s="6">
        <v>176962.72035157678</v>
      </c>
      <c r="C330" s="6">
        <v>162605.78903273857</v>
      </c>
      <c r="D330" s="6">
        <v>172085.15641527015</v>
      </c>
      <c r="E330" s="6">
        <v>161898.1713363461</v>
      </c>
      <c r="F330" s="6">
        <v>159655.49420522596</v>
      </c>
      <c r="G330" s="6">
        <v>170198.31002465196</v>
      </c>
      <c r="H330" s="6">
        <v>169755.67669302481</v>
      </c>
      <c r="I330" s="6">
        <v>160006.75447269031</v>
      </c>
      <c r="J330" s="6">
        <v>166966.00160700385</v>
      </c>
      <c r="K330" s="6">
        <v>181049.60009513388</v>
      </c>
      <c r="L330" s="6">
        <v>179556.12647040124</v>
      </c>
      <c r="M330" s="6">
        <v>182573.02677742307</v>
      </c>
      <c r="N330" s="6">
        <v>181265.31864766427</v>
      </c>
      <c r="O330" s="6">
        <v>175292.6665174966</v>
      </c>
      <c r="P330" s="6">
        <v>173340.58184254653</v>
      </c>
      <c r="Q330" s="6">
        <v>170362.67529187459</v>
      </c>
      <c r="R330" s="6">
        <v>176544.10528722761</v>
      </c>
    </row>
    <row r="331" spans="1:18">
      <c r="A331" s="45" t="s">
        <v>45</v>
      </c>
      <c r="B331" s="6">
        <v>58048.272912948654</v>
      </c>
      <c r="C331" s="6">
        <v>56850.373489587058</v>
      </c>
      <c r="D331" s="6">
        <v>57623.909035564211</v>
      </c>
      <c r="E331" s="6">
        <v>55355.63202819867</v>
      </c>
      <c r="F331" s="6">
        <v>55313.934592635764</v>
      </c>
      <c r="G331" s="6">
        <v>52875.384103008408</v>
      </c>
      <c r="H331" s="6">
        <v>53073.129318640946</v>
      </c>
      <c r="I331" s="6">
        <v>53976.38160539329</v>
      </c>
      <c r="J331" s="6">
        <v>62172.166442646354</v>
      </c>
      <c r="K331" s="6">
        <v>64173.493678126739</v>
      </c>
      <c r="L331" s="6">
        <v>62198.360318912026</v>
      </c>
      <c r="M331" s="6">
        <v>59433.692877054469</v>
      </c>
      <c r="N331" s="6">
        <v>57558.075489122079</v>
      </c>
      <c r="O331" s="6">
        <v>58543.079141970913</v>
      </c>
      <c r="P331" s="6">
        <v>62811.046994826625</v>
      </c>
      <c r="Q331" s="6">
        <v>64506.047422525771</v>
      </c>
      <c r="R331" s="6">
        <v>63097.222460624107</v>
      </c>
    </row>
    <row r="332" spans="1:18">
      <c r="A332" s="45" t="s">
        <v>108</v>
      </c>
      <c r="B332" s="6">
        <v>8947.3517205090066</v>
      </c>
      <c r="C332" s="6">
        <v>10392.78599929839</v>
      </c>
      <c r="D332" s="6">
        <v>9718.9318818451975</v>
      </c>
      <c r="E332" s="6">
        <v>10119.533121982933</v>
      </c>
      <c r="F332" s="6">
        <v>9900.511611908767</v>
      </c>
      <c r="G332" s="6">
        <v>11794.825503634331</v>
      </c>
      <c r="H332" s="6">
        <v>12314.419662822213</v>
      </c>
      <c r="I332" s="6">
        <v>11299.999840215642</v>
      </c>
      <c r="J332" s="6">
        <v>12354.251432829871</v>
      </c>
      <c r="K332" s="6">
        <v>12395.736494720104</v>
      </c>
      <c r="L332" s="6">
        <v>12235.011512056948</v>
      </c>
      <c r="M332" s="6">
        <v>12337.657408067997</v>
      </c>
      <c r="N332" s="6">
        <v>12196.608197619336</v>
      </c>
      <c r="O332" s="6">
        <v>12684.70958301624</v>
      </c>
      <c r="P332" s="6">
        <v>13103.353121935326</v>
      </c>
      <c r="Q332" s="6">
        <v>13562.770550249377</v>
      </c>
      <c r="R332" s="6">
        <v>13921.620460102165</v>
      </c>
    </row>
    <row r="333" spans="1:18">
      <c r="A333" s="6" t="s">
        <v>153</v>
      </c>
      <c r="B333" s="6">
        <f>SUM(B314:B332)</f>
        <v>23801239.395292494</v>
      </c>
      <c r="C333" s="6">
        <f t="shared" ref="C333:R333" si="26">SUM(C314:C332)</f>
        <v>22789741.619751185</v>
      </c>
      <c r="D333" s="6">
        <f t="shared" si="26"/>
        <v>22403314.943110611</v>
      </c>
      <c r="E333" s="6">
        <f t="shared" si="26"/>
        <v>21870931.686963055</v>
      </c>
      <c r="F333" s="6">
        <f t="shared" si="26"/>
        <v>20959058.234872922</v>
      </c>
      <c r="G333" s="6">
        <f t="shared" si="26"/>
        <v>20833509.86862608</v>
      </c>
      <c r="H333" s="6">
        <f t="shared" si="26"/>
        <v>21078725.702523727</v>
      </c>
      <c r="I333" s="6">
        <f t="shared" si="26"/>
        <v>20844663.689201389</v>
      </c>
      <c r="J333" s="6">
        <f t="shared" si="26"/>
        <v>21535885.76248917</v>
      </c>
      <c r="K333" s="6">
        <f t="shared" si="26"/>
        <v>22357606.030167162</v>
      </c>
      <c r="L333" s="6">
        <f t="shared" si="26"/>
        <v>23190432.9898706</v>
      </c>
      <c r="M333" s="6">
        <f t="shared" si="26"/>
        <v>23271384.651313424</v>
      </c>
      <c r="N333" s="6">
        <f t="shared" si="26"/>
        <v>22646862.112778377</v>
      </c>
      <c r="O333" s="6">
        <f t="shared" si="26"/>
        <v>21921826.389142971</v>
      </c>
      <c r="P333" s="6">
        <f t="shared" si="26"/>
        <v>21934501.111978263</v>
      </c>
      <c r="Q333" s="6">
        <f t="shared" si="26"/>
        <v>22187597.944488194</v>
      </c>
      <c r="R333" s="6">
        <f t="shared" si="26"/>
        <v>22534133.093528003</v>
      </c>
    </row>
    <row r="334" spans="1:18"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7" spans="1:18">
      <c r="A337" s="43" t="s">
        <v>172</v>
      </c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1:18">
      <c r="A338" s="45" t="s">
        <v>61</v>
      </c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1:18">
      <c r="A339" s="45"/>
      <c r="B339" s="5">
        <v>1980</v>
      </c>
      <c r="C339" s="5">
        <v>1981</v>
      </c>
      <c r="D339" s="5">
        <v>1982</v>
      </c>
      <c r="E339" s="5">
        <v>1983</v>
      </c>
      <c r="F339" s="5">
        <v>1984</v>
      </c>
      <c r="G339" s="5">
        <v>1985</v>
      </c>
      <c r="H339" s="5">
        <v>1986</v>
      </c>
      <c r="I339" s="5">
        <v>1987</v>
      </c>
      <c r="J339" s="5">
        <v>1988</v>
      </c>
      <c r="K339" s="5">
        <v>1989</v>
      </c>
      <c r="L339" s="5">
        <v>1990</v>
      </c>
      <c r="M339" s="5">
        <v>1991</v>
      </c>
      <c r="N339" s="5">
        <v>1992</v>
      </c>
      <c r="O339" s="5">
        <v>1993</v>
      </c>
      <c r="P339" s="5">
        <v>1994</v>
      </c>
      <c r="Q339" s="5">
        <v>1995</v>
      </c>
      <c r="R339" s="5">
        <v>1996</v>
      </c>
    </row>
    <row r="340" spans="1:18">
      <c r="A340" s="45" t="s">
        <v>28</v>
      </c>
      <c r="B340" s="6">
        <v>1594.8055454374669</v>
      </c>
      <c r="C340" s="6">
        <v>1570.5927828972845</v>
      </c>
      <c r="D340" s="6">
        <v>1565.5316276335425</v>
      </c>
      <c r="E340" s="6">
        <v>1540.3274344594579</v>
      </c>
      <c r="F340" s="6">
        <v>1491.5324009361659</v>
      </c>
      <c r="G340" s="6">
        <v>1525.3036224252394</v>
      </c>
      <c r="H340" s="6">
        <v>1556.2982032966481</v>
      </c>
      <c r="I340" s="6">
        <v>1647.1485977717768</v>
      </c>
      <c r="J340" s="6">
        <v>1699.7107841629422</v>
      </c>
      <c r="K340" s="6">
        <v>1774.7358582576803</v>
      </c>
      <c r="L340" s="6">
        <v>1840.2563015047981</v>
      </c>
      <c r="M340" s="6">
        <v>1837.6114643284193</v>
      </c>
      <c r="N340" s="6">
        <v>1802.6602064279871</v>
      </c>
      <c r="O340" s="6">
        <v>1725.1356411740519</v>
      </c>
      <c r="P340" s="6">
        <v>1705.9479824845541</v>
      </c>
      <c r="Q340" s="6">
        <v>1749.6307298952972</v>
      </c>
      <c r="R340" s="6">
        <v>1737.8934381826241</v>
      </c>
    </row>
    <row r="341" spans="1:18">
      <c r="A341" s="45" t="s">
        <v>29</v>
      </c>
      <c r="B341" s="6">
        <v>396.00289557869127</v>
      </c>
      <c r="C341" s="6">
        <v>381.9678330970919</v>
      </c>
      <c r="D341" s="6">
        <v>383.88869415694575</v>
      </c>
      <c r="E341" s="6">
        <v>385.76093769367463</v>
      </c>
      <c r="F341" s="6">
        <v>371.83768325433169</v>
      </c>
      <c r="G341" s="6">
        <v>366.38245332599473</v>
      </c>
      <c r="H341" s="6">
        <v>374.15709376216915</v>
      </c>
      <c r="I341" s="6">
        <v>392.64540764109341</v>
      </c>
      <c r="J341" s="6">
        <v>396.61200543589439</v>
      </c>
      <c r="K341" s="6">
        <v>414.46557675648501</v>
      </c>
      <c r="L341" s="6">
        <v>424.09225036072127</v>
      </c>
      <c r="M341" s="6">
        <v>428.30475101842399</v>
      </c>
      <c r="N341" s="6">
        <v>418.15574929296054</v>
      </c>
      <c r="O341" s="6">
        <v>406.007228642168</v>
      </c>
      <c r="P341" s="6">
        <v>401.37716512423583</v>
      </c>
      <c r="Q341" s="6">
        <v>395.38444102173008</v>
      </c>
      <c r="R341" s="6">
        <v>398.29205320469907</v>
      </c>
    </row>
    <row r="342" spans="1:18">
      <c r="A342" s="45" t="s">
        <v>30</v>
      </c>
      <c r="B342" s="6">
        <v>458.73331482313512</v>
      </c>
      <c r="C342" s="6">
        <v>448.18076969746488</v>
      </c>
      <c r="D342" s="6">
        <v>420.45371351703392</v>
      </c>
      <c r="E342" s="6">
        <v>427.49846090486187</v>
      </c>
      <c r="F342" s="6">
        <v>412.80530963231291</v>
      </c>
      <c r="G342" s="6">
        <v>414.65786529083584</v>
      </c>
      <c r="H342" s="6">
        <v>398.33766467575003</v>
      </c>
      <c r="I342" s="6">
        <v>376.95193070368146</v>
      </c>
      <c r="J342" s="6">
        <v>360.45626070395275</v>
      </c>
      <c r="K342" s="6">
        <v>355.98486609620858</v>
      </c>
      <c r="L342" s="6">
        <v>383.14585537882937</v>
      </c>
      <c r="M342" s="6">
        <v>408.10892510221498</v>
      </c>
      <c r="N342" s="6">
        <v>412.21862804623629</v>
      </c>
      <c r="O342" s="6">
        <v>399.11793187896819</v>
      </c>
      <c r="P342" s="6">
        <v>385.53193971540844</v>
      </c>
      <c r="Q342" s="6">
        <v>369.49236169522095</v>
      </c>
      <c r="R342" s="6">
        <v>368.29172879610417</v>
      </c>
    </row>
    <row r="343" spans="1:18">
      <c r="A343" s="45" t="s">
        <v>31</v>
      </c>
      <c r="B343" s="6">
        <v>230.60079563599956</v>
      </c>
      <c r="C343" s="6">
        <v>225.34456443664811</v>
      </c>
      <c r="D343" s="6">
        <v>218.13806665254552</v>
      </c>
      <c r="E343" s="6">
        <v>213.95347349805536</v>
      </c>
      <c r="F343" s="6">
        <v>221.83298503766343</v>
      </c>
      <c r="G343" s="6">
        <v>227.93352970414668</v>
      </c>
      <c r="H343" s="6">
        <v>220.55052007985114</v>
      </c>
      <c r="I343" s="6">
        <v>221.55466923201047</v>
      </c>
      <c r="J343" s="6">
        <v>231.78577503211216</v>
      </c>
      <c r="K343" s="6">
        <v>231.70934077972896</v>
      </c>
      <c r="L343" s="6">
        <v>234.31350762427891</v>
      </c>
      <c r="M343" s="6">
        <v>237.88913610036255</v>
      </c>
      <c r="N343" s="6">
        <v>236.32140289822499</v>
      </c>
      <c r="O343" s="6">
        <v>234.16762882840069</v>
      </c>
      <c r="P343" s="6">
        <v>239.05050386183535</v>
      </c>
      <c r="Q343" s="6">
        <v>241.48180240575809</v>
      </c>
      <c r="R343" s="6">
        <v>241.95768296858188</v>
      </c>
    </row>
    <row r="344" spans="1:18">
      <c r="A344" s="45" t="s">
        <v>32</v>
      </c>
      <c r="B344" s="6">
        <v>362.13498382517707</v>
      </c>
      <c r="C344" s="6">
        <v>354.52275310720484</v>
      </c>
      <c r="D344" s="6">
        <v>359.25218387048159</v>
      </c>
      <c r="E344" s="6">
        <v>356.14450081950827</v>
      </c>
      <c r="F344" s="6">
        <v>342.99555382048516</v>
      </c>
      <c r="G344" s="6">
        <v>334.04657480749728</v>
      </c>
      <c r="H344" s="6">
        <v>345.15933566001104</v>
      </c>
      <c r="I344" s="6">
        <v>372.47086434608127</v>
      </c>
      <c r="J344" s="6">
        <v>393.00163557888101</v>
      </c>
      <c r="K344" s="6">
        <v>402.21434043578159</v>
      </c>
      <c r="L344" s="6">
        <v>412.38284403035544</v>
      </c>
      <c r="M344" s="6">
        <v>416.39755465431097</v>
      </c>
      <c r="N344" s="6">
        <v>414.63596028091916</v>
      </c>
      <c r="O344" s="6">
        <v>416.58702463503306</v>
      </c>
      <c r="P344" s="6">
        <v>425.6540441757723</v>
      </c>
      <c r="Q344" s="6">
        <v>446.63414380660788</v>
      </c>
      <c r="R344" s="6">
        <v>460.01498287445958</v>
      </c>
    </row>
    <row r="345" spans="1:18">
      <c r="A345" s="45" t="s">
        <v>33</v>
      </c>
      <c r="B345" s="6">
        <v>193.29134804754639</v>
      </c>
      <c r="C345" s="6">
        <v>188.23796860189492</v>
      </c>
      <c r="D345" s="6">
        <v>178.76157196876494</v>
      </c>
      <c r="E345" s="6">
        <v>178.11574029821654</v>
      </c>
      <c r="F345" s="6">
        <v>169.63874577618245</v>
      </c>
      <c r="G345" s="6">
        <v>165.61771994273738</v>
      </c>
      <c r="H345" s="6">
        <v>166.91710149010407</v>
      </c>
      <c r="I345" s="6">
        <v>167.61284919489688</v>
      </c>
      <c r="J345" s="6">
        <v>167.78994950000714</v>
      </c>
      <c r="K345" s="6">
        <v>175.53823620507563</v>
      </c>
      <c r="L345" s="6">
        <v>175.95127252873658</v>
      </c>
      <c r="M345" s="6">
        <v>171.14335837193232</v>
      </c>
      <c r="N345" s="6">
        <v>168.38375333681864</v>
      </c>
      <c r="O345" s="6">
        <v>167.84737426095882</v>
      </c>
      <c r="P345" s="6">
        <v>165.49480945853182</v>
      </c>
      <c r="Q345" s="6">
        <v>165.80437137273009</v>
      </c>
      <c r="R345" s="6">
        <v>159.50668557120531</v>
      </c>
    </row>
    <row r="346" spans="1:18">
      <c r="A346" s="45" t="s">
        <v>34</v>
      </c>
      <c r="B346" s="6">
        <v>878.2499514411578</v>
      </c>
      <c r="C346" s="6">
        <v>853.05911358209755</v>
      </c>
      <c r="D346" s="6">
        <v>836.74424382854284</v>
      </c>
      <c r="E346" s="6">
        <v>832.337323636728</v>
      </c>
      <c r="F346" s="6">
        <v>787.57689818670519</v>
      </c>
      <c r="G346" s="6">
        <v>776.67148495033837</v>
      </c>
      <c r="H346" s="6">
        <v>769.71686483897304</v>
      </c>
      <c r="I346" s="6">
        <v>830.94458410397965</v>
      </c>
      <c r="J346" s="6">
        <v>834.62149006116454</v>
      </c>
      <c r="K346" s="6">
        <v>845.50177780922979</v>
      </c>
      <c r="L346" s="6">
        <v>856.63998650870587</v>
      </c>
      <c r="M346" s="6">
        <v>856.66446869299068</v>
      </c>
      <c r="N346" s="6">
        <v>829.81954948556063</v>
      </c>
      <c r="O346" s="6">
        <v>794.15984814049045</v>
      </c>
      <c r="P346" s="6">
        <v>792.68206085090969</v>
      </c>
      <c r="Q346" s="6">
        <v>797.28582439403738</v>
      </c>
      <c r="R346" s="6">
        <v>791.75697017875621</v>
      </c>
    </row>
    <row r="347" spans="1:18">
      <c r="A347" s="45" t="s">
        <v>35</v>
      </c>
      <c r="B347" s="6">
        <v>466.56883001885853</v>
      </c>
      <c r="C347" s="6">
        <v>459.11645627152717</v>
      </c>
      <c r="D347" s="6">
        <v>459.98117399864412</v>
      </c>
      <c r="E347" s="6">
        <v>453.97729158497424</v>
      </c>
      <c r="F347" s="6">
        <v>429.31685734235577</v>
      </c>
      <c r="G347" s="6">
        <v>444.4417930708297</v>
      </c>
      <c r="H347" s="6">
        <v>449.74844461688986</v>
      </c>
      <c r="I347" s="6">
        <v>465.33192635768251</v>
      </c>
      <c r="J347" s="6">
        <v>473.80784899591293</v>
      </c>
      <c r="K347" s="6">
        <v>469.98295912989425</v>
      </c>
      <c r="L347" s="6">
        <v>498.00568918492229</v>
      </c>
      <c r="M347" s="6">
        <v>492.01629528815215</v>
      </c>
      <c r="N347" s="6">
        <v>501.21237657237413</v>
      </c>
      <c r="O347" s="6">
        <v>488.50698945454678</v>
      </c>
      <c r="P347" s="6">
        <v>480.40188460093572</v>
      </c>
      <c r="Q347" s="6">
        <v>480.86967420265432</v>
      </c>
      <c r="R347" s="6">
        <v>495.4565905046457</v>
      </c>
    </row>
    <row r="348" spans="1:18">
      <c r="A348" s="45" t="s">
        <v>36</v>
      </c>
      <c r="B348" s="6">
        <v>1933.098054426395</v>
      </c>
      <c r="C348" s="6">
        <v>1841.1544726753225</v>
      </c>
      <c r="D348" s="6">
        <v>1776.1318512756804</v>
      </c>
      <c r="E348" s="6">
        <v>1775.66502810468</v>
      </c>
      <c r="F348" s="6">
        <v>1737.6517957971939</v>
      </c>
      <c r="G348" s="6">
        <v>1735.9971538149553</v>
      </c>
      <c r="H348" s="6">
        <v>1744.0743488586925</v>
      </c>
      <c r="I348" s="6">
        <v>1826.939804639627</v>
      </c>
      <c r="J348" s="6">
        <v>1934.1412749799454</v>
      </c>
      <c r="K348" s="6">
        <v>2030.3784942065026</v>
      </c>
      <c r="L348" s="6">
        <v>2097.7553306977084</v>
      </c>
      <c r="M348" s="6">
        <v>2112.8082610886522</v>
      </c>
      <c r="N348" s="6">
        <v>2097.599671582811</v>
      </c>
      <c r="O348" s="6">
        <v>2043.1881743818433</v>
      </c>
      <c r="P348" s="6">
        <v>2061.3825619724362</v>
      </c>
      <c r="Q348" s="6">
        <v>2128.9129841967278</v>
      </c>
      <c r="R348" s="6">
        <v>2116.2761444169682</v>
      </c>
    </row>
    <row r="349" spans="1:18">
      <c r="A349" s="45" t="s">
        <v>37</v>
      </c>
      <c r="B349" s="6">
        <v>1027.1380699344427</v>
      </c>
      <c r="C349" s="6">
        <v>1000.4131526479366</v>
      </c>
      <c r="D349" s="6">
        <v>964.7094446591376</v>
      </c>
      <c r="E349" s="6">
        <v>973.67647267510699</v>
      </c>
      <c r="F349" s="6">
        <v>956.84712104834841</v>
      </c>
      <c r="G349" s="6">
        <v>979.85892292869528</v>
      </c>
      <c r="H349" s="6">
        <v>1038.1202152206026</v>
      </c>
      <c r="I349" s="6">
        <v>1084.2067416804691</v>
      </c>
      <c r="J349" s="6">
        <v>1135.5102407604313</v>
      </c>
      <c r="K349" s="6">
        <v>1161.6651631315444</v>
      </c>
      <c r="L349" s="6">
        <v>1222.5475639041333</v>
      </c>
      <c r="M349" s="6">
        <v>1238.7066628510736</v>
      </c>
      <c r="N349" s="6">
        <v>1203.2760799025807</v>
      </c>
      <c r="O349" s="6">
        <v>1136.9208784506397</v>
      </c>
      <c r="P349" s="6">
        <v>1150.8498775198341</v>
      </c>
      <c r="Q349" s="6">
        <v>1194.68481752404</v>
      </c>
      <c r="R349" s="6">
        <v>1234.4444190276108</v>
      </c>
    </row>
    <row r="350" spans="1:18">
      <c r="A350" s="45" t="s">
        <v>38</v>
      </c>
      <c r="B350" s="6">
        <v>293.18215576632821</v>
      </c>
      <c r="C350" s="6">
        <v>289.35900725408578</v>
      </c>
      <c r="D350" s="6">
        <v>278.85102368114747</v>
      </c>
      <c r="E350" s="6">
        <v>276.72823234264132</v>
      </c>
      <c r="F350" s="6">
        <v>277.5782184092148</v>
      </c>
      <c r="G350" s="6">
        <v>282.27718881509259</v>
      </c>
      <c r="H350" s="6">
        <v>281.20980926155221</v>
      </c>
      <c r="I350" s="6">
        <v>293.4683937342914</v>
      </c>
      <c r="J350" s="6">
        <v>292.3372777803375</v>
      </c>
      <c r="K350" s="6">
        <v>303.15969898392433</v>
      </c>
      <c r="L350" s="6">
        <v>311.32829699750533</v>
      </c>
      <c r="M350" s="6">
        <v>295.23524011697202</v>
      </c>
      <c r="N350" s="6">
        <v>294.71098901347187</v>
      </c>
      <c r="O350" s="6">
        <v>283.84496666891323</v>
      </c>
      <c r="P350" s="6">
        <v>279.43673088122142</v>
      </c>
      <c r="Q350" s="6">
        <v>278.43078185125484</v>
      </c>
      <c r="R350" s="6">
        <v>275.4802275386815</v>
      </c>
    </row>
    <row r="351" spans="1:18">
      <c r="A351" s="45" t="s">
        <v>39</v>
      </c>
      <c r="B351" s="6">
        <v>1166.2100038477438</v>
      </c>
      <c r="C351" s="6">
        <v>1116.2968495324628</v>
      </c>
      <c r="D351" s="6">
        <v>1115.6852985422181</v>
      </c>
      <c r="E351" s="6">
        <v>1098.5543186073719</v>
      </c>
      <c r="F351" s="6">
        <v>1060.0450942395689</v>
      </c>
      <c r="G351" s="6">
        <v>1076.9056347402768</v>
      </c>
      <c r="H351" s="6">
        <v>1020.3634660543618</v>
      </c>
      <c r="I351" s="6">
        <v>1090.2534351980864</v>
      </c>
      <c r="J351" s="6">
        <v>1102.0059087453642</v>
      </c>
      <c r="K351" s="6">
        <v>1104.8457575217806</v>
      </c>
      <c r="L351" s="6">
        <v>1105.266211380572</v>
      </c>
      <c r="M351" s="6">
        <v>1081.2861283567033</v>
      </c>
      <c r="N351" s="6">
        <v>1042.0581353484367</v>
      </c>
      <c r="O351" s="6">
        <v>1011.3333552014091</v>
      </c>
      <c r="P351" s="6">
        <v>1004.6739353381082</v>
      </c>
      <c r="Q351" s="6">
        <v>979.21914917173888</v>
      </c>
      <c r="R351" s="6">
        <v>958.07632549198854</v>
      </c>
    </row>
    <row r="352" spans="1:18">
      <c r="A352" s="45" t="s">
        <v>40</v>
      </c>
      <c r="B352" s="6">
        <v>1330.1378287152143</v>
      </c>
      <c r="C352" s="6">
        <v>1279.3275592258951</v>
      </c>
      <c r="D352" s="6">
        <v>1346.2680244872133</v>
      </c>
      <c r="E352" s="6">
        <v>1328.4995647912003</v>
      </c>
      <c r="F352" s="6">
        <v>1289.4331411455441</v>
      </c>
      <c r="G352" s="6">
        <v>1318.2984915676313</v>
      </c>
      <c r="H352" s="6">
        <v>1389.5119024097098</v>
      </c>
      <c r="I352" s="6">
        <v>1416.2448809580608</v>
      </c>
      <c r="J352" s="6">
        <v>1491.0524798861366</v>
      </c>
      <c r="K352" s="6">
        <v>1567.5359936666625</v>
      </c>
      <c r="L352" s="6">
        <v>1638.562006953013</v>
      </c>
      <c r="M352" s="6">
        <v>1684.4162152745407</v>
      </c>
      <c r="N352" s="6">
        <v>1698.9509201863357</v>
      </c>
      <c r="O352" s="6">
        <v>1682.4142137690528</v>
      </c>
      <c r="P352" s="6">
        <v>1644.6682939288646</v>
      </c>
      <c r="Q352" s="6">
        <v>1661.198266004262</v>
      </c>
      <c r="R352" s="6">
        <v>1690.9423080700883</v>
      </c>
    </row>
    <row r="353" spans="1:37">
      <c r="A353" s="45" t="s">
        <v>41</v>
      </c>
      <c r="B353" s="6">
        <v>247.20183015962311</v>
      </c>
      <c r="C353" s="6">
        <v>247.23948688819831</v>
      </c>
      <c r="D353" s="6">
        <v>236.94649584482272</v>
      </c>
      <c r="E353" s="6">
        <v>253.34430590395755</v>
      </c>
      <c r="F353" s="6">
        <v>257.71098136152636</v>
      </c>
      <c r="G353" s="6">
        <v>243.55624277104073</v>
      </c>
      <c r="H353" s="6">
        <v>245.13337448504552</v>
      </c>
      <c r="I353" s="6">
        <v>259.6406836927689</v>
      </c>
      <c r="J353" s="6">
        <v>285.92295072610324</v>
      </c>
      <c r="K353" s="6">
        <v>300.21451918289949</v>
      </c>
      <c r="L353" s="6">
        <v>313.34398186014408</v>
      </c>
      <c r="M353" s="6">
        <v>310.6378894646819</v>
      </c>
      <c r="N353" s="6">
        <v>303.30947456379124</v>
      </c>
      <c r="O353" s="6">
        <v>294.60369623412578</v>
      </c>
      <c r="P353" s="6">
        <v>301.25575377078917</v>
      </c>
      <c r="Q353" s="6">
        <v>300.58819659556968</v>
      </c>
      <c r="R353" s="6">
        <v>295.65740093988359</v>
      </c>
    </row>
    <row r="354" spans="1:37">
      <c r="A354" s="45" t="s">
        <v>42</v>
      </c>
      <c r="B354" s="6">
        <v>162.51856718458004</v>
      </c>
      <c r="C354" s="6">
        <v>157.87558239576254</v>
      </c>
      <c r="D354" s="6">
        <v>159.93457217031798</v>
      </c>
      <c r="E354" s="6">
        <v>155.68999355396781</v>
      </c>
      <c r="F354" s="6">
        <v>152.44099985309805</v>
      </c>
      <c r="G354" s="6">
        <v>151.83363595172156</v>
      </c>
      <c r="H354" s="6">
        <v>161.43645108114828</v>
      </c>
      <c r="I354" s="6">
        <v>167.3527886301917</v>
      </c>
      <c r="J354" s="6">
        <v>176.02616777533873</v>
      </c>
      <c r="K354" s="6">
        <v>186.27720702998349</v>
      </c>
      <c r="L354" s="6">
        <v>186.0913550638943</v>
      </c>
      <c r="M354" s="6">
        <v>189.08803880450193</v>
      </c>
      <c r="N354" s="6">
        <v>179.22806338853428</v>
      </c>
      <c r="O354" s="6">
        <v>173.19929373554058</v>
      </c>
      <c r="P354" s="6">
        <v>173.12864005756427</v>
      </c>
      <c r="Q354" s="6">
        <v>180.38036612619021</v>
      </c>
      <c r="R354" s="6">
        <v>197.79756653457164</v>
      </c>
    </row>
    <row r="355" spans="1:37">
      <c r="A355" s="45" t="s">
        <v>43</v>
      </c>
      <c r="B355" s="6">
        <v>663.99810366570114</v>
      </c>
      <c r="C355" s="6">
        <v>648.13537947076406</v>
      </c>
      <c r="D355" s="6">
        <v>647.62440479304587</v>
      </c>
      <c r="E355" s="6">
        <v>636.65389313234834</v>
      </c>
      <c r="F355" s="6">
        <v>614.04642096508485</v>
      </c>
      <c r="G355" s="6">
        <v>613.78120113154694</v>
      </c>
      <c r="H355" s="6">
        <v>622.68998582004201</v>
      </c>
      <c r="I355" s="6">
        <v>605.19005630255833</v>
      </c>
      <c r="J355" s="6">
        <v>628.69576791340046</v>
      </c>
      <c r="K355" s="6">
        <v>659.44226678470477</v>
      </c>
      <c r="L355" s="6">
        <v>680.33209154971291</v>
      </c>
      <c r="M355" s="6">
        <v>693.76899390708263</v>
      </c>
      <c r="N355" s="6">
        <v>667.70780501554054</v>
      </c>
      <c r="O355" s="6">
        <v>635.39178764611893</v>
      </c>
      <c r="P355" s="6">
        <v>633.97515958979125</v>
      </c>
      <c r="Q355" s="6">
        <v>654.35930355972823</v>
      </c>
      <c r="R355" s="6">
        <v>652.07924346633354</v>
      </c>
    </row>
    <row r="356" spans="1:37">
      <c r="A356" s="45" t="s">
        <v>44</v>
      </c>
      <c r="B356" s="6">
        <v>85.666094344125582</v>
      </c>
      <c r="C356" s="6">
        <v>79.723516262649341</v>
      </c>
      <c r="D356" s="6">
        <v>85.009618807113512</v>
      </c>
      <c r="E356" s="6">
        <v>81.436404296312503</v>
      </c>
      <c r="F356" s="6">
        <v>81.415479080685202</v>
      </c>
      <c r="G356" s="6">
        <v>88.059171891087544</v>
      </c>
      <c r="H356" s="6">
        <v>87.823078057909356</v>
      </c>
      <c r="I356" s="6">
        <v>87.051547694167255</v>
      </c>
      <c r="J356" s="6">
        <v>90.981051434818752</v>
      </c>
      <c r="K356" s="6">
        <v>98.173604934212761</v>
      </c>
      <c r="L356" s="6">
        <v>96.915960761715922</v>
      </c>
      <c r="M356" s="6">
        <v>98.786797605479208</v>
      </c>
      <c r="N356" s="6">
        <v>99.311762485534018</v>
      </c>
      <c r="O356" s="6">
        <v>96.176500440723174</v>
      </c>
      <c r="P356" s="6">
        <v>94.686858344348877</v>
      </c>
      <c r="Q356" s="6">
        <v>93.371900348469538</v>
      </c>
      <c r="R356" s="6">
        <v>95.669906783529214</v>
      </c>
    </row>
    <row r="357" spans="1:37">
      <c r="A357" s="45" t="s">
        <v>45</v>
      </c>
      <c r="B357" s="6">
        <v>28.100657663911758</v>
      </c>
      <c r="C357" s="6">
        <v>27.873003183928837</v>
      </c>
      <c r="D357" s="6">
        <v>28.466060892945304</v>
      </c>
      <c r="E357" s="6">
        <v>27.844438221361525</v>
      </c>
      <c r="F357" s="6">
        <v>28.207049855160687</v>
      </c>
      <c r="G357" s="6">
        <v>27.357278323502065</v>
      </c>
      <c r="H357" s="6">
        <v>27.457376800171783</v>
      </c>
      <c r="I357" s="6">
        <v>29.365807544596105</v>
      </c>
      <c r="J357" s="6">
        <v>33.878089062984678</v>
      </c>
      <c r="K357" s="6">
        <v>34.797885288308599</v>
      </c>
      <c r="L357" s="6">
        <v>33.571752557852314</v>
      </c>
      <c r="M357" s="6">
        <v>32.158442530229387</v>
      </c>
      <c r="N357" s="6">
        <v>31.534956409455361</v>
      </c>
      <c r="O357" s="6">
        <v>32.120388084444244</v>
      </c>
      <c r="P357" s="6">
        <v>34.310376981783044</v>
      </c>
      <c r="Q357" s="6">
        <v>35.354294721485829</v>
      </c>
      <c r="R357" s="6">
        <v>34.192619353030508</v>
      </c>
    </row>
    <row r="358" spans="1:37">
      <c r="A358" s="45" t="s">
        <v>108</v>
      </c>
      <c r="B358" s="6">
        <v>4.3313341651642929</v>
      </c>
      <c r="C358" s="6">
        <v>5.0954486218352413</v>
      </c>
      <c r="D358" s="6">
        <v>4.80112702163688</v>
      </c>
      <c r="E358" s="6">
        <v>5.0902266764931499</v>
      </c>
      <c r="F358" s="6">
        <v>5.0487137949121381</v>
      </c>
      <c r="G358" s="6">
        <v>6.1025433583886883</v>
      </c>
      <c r="H358" s="6">
        <v>6.3708634689229626</v>
      </c>
      <c r="I358" s="6">
        <v>6.147755938656374</v>
      </c>
      <c r="J358" s="6">
        <v>6.7319261060979274</v>
      </c>
      <c r="K358" s="6">
        <v>6.7215510935224803</v>
      </c>
      <c r="L358" s="6">
        <v>6.6038843615682499</v>
      </c>
      <c r="M358" s="6">
        <v>6.6756721231466729</v>
      </c>
      <c r="N358" s="6">
        <v>6.6822857537657088</v>
      </c>
      <c r="O358" s="6">
        <v>6.9596235885865596</v>
      </c>
      <c r="P358" s="6">
        <v>7.1576737986242156</v>
      </c>
      <c r="Q358" s="6">
        <v>7.4334454897318816</v>
      </c>
      <c r="R358" s="6">
        <v>7.5441778672063338</v>
      </c>
    </row>
    <row r="359" spans="1:37">
      <c r="A359" s="6" t="s">
        <v>153</v>
      </c>
      <c r="B359" s="6">
        <f>SUM(B340:B358)</f>
        <v>11521.970364681261</v>
      </c>
      <c r="C359" s="6">
        <f t="shared" ref="C359" si="27">SUM(C340:C358)</f>
        <v>11173.515699850055</v>
      </c>
      <c r="D359" s="6">
        <f t="shared" ref="D359" si="28">SUM(D340:D358)</f>
        <v>11067.179197801779</v>
      </c>
      <c r="E359" s="6">
        <f t="shared" ref="E359" si="29">SUM(E340:E358)</f>
        <v>11001.298041200918</v>
      </c>
      <c r="F359" s="6">
        <f t="shared" ref="F359" si="30">SUM(F340:F358)</f>
        <v>10687.961449536539</v>
      </c>
      <c r="G359" s="6">
        <f t="shared" ref="G359" si="31">SUM(G340:G358)</f>
        <v>10779.082508811558</v>
      </c>
      <c r="H359" s="6">
        <f t="shared" ref="H359" si="32">SUM(H340:H358)</f>
        <v>10905.076099938553</v>
      </c>
      <c r="I359" s="6">
        <f t="shared" ref="I359" si="33">SUM(I340:I358)</f>
        <v>11340.522725364677</v>
      </c>
      <c r="J359" s="6">
        <f t="shared" ref="J359" si="34">SUM(J340:J358)</f>
        <v>11735.068884641827</v>
      </c>
      <c r="K359" s="6">
        <f t="shared" ref="K359" si="35">SUM(K340:K358)</f>
        <v>12123.345097294128</v>
      </c>
      <c r="L359" s="6">
        <f>SUM(L340:L358)</f>
        <v>12517.106143209168</v>
      </c>
      <c r="M359" s="6">
        <f t="shared" ref="M359" si="36">SUM(M340:M358)</f>
        <v>12591.70429567987</v>
      </c>
      <c r="N359" s="6">
        <f t="shared" ref="N359" si="37">SUM(N340:N358)</f>
        <v>12407.777769991344</v>
      </c>
      <c r="O359" s="6">
        <f t="shared" ref="O359" si="38">SUM(O340:O358)</f>
        <v>12027.682545216014</v>
      </c>
      <c r="P359" s="6">
        <f t="shared" ref="P359" si="39">SUM(P340:P358)</f>
        <v>11981.666252455547</v>
      </c>
      <c r="Q359" s="6">
        <f t="shared" ref="Q359" si="40">SUM(Q340:Q358)</f>
        <v>12160.516854383235</v>
      </c>
      <c r="R359" s="6">
        <f t="shared" ref="R359" si="41">SUM(R340:R358)</f>
        <v>12211.330471770969</v>
      </c>
    </row>
    <row r="360" spans="1:37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37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37">
      <c r="A362" s="43" t="s">
        <v>178</v>
      </c>
      <c r="T362" s="43" t="s">
        <v>178</v>
      </c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</row>
    <row r="363" spans="1:37">
      <c r="A363" t="s">
        <v>184</v>
      </c>
      <c r="T363" s="52" t="s">
        <v>71</v>
      </c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</row>
    <row r="364" spans="1:37">
      <c r="B364">
        <v>1980</v>
      </c>
      <c r="C364">
        <v>1981</v>
      </c>
      <c r="D364">
        <v>1982</v>
      </c>
      <c r="E364">
        <v>1983</v>
      </c>
      <c r="F364">
        <v>1984</v>
      </c>
      <c r="G364">
        <v>1985</v>
      </c>
      <c r="H364">
        <v>1986</v>
      </c>
      <c r="I364">
        <v>1987</v>
      </c>
      <c r="J364">
        <v>1988</v>
      </c>
      <c r="K364">
        <v>1989</v>
      </c>
      <c r="L364">
        <v>1990</v>
      </c>
      <c r="M364">
        <v>1991</v>
      </c>
      <c r="N364">
        <v>1992</v>
      </c>
      <c r="O364">
        <v>1993</v>
      </c>
      <c r="P364">
        <v>1994</v>
      </c>
      <c r="Q364">
        <v>1995</v>
      </c>
      <c r="R364">
        <v>1996</v>
      </c>
      <c r="T364" s="52"/>
      <c r="U364" s="52">
        <v>1980</v>
      </c>
      <c r="V364" s="52">
        <v>1981</v>
      </c>
      <c r="W364" s="52">
        <v>1982</v>
      </c>
      <c r="X364" s="52">
        <v>1983</v>
      </c>
      <c r="Y364" s="52">
        <v>1984</v>
      </c>
      <c r="Z364" s="52">
        <v>1985</v>
      </c>
      <c r="AA364" s="52">
        <v>1986</v>
      </c>
      <c r="AB364" s="52">
        <v>1987</v>
      </c>
      <c r="AC364" s="52">
        <v>1988</v>
      </c>
      <c r="AD364" s="52">
        <v>1989</v>
      </c>
      <c r="AE364" s="52">
        <v>1990</v>
      </c>
      <c r="AF364" s="52">
        <v>1991</v>
      </c>
      <c r="AG364" s="52">
        <v>1992</v>
      </c>
      <c r="AH364" s="52">
        <v>1993</v>
      </c>
      <c r="AI364" s="52">
        <v>1994</v>
      </c>
      <c r="AJ364" s="52">
        <v>1995</v>
      </c>
      <c r="AK364" s="52">
        <v>1996</v>
      </c>
    </row>
    <row r="365" spans="1:37">
      <c r="A365" t="s">
        <v>28</v>
      </c>
      <c r="B365" s="6">
        <v>1844312.8625710548</v>
      </c>
      <c r="C365" s="6">
        <v>2060452.3138588376</v>
      </c>
      <c r="D365" s="6">
        <v>2397507.1850564703</v>
      </c>
      <c r="E365" s="6">
        <v>2752045.3931979556</v>
      </c>
      <c r="F365" s="6">
        <v>3100094.5443624761</v>
      </c>
      <c r="G365" s="6">
        <v>3528558.3815783486</v>
      </c>
      <c r="H365" s="6">
        <v>3908957</v>
      </c>
      <c r="I365" s="6">
        <v>4430677</v>
      </c>
      <c r="J365" s="6">
        <v>4915875</v>
      </c>
      <c r="K365" s="6">
        <v>5424217</v>
      </c>
      <c r="L365" s="6">
        <v>6251425</v>
      </c>
      <c r="M365" s="6">
        <v>6878547</v>
      </c>
      <c r="N365" s="6">
        <v>7258798</v>
      </c>
      <c r="O365" s="6">
        <v>7546874</v>
      </c>
      <c r="P365" s="6">
        <v>7986719</v>
      </c>
      <c r="Q365" s="6">
        <v>8516964</v>
      </c>
      <c r="R365" s="6">
        <v>8962545</v>
      </c>
      <c r="T365" s="52" t="s">
        <v>28</v>
      </c>
      <c r="U365" s="6">
        <f>B365*1000/166.386</f>
        <v>11084543.546759073</v>
      </c>
      <c r="V365" s="6">
        <f t="shared" ref="V365:AK380" si="42">C365*1000/166.386</f>
        <v>12383567.811347336</v>
      </c>
      <c r="W365" s="6">
        <f t="shared" si="42"/>
        <v>14409308.385660274</v>
      </c>
      <c r="X365" s="6">
        <f t="shared" si="42"/>
        <v>16540125.931255968</v>
      </c>
      <c r="Y365" s="6">
        <f t="shared" si="42"/>
        <v>18631943.458959743</v>
      </c>
      <c r="Z365" s="6">
        <f t="shared" si="42"/>
        <v>21207062.983534366</v>
      </c>
      <c r="AA365" s="6">
        <f t="shared" si="42"/>
        <v>23493304.725157164</v>
      </c>
      <c r="AB365" s="6">
        <f t="shared" si="42"/>
        <v>26628905.076148234</v>
      </c>
      <c r="AC365" s="6">
        <f t="shared" si="42"/>
        <v>29545003.78637626</v>
      </c>
      <c r="AD365" s="6">
        <f t="shared" si="42"/>
        <v>32600200.738042865</v>
      </c>
      <c r="AE365" s="6">
        <f t="shared" si="42"/>
        <v>37571820.946473859</v>
      </c>
      <c r="AF365" s="6">
        <f t="shared" si="42"/>
        <v>41340900.07572753</v>
      </c>
      <c r="AG365" s="6">
        <f t="shared" si="42"/>
        <v>43626254.612767905</v>
      </c>
      <c r="AH365" s="6">
        <f t="shared" si="42"/>
        <v>45357626.242592528</v>
      </c>
      <c r="AI365" s="6">
        <f t="shared" si="42"/>
        <v>48001147.933119372</v>
      </c>
      <c r="AJ365" s="6">
        <f t="shared" si="42"/>
        <v>51187984.566009164</v>
      </c>
      <c r="AK365" s="6">
        <f t="shared" si="42"/>
        <v>53865980.31084346</v>
      </c>
    </row>
    <row r="366" spans="1:37">
      <c r="A366" t="s">
        <v>29</v>
      </c>
      <c r="B366" s="6">
        <v>503403.68394868949</v>
      </c>
      <c r="C366" s="6">
        <v>547299.80520601908</v>
      </c>
      <c r="D366" s="6">
        <v>636808.09948320722</v>
      </c>
      <c r="E366" s="6">
        <v>750431.64871635707</v>
      </c>
      <c r="F366" s="6">
        <v>858898.99552587059</v>
      </c>
      <c r="G366" s="6">
        <v>924510.31341243617</v>
      </c>
      <c r="H366" s="6">
        <v>1014582</v>
      </c>
      <c r="I366" s="6">
        <v>1127971</v>
      </c>
      <c r="J366" s="6">
        <v>1300340</v>
      </c>
      <c r="K366" s="6">
        <v>1449755</v>
      </c>
      <c r="L366" s="6">
        <v>1591691</v>
      </c>
      <c r="M366" s="6">
        <v>1749922</v>
      </c>
      <c r="N366" s="6">
        <v>1849406</v>
      </c>
      <c r="O366" s="6">
        <v>1933510</v>
      </c>
      <c r="P366" s="6">
        <v>2042586</v>
      </c>
      <c r="Q366" s="6">
        <v>2189105</v>
      </c>
      <c r="R366" s="6">
        <v>2288462</v>
      </c>
      <c r="T366" s="52" t="s">
        <v>29</v>
      </c>
      <c r="U366" s="6">
        <f t="shared" ref="U366:U383" si="43">B366*1000/166.386</f>
        <v>3025517.0744455033</v>
      </c>
      <c r="V366" s="6">
        <f t="shared" si="42"/>
        <v>3289338.0765570365</v>
      </c>
      <c r="W366" s="6">
        <f t="shared" si="42"/>
        <v>3827293.7595903939</v>
      </c>
      <c r="X366" s="6">
        <f t="shared" si="42"/>
        <v>4510185.0439120904</v>
      </c>
      <c r="Y366" s="6">
        <f t="shared" si="42"/>
        <v>5162086.9275412029</v>
      </c>
      <c r="Z366" s="6">
        <f t="shared" si="42"/>
        <v>5556418.8898851834</v>
      </c>
      <c r="AA366" s="6">
        <f t="shared" si="42"/>
        <v>6097760.6288990658</v>
      </c>
      <c r="AB366" s="6">
        <f t="shared" si="42"/>
        <v>6779242.2439387934</v>
      </c>
      <c r="AC366" s="6">
        <f t="shared" si="42"/>
        <v>7815200.7981440751</v>
      </c>
      <c r="AD366" s="6">
        <f t="shared" si="42"/>
        <v>8713203.0339091029</v>
      </c>
      <c r="AE366" s="6">
        <f t="shared" si="42"/>
        <v>9566255.5743872691</v>
      </c>
      <c r="AF366" s="6">
        <f t="shared" si="42"/>
        <v>10517243.03727477</v>
      </c>
      <c r="AG366" s="6">
        <f t="shared" si="42"/>
        <v>11115153.919199932</v>
      </c>
      <c r="AH366" s="6">
        <f t="shared" si="42"/>
        <v>11620629.13947087</v>
      </c>
      <c r="AI366" s="6">
        <f t="shared" si="42"/>
        <v>12276189.102448523</v>
      </c>
      <c r="AJ366" s="6">
        <f t="shared" si="42"/>
        <v>13156786.027670598</v>
      </c>
      <c r="AK366" s="6">
        <f t="shared" si="42"/>
        <v>13753933.624223191</v>
      </c>
    </row>
    <row r="367" spans="1:37">
      <c r="A367" t="s">
        <v>30</v>
      </c>
      <c r="B367" s="6">
        <v>434220.18456696958</v>
      </c>
      <c r="C367" s="6">
        <v>486191.24719580926</v>
      </c>
      <c r="D367" s="6">
        <v>578571.41352210462</v>
      </c>
      <c r="E367" s="6">
        <v>636252.17542702239</v>
      </c>
      <c r="F367" s="6">
        <v>708249.32928387786</v>
      </c>
      <c r="G367" s="6">
        <v>804229.92562570644</v>
      </c>
      <c r="H367" s="6">
        <v>877032</v>
      </c>
      <c r="I367" s="6">
        <v>926247</v>
      </c>
      <c r="J367" s="6">
        <v>1050065</v>
      </c>
      <c r="K367" s="6">
        <v>1146170</v>
      </c>
      <c r="L367" s="6">
        <v>1231577</v>
      </c>
      <c r="M367" s="6">
        <v>1332679</v>
      </c>
      <c r="N367" s="6">
        <v>1418222</v>
      </c>
      <c r="O367" s="6">
        <v>1485583</v>
      </c>
      <c r="P367" s="6">
        <v>1542171</v>
      </c>
      <c r="Q367" s="6">
        <v>1663776</v>
      </c>
      <c r="R367" s="6">
        <v>1736580</v>
      </c>
      <c r="T367" s="52" t="s">
        <v>30</v>
      </c>
      <c r="U367" s="6">
        <f t="shared" si="43"/>
        <v>2609715.8689250872</v>
      </c>
      <c r="V367" s="6">
        <f t="shared" si="42"/>
        <v>2922068.24610129</v>
      </c>
      <c r="W367" s="6">
        <f t="shared" si="42"/>
        <v>3477284.2277721963</v>
      </c>
      <c r="X367" s="6">
        <f t="shared" si="42"/>
        <v>3823952.5887215412</v>
      </c>
      <c r="Y367" s="6">
        <f t="shared" si="42"/>
        <v>4256664.1982130576</v>
      </c>
      <c r="Z367" s="6">
        <f t="shared" si="42"/>
        <v>4833519.2000871859</v>
      </c>
      <c r="AA367" s="6">
        <f t="shared" si="42"/>
        <v>5271068.4793191738</v>
      </c>
      <c r="AB367" s="6">
        <f t="shared" si="42"/>
        <v>5566856.5864916518</v>
      </c>
      <c r="AC367" s="6">
        <f t="shared" si="42"/>
        <v>6311017.7538975636</v>
      </c>
      <c r="AD367" s="6">
        <f t="shared" si="42"/>
        <v>6888620.436815598</v>
      </c>
      <c r="AE367" s="6">
        <f t="shared" si="42"/>
        <v>7401926.8448066544</v>
      </c>
      <c r="AF367" s="6">
        <f t="shared" si="42"/>
        <v>8009562.1025807466</v>
      </c>
      <c r="AG367" s="6">
        <f t="shared" si="42"/>
        <v>8523685.8870337643</v>
      </c>
      <c r="AH367" s="6">
        <f t="shared" si="42"/>
        <v>8928533.6506677251</v>
      </c>
      <c r="AI367" s="6">
        <f t="shared" si="42"/>
        <v>9268634.3802964203</v>
      </c>
      <c r="AJ367" s="6">
        <f t="shared" si="42"/>
        <v>9999495.1498323176</v>
      </c>
      <c r="AK367" s="6">
        <f t="shared" si="42"/>
        <v>10437056.002307886</v>
      </c>
    </row>
    <row r="368" spans="1:37">
      <c r="A368" t="s">
        <v>31</v>
      </c>
      <c r="B368" s="6">
        <v>279868.89772873023</v>
      </c>
      <c r="C368" s="6">
        <v>327601.78404025099</v>
      </c>
      <c r="D368" s="6">
        <v>384920.44188902422</v>
      </c>
      <c r="E368" s="6">
        <v>447661.96419341001</v>
      </c>
      <c r="F368" s="6">
        <v>517657.39662650239</v>
      </c>
      <c r="G368" s="6">
        <v>617661.19325556373</v>
      </c>
      <c r="H368" s="6">
        <v>667957</v>
      </c>
      <c r="I368" s="6">
        <v>750559</v>
      </c>
      <c r="J368" s="6">
        <v>832974</v>
      </c>
      <c r="K368" s="6">
        <v>915657</v>
      </c>
      <c r="L368" s="6">
        <v>1042707</v>
      </c>
      <c r="M368" s="6">
        <v>1160779</v>
      </c>
      <c r="N368" s="6">
        <v>1256753</v>
      </c>
      <c r="O368" s="6">
        <v>1328636</v>
      </c>
      <c r="P368" s="6">
        <v>1424172</v>
      </c>
      <c r="Q368" s="6">
        <v>1530473</v>
      </c>
      <c r="R368" s="6">
        <v>1601373</v>
      </c>
      <c r="T368" s="52" t="s">
        <v>31</v>
      </c>
      <c r="U368" s="6">
        <f t="shared" si="43"/>
        <v>1682045.9517551369</v>
      </c>
      <c r="V368" s="6">
        <f t="shared" si="42"/>
        <v>1968926.3762591265</v>
      </c>
      <c r="W368" s="6">
        <f t="shared" si="42"/>
        <v>2313418.4480005782</v>
      </c>
      <c r="X368" s="6">
        <f t="shared" si="42"/>
        <v>2690502.5915245875</v>
      </c>
      <c r="Y368" s="6">
        <f t="shared" si="42"/>
        <v>3111183.6129632448</v>
      </c>
      <c r="Z368" s="6">
        <f t="shared" si="42"/>
        <v>3712218.5355472439</v>
      </c>
      <c r="AA368" s="6">
        <f t="shared" si="42"/>
        <v>4014502.4220787808</v>
      </c>
      <c r="AB368" s="6">
        <f t="shared" si="42"/>
        <v>4510950.4405418728</v>
      </c>
      <c r="AC368" s="6">
        <f t="shared" si="42"/>
        <v>5006274.5663697664</v>
      </c>
      <c r="AD368" s="6">
        <f t="shared" si="42"/>
        <v>5503209.4046374094</v>
      </c>
      <c r="AE368" s="6">
        <f t="shared" si="42"/>
        <v>6266795.2832570048</v>
      </c>
      <c r="AF368" s="6">
        <f t="shared" si="42"/>
        <v>6976422.2951450245</v>
      </c>
      <c r="AG368" s="6">
        <f t="shared" si="42"/>
        <v>7553237.6522063157</v>
      </c>
      <c r="AH368" s="6">
        <f t="shared" si="42"/>
        <v>7985263.1832005102</v>
      </c>
      <c r="AI368" s="6">
        <f t="shared" si="42"/>
        <v>8559446.1072445996</v>
      </c>
      <c r="AJ368" s="6">
        <f t="shared" si="42"/>
        <v>9198327.9843256045</v>
      </c>
      <c r="AK368" s="6">
        <f t="shared" si="42"/>
        <v>9624445.5663337056</v>
      </c>
    </row>
    <row r="369" spans="1:37">
      <c r="A369" t="s">
        <v>32</v>
      </c>
      <c r="B369" s="6">
        <v>530641.383949282</v>
      </c>
      <c r="C369" s="6">
        <v>602472.07923315326</v>
      </c>
      <c r="D369" s="6">
        <v>693454.29946662718</v>
      </c>
      <c r="E369" s="6">
        <v>814998.13002665783</v>
      </c>
      <c r="F369" s="6">
        <v>893963.55365387129</v>
      </c>
      <c r="G369" s="6">
        <v>954667.94784546399</v>
      </c>
      <c r="H369" s="6">
        <v>1096237</v>
      </c>
      <c r="I369" s="6">
        <v>1237528</v>
      </c>
      <c r="J369" s="6">
        <v>1407289</v>
      </c>
      <c r="K369" s="6">
        <v>1535884</v>
      </c>
      <c r="L369" s="6">
        <v>1679377</v>
      </c>
      <c r="M369" s="6">
        <v>1826131</v>
      </c>
      <c r="N369" s="6">
        <v>2007831</v>
      </c>
      <c r="O369" s="6">
        <v>2145400</v>
      </c>
      <c r="P369" s="6">
        <v>2287882</v>
      </c>
      <c r="Q369" s="6">
        <v>2452000</v>
      </c>
      <c r="R369" s="6">
        <v>2586646</v>
      </c>
      <c r="T369" s="52" t="s">
        <v>32</v>
      </c>
      <c r="U369" s="6">
        <f t="shared" si="43"/>
        <v>3189218.9484048057</v>
      </c>
      <c r="V369" s="6">
        <f t="shared" si="42"/>
        <v>3620930.1217239024</v>
      </c>
      <c r="W369" s="6">
        <f t="shared" si="42"/>
        <v>4167744.2781641921</v>
      </c>
      <c r="X369" s="6">
        <f t="shared" si="42"/>
        <v>4898237.4119616905</v>
      </c>
      <c r="Y369" s="6">
        <f t="shared" si="42"/>
        <v>5372829.166239175</v>
      </c>
      <c r="Z369" s="6">
        <f t="shared" si="42"/>
        <v>5737669.9232234927</v>
      </c>
      <c r="AA369" s="6">
        <f t="shared" si="42"/>
        <v>6588517.0627336437</v>
      </c>
      <c r="AB369" s="6">
        <f t="shared" si="42"/>
        <v>7437693.0751385335</v>
      </c>
      <c r="AC369" s="6">
        <f t="shared" si="42"/>
        <v>8457977.2336614858</v>
      </c>
      <c r="AD369" s="6">
        <f t="shared" si="42"/>
        <v>9230848.7492938116</v>
      </c>
      <c r="AE369" s="6">
        <f t="shared" si="42"/>
        <v>10093259.048237232</v>
      </c>
      <c r="AF369" s="6">
        <f t="shared" si="42"/>
        <v>10975268.351904608</v>
      </c>
      <c r="AG369" s="6">
        <f t="shared" si="42"/>
        <v>12067307.34556994</v>
      </c>
      <c r="AH369" s="6">
        <f t="shared" si="42"/>
        <v>12894113.687449666</v>
      </c>
      <c r="AI369" s="6">
        <f t="shared" si="42"/>
        <v>13750447.754017767</v>
      </c>
      <c r="AJ369" s="6">
        <f t="shared" si="42"/>
        <v>14736816.799490342</v>
      </c>
      <c r="AK369" s="6">
        <f t="shared" si="42"/>
        <v>15546055.55755893</v>
      </c>
    </row>
    <row r="370" spans="1:37">
      <c r="A370" t="s">
        <v>33</v>
      </c>
      <c r="B370" s="6">
        <v>210703.53915575682</v>
      </c>
      <c r="C370" s="6">
        <v>243517.90276159107</v>
      </c>
      <c r="D370" s="6">
        <v>270685.2587084957</v>
      </c>
      <c r="E370" s="6">
        <v>306253.1711200811</v>
      </c>
      <c r="F370" s="6">
        <v>342626.80664167373</v>
      </c>
      <c r="G370" s="6">
        <v>359571.79869782226</v>
      </c>
      <c r="H370" s="6">
        <v>384935</v>
      </c>
      <c r="I370" s="6">
        <v>428759</v>
      </c>
      <c r="J370" s="6">
        <v>499040</v>
      </c>
      <c r="K370" s="6">
        <v>567921</v>
      </c>
      <c r="L370" s="6">
        <v>613832</v>
      </c>
      <c r="M370" s="6">
        <v>661237</v>
      </c>
      <c r="N370" s="6">
        <v>716309</v>
      </c>
      <c r="O370" s="6">
        <v>735856</v>
      </c>
      <c r="P370" s="6">
        <v>781233</v>
      </c>
      <c r="Q370" s="6">
        <v>840243</v>
      </c>
      <c r="R370" s="6">
        <v>877278</v>
      </c>
      <c r="T370" s="52" t="s">
        <v>33</v>
      </c>
      <c r="U370" s="6">
        <f t="shared" si="43"/>
        <v>1266353.774691121</v>
      </c>
      <c r="V370" s="6">
        <f t="shared" si="42"/>
        <v>1463572.0719386912</v>
      </c>
      <c r="W370" s="6">
        <f t="shared" si="42"/>
        <v>1626851.1696206152</v>
      </c>
      <c r="X370" s="6">
        <f t="shared" si="42"/>
        <v>1840618.628490865</v>
      </c>
      <c r="Y370" s="6">
        <f t="shared" si="42"/>
        <v>2059228.5807800761</v>
      </c>
      <c r="Z370" s="6">
        <f t="shared" si="42"/>
        <v>2161070.0341243991</v>
      </c>
      <c r="AA370" s="6">
        <f t="shared" si="42"/>
        <v>2313505.9440097124</v>
      </c>
      <c r="AB370" s="6">
        <f t="shared" si="42"/>
        <v>2576893.4886348611</v>
      </c>
      <c r="AC370" s="6">
        <f t="shared" si="42"/>
        <v>2999290.805716827</v>
      </c>
      <c r="AD370" s="6">
        <f t="shared" si="42"/>
        <v>3413273.9533374202</v>
      </c>
      <c r="AE370" s="6">
        <f t="shared" si="42"/>
        <v>3689204.6205810588</v>
      </c>
      <c r="AF370" s="6">
        <f t="shared" si="42"/>
        <v>3974114.4086641907</v>
      </c>
      <c r="AG370" s="6">
        <f t="shared" si="42"/>
        <v>4305103.7947904272</v>
      </c>
      <c r="AH370" s="6">
        <f t="shared" si="42"/>
        <v>4422583.6308343252</v>
      </c>
      <c r="AI370" s="6">
        <f t="shared" si="42"/>
        <v>4695304.8934405539</v>
      </c>
      <c r="AJ370" s="6">
        <f t="shared" si="42"/>
        <v>5049962.1362374239</v>
      </c>
      <c r="AK370" s="6">
        <f t="shared" si="42"/>
        <v>5272546.9690959575</v>
      </c>
    </row>
    <row r="371" spans="1:37">
      <c r="A371" t="s">
        <v>34</v>
      </c>
      <c r="B371" s="6">
        <v>914774.38486157823</v>
      </c>
      <c r="C371" s="6">
        <v>984794.99246857455</v>
      </c>
      <c r="D371" s="6">
        <v>1180802.9795191812</v>
      </c>
      <c r="E371" s="6">
        <v>1351149.7593869017</v>
      </c>
      <c r="F371" s="6">
        <v>1542784.100160524</v>
      </c>
      <c r="G371" s="6">
        <v>1727561.0949306095</v>
      </c>
      <c r="H371" s="6">
        <v>1873073</v>
      </c>
      <c r="I371" s="6">
        <v>2090821</v>
      </c>
      <c r="J371" s="6">
        <v>2303608</v>
      </c>
      <c r="K371" s="6">
        <v>2514383</v>
      </c>
      <c r="L371" s="6">
        <v>2725803</v>
      </c>
      <c r="M371" s="6">
        <v>2977925</v>
      </c>
      <c r="N371" s="6">
        <v>3167259</v>
      </c>
      <c r="O371" s="6">
        <v>3430070</v>
      </c>
      <c r="P371" s="6">
        <v>3572283</v>
      </c>
      <c r="Q371" s="6">
        <v>3925335</v>
      </c>
      <c r="R371" s="6">
        <v>4129849</v>
      </c>
      <c r="T371" s="52" t="s">
        <v>34</v>
      </c>
      <c r="U371" s="6">
        <f t="shared" si="43"/>
        <v>5497904.7808203707</v>
      </c>
      <c r="V371" s="6">
        <f t="shared" si="42"/>
        <v>5918737.10810149</v>
      </c>
      <c r="W371" s="6">
        <f t="shared" si="42"/>
        <v>7096768.8358346336</v>
      </c>
      <c r="X371" s="6">
        <f t="shared" si="42"/>
        <v>8120573.6022676304</v>
      </c>
      <c r="Y371" s="6">
        <f t="shared" si="42"/>
        <v>9272319.1864731666</v>
      </c>
      <c r="Z371" s="6">
        <f t="shared" si="42"/>
        <v>10382851.291157966</v>
      </c>
      <c r="AA371" s="6">
        <f t="shared" si="42"/>
        <v>11257395.453944443</v>
      </c>
      <c r="AB371" s="6">
        <f t="shared" si="42"/>
        <v>12566087.290998042</v>
      </c>
      <c r="AC371" s="6">
        <f t="shared" si="42"/>
        <v>13844962.91755316</v>
      </c>
      <c r="AD371" s="6">
        <f t="shared" si="42"/>
        <v>15111746.180568077</v>
      </c>
      <c r="AE371" s="6">
        <f t="shared" si="42"/>
        <v>16382405.97165627</v>
      </c>
      <c r="AF371" s="6">
        <f t="shared" si="42"/>
        <v>17897689.709470749</v>
      </c>
      <c r="AG371" s="6">
        <f t="shared" si="42"/>
        <v>19035609.967184741</v>
      </c>
      <c r="AH371" s="6">
        <f t="shared" si="42"/>
        <v>20615135.888836801</v>
      </c>
      <c r="AI371" s="6">
        <f t="shared" si="42"/>
        <v>21469853.232844111</v>
      </c>
      <c r="AJ371" s="6">
        <f t="shared" si="42"/>
        <v>23591738.487613142</v>
      </c>
      <c r="AK371" s="6">
        <f t="shared" si="42"/>
        <v>24820892.382772591</v>
      </c>
    </row>
    <row r="372" spans="1:37">
      <c r="A372" t="s">
        <v>35</v>
      </c>
      <c r="B372" s="6">
        <v>504493.95536197361</v>
      </c>
      <c r="C372" s="6">
        <v>552159.22233875387</v>
      </c>
      <c r="D372" s="6">
        <v>628686.21119834122</v>
      </c>
      <c r="E372" s="6">
        <v>709356.09495261707</v>
      </c>
      <c r="F372" s="6">
        <v>802052.41275657993</v>
      </c>
      <c r="G372" s="6">
        <v>945973.1035065836</v>
      </c>
      <c r="H372" s="6">
        <v>1013378</v>
      </c>
      <c r="I372" s="6">
        <v>1165143</v>
      </c>
      <c r="J372" s="6">
        <v>1336917</v>
      </c>
      <c r="K372" s="6">
        <v>1518617</v>
      </c>
      <c r="L372" s="6">
        <v>1688057</v>
      </c>
      <c r="M372" s="6">
        <v>1836762</v>
      </c>
      <c r="N372" s="6">
        <v>1962474</v>
      </c>
      <c r="O372" s="6">
        <v>2042751</v>
      </c>
      <c r="P372" s="6">
        <v>2151053</v>
      </c>
      <c r="Q372" s="6">
        <v>2302346</v>
      </c>
      <c r="R372" s="6">
        <v>2442189</v>
      </c>
      <c r="T372" s="52" t="s">
        <v>35</v>
      </c>
      <c r="U372" s="6">
        <f t="shared" si="43"/>
        <v>3032069.7376099769</v>
      </c>
      <c r="V372" s="6">
        <f t="shared" si="42"/>
        <v>3318543.7617272716</v>
      </c>
      <c r="W372" s="6">
        <f t="shared" si="42"/>
        <v>3778480.227893821</v>
      </c>
      <c r="X372" s="6">
        <f t="shared" si="42"/>
        <v>4263315.9938493446</v>
      </c>
      <c r="Y372" s="6">
        <f t="shared" si="42"/>
        <v>4820432.0841692202</v>
      </c>
      <c r="Z372" s="6">
        <f t="shared" si="42"/>
        <v>5685412.8562894929</v>
      </c>
      <c r="AA372" s="6">
        <f t="shared" si="42"/>
        <v>6090524.4431622857</v>
      </c>
      <c r="AB372" s="6">
        <f t="shared" si="42"/>
        <v>7002650.463380333</v>
      </c>
      <c r="AC372" s="6">
        <f t="shared" si="42"/>
        <v>8035032.9955645306</v>
      </c>
      <c r="AD372" s="6">
        <f t="shared" si="42"/>
        <v>9127071.9892298635</v>
      </c>
      <c r="AE372" s="6">
        <f t="shared" si="42"/>
        <v>10145426.898897745</v>
      </c>
      <c r="AF372" s="6">
        <f t="shared" si="42"/>
        <v>11039161.948721647</v>
      </c>
      <c r="AG372" s="6">
        <f t="shared" si="42"/>
        <v>11794706.285384588</v>
      </c>
      <c r="AH372" s="6">
        <f t="shared" si="42"/>
        <v>12277180.772420757</v>
      </c>
      <c r="AI372" s="6">
        <f t="shared" si="42"/>
        <v>12928088.90171048</v>
      </c>
      <c r="AJ372" s="6">
        <f t="shared" si="42"/>
        <v>13837378.144795837</v>
      </c>
      <c r="AK372" s="6">
        <f t="shared" si="42"/>
        <v>14677851.50192925</v>
      </c>
    </row>
    <row r="373" spans="1:37">
      <c r="A373" t="s">
        <v>36</v>
      </c>
      <c r="B373" s="6">
        <v>2755306.5655313362</v>
      </c>
      <c r="C373" s="6">
        <v>3044901.6902752696</v>
      </c>
      <c r="D373" s="6">
        <v>3427228.9174149465</v>
      </c>
      <c r="E373" s="6">
        <v>3863233.6889587408</v>
      </c>
      <c r="F373" s="6">
        <v>4408283.1091455519</v>
      </c>
      <c r="G373" s="6">
        <v>4748244.2012864528</v>
      </c>
      <c r="H373" s="6">
        <v>5373315</v>
      </c>
      <c r="I373" s="6">
        <v>6078477</v>
      </c>
      <c r="J373" s="6">
        <v>6866794</v>
      </c>
      <c r="K373" s="6">
        <v>7829758</v>
      </c>
      <c r="L373" s="6">
        <v>8701183</v>
      </c>
      <c r="M373" s="6">
        <v>9553040</v>
      </c>
      <c r="N373" s="6">
        <v>10265607</v>
      </c>
      <c r="O373" s="6">
        <v>10679819</v>
      </c>
      <c r="P373" s="6">
        <v>11402621</v>
      </c>
      <c r="Q373" s="6">
        <v>12420824</v>
      </c>
      <c r="R373" s="6">
        <v>13061744</v>
      </c>
      <c r="T373" s="52" t="s">
        <v>36</v>
      </c>
      <c r="U373" s="6">
        <f t="shared" si="43"/>
        <v>16559725.971724402</v>
      </c>
      <c r="V373" s="6">
        <f t="shared" si="42"/>
        <v>18300227.725140754</v>
      </c>
      <c r="W373" s="6">
        <f t="shared" si="42"/>
        <v>20598060.638605092</v>
      </c>
      <c r="X373" s="6">
        <f t="shared" si="42"/>
        <v>23218502.09127415</v>
      </c>
      <c r="Y373" s="6">
        <f t="shared" si="42"/>
        <v>26494315.081470508</v>
      </c>
      <c r="Z373" s="6">
        <f t="shared" si="42"/>
        <v>28537522.395432629</v>
      </c>
      <c r="AA373" s="6">
        <f t="shared" si="42"/>
        <v>32294273.556669433</v>
      </c>
      <c r="AB373" s="6">
        <f t="shared" si="42"/>
        <v>36532382.532184198</v>
      </c>
      <c r="AC373" s="6">
        <f t="shared" si="42"/>
        <v>41270263.123099297</v>
      </c>
      <c r="AD373" s="6">
        <f t="shared" si="42"/>
        <v>47057793.323957548</v>
      </c>
      <c r="AE373" s="6">
        <f t="shared" si="42"/>
        <v>52295163.054583922</v>
      </c>
      <c r="AF373" s="6">
        <f t="shared" si="42"/>
        <v>57414926.736624479</v>
      </c>
      <c r="AG373" s="6">
        <f t="shared" si="42"/>
        <v>61697540.658468865</v>
      </c>
      <c r="AH373" s="6">
        <f t="shared" si="42"/>
        <v>64187004.916279018</v>
      </c>
      <c r="AI373" s="6">
        <f t="shared" si="42"/>
        <v>68531132.427007079</v>
      </c>
      <c r="AJ373" s="6">
        <f t="shared" si="42"/>
        <v>74650655.704205886</v>
      </c>
      <c r="AK373" s="6">
        <f t="shared" si="42"/>
        <v>78502662.483622417</v>
      </c>
    </row>
    <row r="374" spans="1:37">
      <c r="A374" t="s">
        <v>37</v>
      </c>
      <c r="B374" s="6">
        <v>1430000.941756313</v>
      </c>
      <c r="C374" s="6">
        <v>1652686.3748125038</v>
      </c>
      <c r="D374" s="6">
        <v>1837355.3967114077</v>
      </c>
      <c r="E374" s="6">
        <v>2113264.3967607659</v>
      </c>
      <c r="F374" s="6">
        <v>2410985.2030612128</v>
      </c>
      <c r="G374" s="6">
        <v>2671079.9043623232</v>
      </c>
      <c r="H374" s="6">
        <v>2906240</v>
      </c>
      <c r="I374" s="6">
        <v>3242308</v>
      </c>
      <c r="J374" s="6">
        <v>3568806</v>
      </c>
      <c r="K374" s="6">
        <v>4009968</v>
      </c>
      <c r="L374" s="6">
        <v>4509442</v>
      </c>
      <c r="M374" s="6">
        <v>4944252</v>
      </c>
      <c r="N374" s="6">
        <v>5272134</v>
      </c>
      <c r="O374" s="6">
        <v>5466671</v>
      </c>
      <c r="P374" s="6">
        <v>5756020</v>
      </c>
      <c r="Q374" s="6">
        <v>6127589</v>
      </c>
      <c r="R374" s="6">
        <v>6405115</v>
      </c>
      <c r="T374" s="52" t="s">
        <v>37</v>
      </c>
      <c r="U374" s="6">
        <f t="shared" si="43"/>
        <v>8594478.7527575232</v>
      </c>
      <c r="V374" s="6">
        <f t="shared" si="42"/>
        <v>9932845.1601246726</v>
      </c>
      <c r="W374" s="6">
        <f t="shared" si="42"/>
        <v>11042728.334784223</v>
      </c>
      <c r="X374" s="6">
        <f t="shared" si="42"/>
        <v>12700974.822165122</v>
      </c>
      <c r="Y374" s="6">
        <f t="shared" si="42"/>
        <v>14490312.905299803</v>
      </c>
      <c r="Z374" s="6">
        <f t="shared" si="42"/>
        <v>16053513.542980319</v>
      </c>
      <c r="AA374" s="6">
        <f t="shared" si="42"/>
        <v>17466854.182443235</v>
      </c>
      <c r="AB374" s="6">
        <f t="shared" si="42"/>
        <v>19486663.541403726</v>
      </c>
      <c r="AC374" s="6">
        <f t="shared" si="42"/>
        <v>21448956.041974686</v>
      </c>
      <c r="AD374" s="6">
        <f t="shared" si="42"/>
        <v>24100393.061916269</v>
      </c>
      <c r="AE374" s="6">
        <f t="shared" si="42"/>
        <v>27102292.26016612</v>
      </c>
      <c r="AF374" s="6">
        <f t="shared" si="42"/>
        <v>29715552.991237246</v>
      </c>
      <c r="AG374" s="6">
        <f t="shared" si="42"/>
        <v>31686163.499332879</v>
      </c>
      <c r="AH374" s="6">
        <f t="shared" si="42"/>
        <v>32855354.416837957</v>
      </c>
      <c r="AI374" s="6">
        <f t="shared" si="42"/>
        <v>34594376.930751383</v>
      </c>
      <c r="AJ374" s="6">
        <f t="shared" si="42"/>
        <v>36827551.596889161</v>
      </c>
      <c r="AK374" s="6">
        <f t="shared" si="42"/>
        <v>38495516.449701294</v>
      </c>
    </row>
    <row r="375" spans="1:37">
      <c r="A375" t="s">
        <v>38</v>
      </c>
      <c r="B375" s="6">
        <v>240155.95472910505</v>
      </c>
      <c r="C375" s="6">
        <v>262337.09633694042</v>
      </c>
      <c r="D375" s="6">
        <v>303420.42818449636</v>
      </c>
      <c r="E375" s="6">
        <v>340116.50111525139</v>
      </c>
      <c r="F375" s="6">
        <v>458357.62611327082</v>
      </c>
      <c r="G375" s="6">
        <v>515103.17248112388</v>
      </c>
      <c r="H375" s="6">
        <v>541285</v>
      </c>
      <c r="I375" s="6">
        <v>616687</v>
      </c>
      <c r="J375" s="6">
        <v>720075</v>
      </c>
      <c r="K375" s="6">
        <v>781187</v>
      </c>
      <c r="L375" s="6">
        <v>868152</v>
      </c>
      <c r="M375" s="6">
        <v>966298</v>
      </c>
      <c r="N375" s="6">
        <v>1042990</v>
      </c>
      <c r="O375" s="6">
        <v>1095332</v>
      </c>
      <c r="P375" s="6">
        <v>1165137</v>
      </c>
      <c r="Q375" s="6">
        <v>1207253</v>
      </c>
      <c r="R375" s="6">
        <v>1266345</v>
      </c>
      <c r="T375" s="52" t="s">
        <v>38</v>
      </c>
      <c r="U375" s="6">
        <f t="shared" si="43"/>
        <v>1443366.3573203578</v>
      </c>
      <c r="V375" s="6">
        <f t="shared" si="42"/>
        <v>1576677.7032739557</v>
      </c>
      <c r="W375" s="6">
        <f t="shared" si="42"/>
        <v>1823593.5005619244</v>
      </c>
      <c r="X375" s="6">
        <f t="shared" si="42"/>
        <v>2044141.3407092625</v>
      </c>
      <c r="Y375" s="6">
        <f t="shared" si="42"/>
        <v>2754784.8143069181</v>
      </c>
      <c r="Z375" s="6">
        <f t="shared" si="42"/>
        <v>3095832.4166764263</v>
      </c>
      <c r="AA375" s="6">
        <f t="shared" si="42"/>
        <v>3253188.3692137562</v>
      </c>
      <c r="AB375" s="6">
        <f t="shared" si="42"/>
        <v>3706363.5161612155</v>
      </c>
      <c r="AC375" s="6">
        <f t="shared" si="42"/>
        <v>4327737.9106415203</v>
      </c>
      <c r="AD375" s="6">
        <f t="shared" si="42"/>
        <v>4695028.4278725376</v>
      </c>
      <c r="AE375" s="6">
        <f t="shared" si="42"/>
        <v>5217698.6044498933</v>
      </c>
      <c r="AF375" s="6">
        <f t="shared" si="42"/>
        <v>5807567.9444184005</v>
      </c>
      <c r="AG375" s="6">
        <f t="shared" si="42"/>
        <v>6268496.1475124108</v>
      </c>
      <c r="AH375" s="6">
        <f t="shared" si="42"/>
        <v>6583077.9031889699</v>
      </c>
      <c r="AI375" s="6">
        <f t="shared" si="42"/>
        <v>7002614.4026540695</v>
      </c>
      <c r="AJ375" s="6">
        <f t="shared" si="42"/>
        <v>7255736.6605363432</v>
      </c>
      <c r="AK375" s="6">
        <f t="shared" si="42"/>
        <v>7610886.733258808</v>
      </c>
    </row>
    <row r="376" spans="1:37">
      <c r="A376" t="s">
        <v>39</v>
      </c>
      <c r="B376" s="6">
        <v>846474.91478915466</v>
      </c>
      <c r="C376" s="6">
        <v>972934.32708211313</v>
      </c>
      <c r="D376" s="6">
        <v>1130310.5612941165</v>
      </c>
      <c r="E376" s="6">
        <v>1249791.5996749769</v>
      </c>
      <c r="F376" s="6">
        <v>1414589.9250351938</v>
      </c>
      <c r="G376" s="6">
        <v>1541484.335229934</v>
      </c>
      <c r="H376" s="6">
        <v>1691977</v>
      </c>
      <c r="I376" s="6">
        <v>1846411</v>
      </c>
      <c r="J376" s="6">
        <v>2085021</v>
      </c>
      <c r="K376" s="6">
        <v>2314932</v>
      </c>
      <c r="L376" s="6">
        <v>2517708</v>
      </c>
      <c r="M376" s="6">
        <v>2749489</v>
      </c>
      <c r="N376" s="6">
        <v>2943751</v>
      </c>
      <c r="O376" s="6">
        <v>3096218</v>
      </c>
      <c r="P376" s="6">
        <v>3247915</v>
      </c>
      <c r="Q376" s="6">
        <v>3545735</v>
      </c>
      <c r="R376" s="6">
        <v>3728878</v>
      </c>
      <c r="T376" s="52" t="s">
        <v>39</v>
      </c>
      <c r="U376" s="6">
        <f t="shared" si="43"/>
        <v>5087416.698455126</v>
      </c>
      <c r="V376" s="6">
        <f t="shared" si="42"/>
        <v>5847453.0734684002</v>
      </c>
      <c r="W376" s="6">
        <f t="shared" si="42"/>
        <v>6793303.2905059112</v>
      </c>
      <c r="X376" s="6">
        <f t="shared" si="42"/>
        <v>7511398.793618314</v>
      </c>
      <c r="Y376" s="6">
        <f t="shared" si="42"/>
        <v>8501856.6768549867</v>
      </c>
      <c r="Z376" s="6">
        <f t="shared" si="42"/>
        <v>9264507.4419117831</v>
      </c>
      <c r="AA376" s="6">
        <f t="shared" si="42"/>
        <v>10168986.573389588</v>
      </c>
      <c r="AB376" s="6">
        <f t="shared" si="42"/>
        <v>11097153.606673639</v>
      </c>
      <c r="AC376" s="6">
        <f t="shared" si="42"/>
        <v>12531228.588943781</v>
      </c>
      <c r="AD376" s="6">
        <f t="shared" si="42"/>
        <v>13913021.52825358</v>
      </c>
      <c r="AE376" s="6">
        <f t="shared" si="42"/>
        <v>15131729.833038839</v>
      </c>
      <c r="AF376" s="6">
        <f t="shared" si="42"/>
        <v>16524761.698700612</v>
      </c>
      <c r="AG376" s="6">
        <f t="shared" si="42"/>
        <v>17692299.832918637</v>
      </c>
      <c r="AH376" s="6">
        <f t="shared" si="42"/>
        <v>18608644.958109457</v>
      </c>
      <c r="AI376" s="6">
        <f t="shared" si="42"/>
        <v>19520362.290096521</v>
      </c>
      <c r="AJ376" s="6">
        <f t="shared" si="42"/>
        <v>21310296.539372303</v>
      </c>
      <c r="AK376" s="6">
        <f t="shared" si="42"/>
        <v>22411008.137703896</v>
      </c>
    </row>
    <row r="377" spans="1:37">
      <c r="A377" t="s">
        <v>40</v>
      </c>
      <c r="B377" s="6">
        <v>2131477.0698616211</v>
      </c>
      <c r="C377" s="6">
        <v>2401109.5426181159</v>
      </c>
      <c r="D377" s="6">
        <v>2797432.7737588752</v>
      </c>
      <c r="E377" s="6">
        <v>3209911.8206387018</v>
      </c>
      <c r="F377" s="6">
        <v>3579756.0182968834</v>
      </c>
      <c r="G377" s="6">
        <v>3876356.2449723962</v>
      </c>
      <c r="H377" s="6">
        <v>4512374</v>
      </c>
      <c r="I377" s="6">
        <v>5091357</v>
      </c>
      <c r="J377" s="6">
        <v>5659090</v>
      </c>
      <c r="K377" s="6">
        <v>6380911</v>
      </c>
      <c r="L377" s="6">
        <v>7220955</v>
      </c>
      <c r="M377" s="6">
        <v>7955405</v>
      </c>
      <c r="N377" s="6">
        <v>8566260</v>
      </c>
      <c r="O377" s="6">
        <v>9022872</v>
      </c>
      <c r="P377" s="6">
        <v>9539319</v>
      </c>
      <c r="Q377" s="6">
        <v>10375605</v>
      </c>
      <c r="R377" s="6">
        <v>10944483</v>
      </c>
      <c r="T377" s="52" t="s">
        <v>40</v>
      </c>
      <c r="U377" s="6">
        <f t="shared" si="43"/>
        <v>12810435.19203311</v>
      </c>
      <c r="V377" s="6">
        <f t="shared" si="42"/>
        <v>14430958.99064895</v>
      </c>
      <c r="W377" s="6">
        <f t="shared" si="42"/>
        <v>16812909.58228983</v>
      </c>
      <c r="X377" s="6">
        <f t="shared" si="42"/>
        <v>19291958.582084443</v>
      </c>
      <c r="Y377" s="6">
        <f t="shared" si="42"/>
        <v>21514766.977371193</v>
      </c>
      <c r="Z377" s="6">
        <f t="shared" si="42"/>
        <v>23297370.241320763</v>
      </c>
      <c r="AA377" s="6">
        <f t="shared" si="42"/>
        <v>27119913.935066652</v>
      </c>
      <c r="AB377" s="6">
        <f t="shared" si="42"/>
        <v>30599671.847391006</v>
      </c>
      <c r="AC377" s="6">
        <f t="shared" si="42"/>
        <v>34011815.897972189</v>
      </c>
      <c r="AD377" s="6">
        <f t="shared" si="42"/>
        <v>38350047.479956247</v>
      </c>
      <c r="AE377" s="6">
        <f t="shared" si="42"/>
        <v>43398813.602105945</v>
      </c>
      <c r="AF377" s="6">
        <f t="shared" si="42"/>
        <v>47812947.002752639</v>
      </c>
      <c r="AG377" s="6">
        <f t="shared" si="42"/>
        <v>51484259.492986187</v>
      </c>
      <c r="AH377" s="6">
        <f t="shared" si="42"/>
        <v>54228552.883055069</v>
      </c>
      <c r="AI377" s="6">
        <f t="shared" si="42"/>
        <v>57332461.865781978</v>
      </c>
      <c r="AJ377" s="6">
        <f t="shared" si="42"/>
        <v>62358641.953048937</v>
      </c>
      <c r="AK377" s="6">
        <f t="shared" si="42"/>
        <v>65777667.592225306</v>
      </c>
    </row>
    <row r="378" spans="1:37">
      <c r="A378" t="s">
        <v>41</v>
      </c>
      <c r="B378" s="6">
        <v>344715.38373031147</v>
      </c>
      <c r="C378" s="6">
        <v>368290.24447797728</v>
      </c>
      <c r="D378" s="6">
        <v>430681.82163545268</v>
      </c>
      <c r="E378" s="6">
        <v>522983.55983718124</v>
      </c>
      <c r="F378" s="6">
        <v>589274.30677977437</v>
      </c>
      <c r="G378" s="6">
        <v>629797.09224290785</v>
      </c>
      <c r="H378" s="6">
        <v>736602</v>
      </c>
      <c r="I378" s="6">
        <v>813384</v>
      </c>
      <c r="J378" s="6">
        <v>883149</v>
      </c>
      <c r="K378" s="6">
        <v>993797</v>
      </c>
      <c r="L378" s="6">
        <v>1146316</v>
      </c>
      <c r="M378" s="6">
        <v>1240224</v>
      </c>
      <c r="N378" s="6">
        <v>1317497</v>
      </c>
      <c r="O378" s="6">
        <v>1357160</v>
      </c>
      <c r="P378" s="6">
        <v>1443641</v>
      </c>
      <c r="Q378" s="6">
        <v>1527247</v>
      </c>
      <c r="R378" s="6">
        <v>1593470</v>
      </c>
      <c r="T378" s="52" t="s">
        <v>41</v>
      </c>
      <c r="U378" s="6">
        <f t="shared" si="43"/>
        <v>2071781.1818921752</v>
      </c>
      <c r="V378" s="6">
        <f t="shared" si="42"/>
        <v>2213468.948577268</v>
      </c>
      <c r="W378" s="6">
        <f t="shared" si="42"/>
        <v>2588449.879409642</v>
      </c>
      <c r="X378" s="6">
        <f t="shared" si="42"/>
        <v>3143194.49855866</v>
      </c>
      <c r="Y378" s="6">
        <f t="shared" si="42"/>
        <v>3541609.9117700676</v>
      </c>
      <c r="Z378" s="6">
        <f t="shared" si="42"/>
        <v>3785156.7574369712</v>
      </c>
      <c r="AA378" s="6">
        <f t="shared" si="42"/>
        <v>4427067.1811330281</v>
      </c>
      <c r="AB378" s="6">
        <f t="shared" si="42"/>
        <v>4888536.2951209843</v>
      </c>
      <c r="AC378" s="6">
        <f t="shared" si="42"/>
        <v>5307832.3897443293</v>
      </c>
      <c r="AD378" s="6">
        <f t="shared" si="42"/>
        <v>5972840.2630028967</v>
      </c>
      <c r="AE378" s="6">
        <f t="shared" si="42"/>
        <v>6889497.914487998</v>
      </c>
      <c r="AF378" s="6">
        <f t="shared" si="42"/>
        <v>7453896.3614727203</v>
      </c>
      <c r="AG378" s="6">
        <f t="shared" si="42"/>
        <v>7918316.4448932</v>
      </c>
      <c r="AH378" s="6">
        <f t="shared" si="42"/>
        <v>8156695.8758549402</v>
      </c>
      <c r="AI378" s="6">
        <f t="shared" si="42"/>
        <v>8676457.1538470779</v>
      </c>
      <c r="AJ378" s="6">
        <f t="shared" si="42"/>
        <v>9178939.3338381834</v>
      </c>
      <c r="AK378" s="6">
        <f t="shared" si="42"/>
        <v>9576947.5797242559</v>
      </c>
    </row>
    <row r="379" spans="1:37">
      <c r="A379" t="s">
        <v>42</v>
      </c>
      <c r="B379" s="6">
        <v>258191.02493368904</v>
      </c>
      <c r="C379" s="6">
        <v>295915.26916124753</v>
      </c>
      <c r="D379" s="6">
        <v>327624.9344780455</v>
      </c>
      <c r="E379" s="6">
        <v>363479.87777886214</v>
      </c>
      <c r="F379" s="6">
        <v>405495.3604828344</v>
      </c>
      <c r="G379" s="6">
        <v>440248.05041004723</v>
      </c>
      <c r="H379" s="6">
        <v>481739</v>
      </c>
      <c r="I379" s="6">
        <v>568427</v>
      </c>
      <c r="J379" s="6">
        <v>611433</v>
      </c>
      <c r="K379" s="6">
        <v>710849</v>
      </c>
      <c r="L379" s="6">
        <v>761449</v>
      </c>
      <c r="M379" s="6">
        <v>836644</v>
      </c>
      <c r="N379" s="6">
        <v>891059</v>
      </c>
      <c r="O379" s="6">
        <v>915657</v>
      </c>
      <c r="P379" s="6">
        <v>972043</v>
      </c>
      <c r="Q379" s="6">
        <v>1056962</v>
      </c>
      <c r="R379" s="6">
        <v>1106398</v>
      </c>
      <c r="T379" s="52" t="s">
        <v>42</v>
      </c>
      <c r="U379" s="6">
        <f t="shared" si="43"/>
        <v>1551759.3122840205</v>
      </c>
      <c r="V379" s="6">
        <f t="shared" si="42"/>
        <v>1778486.5863789476</v>
      </c>
      <c r="W379" s="6">
        <f t="shared" si="42"/>
        <v>1969065.5131924893</v>
      </c>
      <c r="X379" s="6">
        <f t="shared" si="42"/>
        <v>2184558.0624503391</v>
      </c>
      <c r="Y379" s="6">
        <f t="shared" si="42"/>
        <v>2437076.1992164869</v>
      </c>
      <c r="Z379" s="6">
        <f t="shared" si="42"/>
        <v>2645944.0722779995</v>
      </c>
      <c r="AA379" s="6">
        <f t="shared" si="42"/>
        <v>2895309.7015373888</v>
      </c>
      <c r="AB379" s="6">
        <f t="shared" si="42"/>
        <v>3416315.0745856022</v>
      </c>
      <c r="AC379" s="6">
        <f t="shared" si="42"/>
        <v>3674786.3401968917</v>
      </c>
      <c r="AD379" s="6">
        <f t="shared" si="42"/>
        <v>4272288.5338910725</v>
      </c>
      <c r="AE379" s="6">
        <f t="shared" si="42"/>
        <v>4576400.6587092662</v>
      </c>
      <c r="AF379" s="6">
        <f t="shared" si="42"/>
        <v>5028331.7106006518</v>
      </c>
      <c r="AG379" s="6">
        <f t="shared" si="42"/>
        <v>5355372.4472010871</v>
      </c>
      <c r="AH379" s="6">
        <f t="shared" si="42"/>
        <v>5503209.4046374094</v>
      </c>
      <c r="AI379" s="6">
        <f t="shared" si="42"/>
        <v>5842096.0898152487</v>
      </c>
      <c r="AJ379" s="6">
        <f t="shared" si="42"/>
        <v>6352469.5587369129</v>
      </c>
      <c r="AK379" s="6">
        <f t="shared" si="42"/>
        <v>6649585.9026600793</v>
      </c>
    </row>
    <row r="380" spans="1:37">
      <c r="A380" t="s">
        <v>43</v>
      </c>
      <c r="B380" s="6">
        <v>1061938.3242363257</v>
      </c>
      <c r="C380" s="6">
        <v>1210394.2123037351</v>
      </c>
      <c r="D380" s="6">
        <v>1388488.732068022</v>
      </c>
      <c r="E380" s="6">
        <v>1549202.0783769067</v>
      </c>
      <c r="F380" s="6">
        <v>1659957.736315157</v>
      </c>
      <c r="G380" s="6">
        <v>1854734.1195666469</v>
      </c>
      <c r="H380" s="6">
        <v>2072241</v>
      </c>
      <c r="I380" s="6">
        <v>2218758</v>
      </c>
      <c r="J380" s="6">
        <v>2414632</v>
      </c>
      <c r="K380" s="6">
        <v>2721625</v>
      </c>
      <c r="L380" s="6">
        <v>2991936</v>
      </c>
      <c r="M380" s="6">
        <v>3249293</v>
      </c>
      <c r="N380" s="6">
        <v>3422556</v>
      </c>
      <c r="O380" s="6">
        <v>3564974</v>
      </c>
      <c r="P380" s="6">
        <v>3750239</v>
      </c>
      <c r="Q380" s="6">
        <v>4029819</v>
      </c>
      <c r="R380" s="6">
        <v>4175328</v>
      </c>
      <c r="T380" s="52" t="s">
        <v>43</v>
      </c>
      <c r="U380" s="6">
        <f t="shared" si="43"/>
        <v>6382377.8697506143</v>
      </c>
      <c r="V380" s="6">
        <f t="shared" si="42"/>
        <v>7274615.7267061835</v>
      </c>
      <c r="W380" s="6">
        <f t="shared" si="42"/>
        <v>8344985.3477337155</v>
      </c>
      <c r="X380" s="6">
        <f t="shared" si="42"/>
        <v>9310892.012410339</v>
      </c>
      <c r="Y380" s="6">
        <f t="shared" si="42"/>
        <v>9976546.9229091201</v>
      </c>
      <c r="Z380" s="6">
        <f t="shared" si="42"/>
        <v>11147176.562731521</v>
      </c>
      <c r="AA380" s="6">
        <f t="shared" si="42"/>
        <v>12454419.242003534</v>
      </c>
      <c r="AB380" s="6">
        <f t="shared" si="42"/>
        <v>13335004.146983521</v>
      </c>
      <c r="AC380" s="6">
        <f t="shared" si="42"/>
        <v>14512230.596324211</v>
      </c>
      <c r="AD380" s="6">
        <f t="shared" si="42"/>
        <v>16357295.685935115</v>
      </c>
      <c r="AE380" s="6">
        <f t="shared" si="42"/>
        <v>17981897.515415963</v>
      </c>
      <c r="AF380" s="6">
        <f t="shared" si="42"/>
        <v>19528644.236894932</v>
      </c>
      <c r="AG380" s="6">
        <f t="shared" si="42"/>
        <v>20569975.839313403</v>
      </c>
      <c r="AH380" s="6">
        <f t="shared" si="42"/>
        <v>21425925.2581347</v>
      </c>
      <c r="AI380" s="6">
        <f t="shared" si="42"/>
        <v>22539390.333321314</v>
      </c>
      <c r="AJ380" s="6">
        <f t="shared" si="42"/>
        <v>24219699.974757493</v>
      </c>
      <c r="AK380" s="6">
        <f t="shared" ref="AK380:AK383" si="44">R380*1000/166.386</f>
        <v>25094226.677725289</v>
      </c>
    </row>
    <row r="381" spans="1:37">
      <c r="A381" t="s">
        <v>44</v>
      </c>
      <c r="B381" s="6">
        <v>107717.69831006376</v>
      </c>
      <c r="C381" s="6">
        <v>138851.98199930525</v>
      </c>
      <c r="D381" s="6">
        <v>162417.34959982525</v>
      </c>
      <c r="E381" s="6">
        <v>183886.22671102447</v>
      </c>
      <c r="F381" s="6">
        <v>207734.12419132749</v>
      </c>
      <c r="G381" s="6">
        <v>223799.29918739758</v>
      </c>
      <c r="H381" s="6">
        <v>235365</v>
      </c>
      <c r="I381" s="6">
        <v>248928</v>
      </c>
      <c r="J381" s="6">
        <v>277784</v>
      </c>
      <c r="K381" s="6">
        <v>309462</v>
      </c>
      <c r="L381" s="6">
        <v>345200</v>
      </c>
      <c r="M381" s="6">
        <v>381021</v>
      </c>
      <c r="N381" s="6">
        <v>408404</v>
      </c>
      <c r="O381" s="6">
        <v>425196</v>
      </c>
      <c r="P381" s="6">
        <v>452192</v>
      </c>
      <c r="Q381" s="6">
        <v>481603</v>
      </c>
      <c r="R381" s="6">
        <v>503228</v>
      </c>
      <c r="T381" s="52" t="s">
        <v>44</v>
      </c>
      <c r="U381" s="6">
        <f t="shared" si="43"/>
        <v>647396.40540708811</v>
      </c>
      <c r="V381" s="6">
        <f t="shared" ref="V381:V383" si="45">C381*1000/166.386</f>
        <v>834517.21899261512</v>
      </c>
      <c r="W381" s="6">
        <f t="shared" ref="W381:W383" si="46">D381*1000/166.386</f>
        <v>976147.93071427429</v>
      </c>
      <c r="X381" s="6">
        <f t="shared" ref="X381:X383" si="47">E381*1000/166.386</f>
        <v>1105178.480827861</v>
      </c>
      <c r="Y381" s="6">
        <f t="shared" ref="Y381:Y383" si="48">F381*1000/166.386</f>
        <v>1248507.2313255172</v>
      </c>
      <c r="Z381" s="6">
        <f t="shared" ref="Z381:Z383" si="49">G381*1000/166.386</f>
        <v>1345060.8776423354</v>
      </c>
      <c r="AA381" s="6">
        <f t="shared" ref="AA381:AA383" si="50">H381*1000/166.386</f>
        <v>1414572.1394828893</v>
      </c>
      <c r="AB381" s="6">
        <f t="shared" ref="AB381:AB383" si="51">I381*1000/166.386</f>
        <v>1496087.4112004617</v>
      </c>
      <c r="AC381" s="6">
        <f t="shared" ref="AC381:AC383" si="52">J381*1000/166.386</f>
        <v>1669515.4640414459</v>
      </c>
      <c r="AD381" s="6">
        <f t="shared" ref="AD381:AD383" si="53">K381*1000/166.386</f>
        <v>1859904.0784681404</v>
      </c>
      <c r="AE381" s="6">
        <f t="shared" ref="AE381:AE383" si="54">L381*1000/166.386</f>
        <v>2074693.7843328165</v>
      </c>
      <c r="AF381" s="6">
        <f t="shared" ref="AF381:AF383" si="55">M381*1000/166.386</f>
        <v>2289982.3302441314</v>
      </c>
      <c r="AG381" s="6">
        <f t="shared" ref="AG381:AG383" si="56">N381*1000/166.386</f>
        <v>2454557.4747875421</v>
      </c>
      <c r="AH381" s="6">
        <f t="shared" ref="AH381:AH383" si="57">O381*1000/166.386</f>
        <v>2555479.4273556671</v>
      </c>
      <c r="AI381" s="6">
        <f t="shared" ref="AI381:AI383" si="58">P381*1000/166.386</f>
        <v>2717728.6550551127</v>
      </c>
      <c r="AJ381" s="6">
        <f t="shared" ref="AJ381:AJ383" si="59">Q381*1000/166.386</f>
        <v>2894492.3250754271</v>
      </c>
      <c r="AK381" s="6">
        <f t="shared" si="44"/>
        <v>3024461.1926484201</v>
      </c>
    </row>
    <row r="382" spans="1:37">
      <c r="A382" t="s">
        <v>45</v>
      </c>
      <c r="B382" s="6">
        <v>40481.421736651828</v>
      </c>
      <c r="C382" s="6">
        <v>45749.869552456061</v>
      </c>
      <c r="D382" s="6">
        <v>53917.869911517308</v>
      </c>
      <c r="E382" s="6">
        <v>61970.465194230012</v>
      </c>
      <c r="F382" s="6">
        <v>71665.522009974593</v>
      </c>
      <c r="G382" s="6">
        <v>82309.579498192397</v>
      </c>
      <c r="H382" s="6">
        <v>84469</v>
      </c>
      <c r="I382" s="6">
        <v>93200</v>
      </c>
      <c r="J382" s="6">
        <v>103827</v>
      </c>
      <c r="K382" s="6">
        <v>113096</v>
      </c>
      <c r="L382" s="6">
        <v>125379</v>
      </c>
      <c r="M382" s="6">
        <v>140620</v>
      </c>
      <c r="N382" s="6">
        <v>148504</v>
      </c>
      <c r="O382" s="6">
        <v>160663</v>
      </c>
      <c r="P382" s="6">
        <v>168125</v>
      </c>
      <c r="Q382" s="6">
        <v>195193</v>
      </c>
      <c r="R382" s="6">
        <v>201192</v>
      </c>
      <c r="T382" s="52" t="s">
        <v>45</v>
      </c>
      <c r="U382" s="6">
        <f t="shared" si="43"/>
        <v>243298.24466392503</v>
      </c>
      <c r="V382" s="6">
        <f t="shared" si="45"/>
        <v>274962.25375005143</v>
      </c>
      <c r="W382" s="6">
        <f t="shared" si="46"/>
        <v>324052.92459412036</v>
      </c>
      <c r="X382" s="6">
        <f t="shared" si="47"/>
        <v>372449.99696026114</v>
      </c>
      <c r="Y382" s="6">
        <f t="shared" si="48"/>
        <v>430718.46194977104</v>
      </c>
      <c r="Z382" s="6">
        <f t="shared" si="49"/>
        <v>494690.5358515284</v>
      </c>
      <c r="AA382" s="6">
        <f t="shared" si="50"/>
        <v>507668.91445193707</v>
      </c>
      <c r="AB382" s="6">
        <f t="shared" si="51"/>
        <v>560143.28128568514</v>
      </c>
      <c r="AC382" s="6">
        <f t="shared" si="52"/>
        <v>624012.8376185497</v>
      </c>
      <c r="AD382" s="6">
        <f t="shared" si="53"/>
        <v>679720.64957388246</v>
      </c>
      <c r="AE382" s="6">
        <f t="shared" si="54"/>
        <v>753542.96635534242</v>
      </c>
      <c r="AF382" s="6">
        <f t="shared" si="55"/>
        <v>845143.22118447465</v>
      </c>
      <c r="AG382" s="6">
        <f t="shared" si="56"/>
        <v>892527.01549409202</v>
      </c>
      <c r="AH382" s="6">
        <f t="shared" si="57"/>
        <v>965604.07726611616</v>
      </c>
      <c r="AI382" s="6">
        <f t="shared" si="58"/>
        <v>1010451.600495234</v>
      </c>
      <c r="AJ382" s="6">
        <f t="shared" si="59"/>
        <v>1173133.5569098361</v>
      </c>
      <c r="AK382" s="6">
        <f t="shared" si="44"/>
        <v>1209188.2730518193</v>
      </c>
    </row>
    <row r="383" spans="1:37">
      <c r="A383" t="s">
        <v>46</v>
      </c>
      <c r="B383" s="6">
        <v>12666</v>
      </c>
      <c r="C383" s="6">
        <v>16125</v>
      </c>
      <c r="D383" s="6">
        <v>17332</v>
      </c>
      <c r="E383" s="6">
        <v>21750</v>
      </c>
      <c r="F383" s="6">
        <v>24126</v>
      </c>
      <c r="G383" s="6">
        <v>33319</v>
      </c>
      <c r="H383" s="6">
        <v>34530</v>
      </c>
      <c r="I383" s="6">
        <v>37636</v>
      </c>
      <c r="J383" s="6">
        <v>38523</v>
      </c>
      <c r="K383" s="6">
        <v>44442</v>
      </c>
      <c r="L383" s="6">
        <v>46202</v>
      </c>
      <c r="M383" s="6">
        <v>50583</v>
      </c>
      <c r="N383" s="6">
        <v>58388</v>
      </c>
      <c r="O383" s="6">
        <v>64775</v>
      </c>
      <c r="P383" s="6">
        <v>67885</v>
      </c>
      <c r="Q383" s="6">
        <v>71337</v>
      </c>
      <c r="R383" s="6">
        <v>73231</v>
      </c>
      <c r="T383" s="52" t="s">
        <v>46</v>
      </c>
      <c r="U383" s="6">
        <f t="shared" si="43"/>
        <v>76124.193141249867</v>
      </c>
      <c r="V383" s="6">
        <f t="shared" si="45"/>
        <v>96913.2018318849</v>
      </c>
      <c r="W383" s="6">
        <f t="shared" si="46"/>
        <v>104167.41793179714</v>
      </c>
      <c r="X383" s="6">
        <f t="shared" si="47"/>
        <v>130720.13270347266</v>
      </c>
      <c r="Y383" s="6">
        <f t="shared" si="48"/>
        <v>145000.18030363132</v>
      </c>
      <c r="Z383" s="6">
        <f t="shared" si="49"/>
        <v>200251.22305963244</v>
      </c>
      <c r="AA383" s="6">
        <f t="shared" si="50"/>
        <v>207529.47964372003</v>
      </c>
      <c r="AB383" s="6">
        <f t="shared" si="51"/>
        <v>226196.91560588032</v>
      </c>
      <c r="AC383" s="6">
        <f t="shared" si="52"/>
        <v>231527.89297176446</v>
      </c>
      <c r="AD383" s="6">
        <f t="shared" si="53"/>
        <v>267101.79943024053</v>
      </c>
      <c r="AE383" s="6">
        <f t="shared" si="54"/>
        <v>277679.61246739508</v>
      </c>
      <c r="AF383" s="6">
        <f t="shared" si="55"/>
        <v>304009.95276044862</v>
      </c>
      <c r="AG383" s="6">
        <f t="shared" si="56"/>
        <v>350918.9475076028</v>
      </c>
      <c r="AH383" s="6">
        <f t="shared" si="57"/>
        <v>389305.59061459498</v>
      </c>
      <c r="AI383" s="6">
        <f t="shared" si="58"/>
        <v>407997.0670609306</v>
      </c>
      <c r="AJ383" s="6">
        <f t="shared" si="59"/>
        <v>428744.00490425876</v>
      </c>
      <c r="AK383" s="6">
        <f t="shared" si="44"/>
        <v>440127.17416128761</v>
      </c>
    </row>
    <row r="384" spans="1:37">
      <c r="A384" t="s">
        <v>47</v>
      </c>
      <c r="B384" s="6">
        <v>14451544.191758607</v>
      </c>
      <c r="C384" s="6">
        <v>16213784.955722654</v>
      </c>
      <c r="D384" s="6">
        <v>18647646.673900157</v>
      </c>
      <c r="E384" s="6">
        <v>21247738.552067641</v>
      </c>
      <c r="F384" s="6">
        <v>23996552.070442561</v>
      </c>
      <c r="G384" s="6">
        <v>26479208.75808996</v>
      </c>
      <c r="H384" s="6">
        <v>29506288</v>
      </c>
      <c r="I384" s="6">
        <v>33013278</v>
      </c>
      <c r="J384" s="6">
        <v>36875242</v>
      </c>
      <c r="K384" s="6">
        <v>41282631</v>
      </c>
      <c r="L384" s="6">
        <v>46058391</v>
      </c>
      <c r="M384" s="6">
        <v>50490851</v>
      </c>
      <c r="N384" s="6">
        <v>53974202</v>
      </c>
      <c r="O384" s="6">
        <v>56498017</v>
      </c>
      <c r="P384" s="6">
        <v>59753236</v>
      </c>
      <c r="Q384" s="6">
        <v>64459409</v>
      </c>
      <c r="R384" s="6">
        <v>67684334</v>
      </c>
      <c r="T384" s="52" t="s">
        <v>47</v>
      </c>
      <c r="U384" s="6">
        <f>SUM(U365:U383)</f>
        <v>86855529.862840652</v>
      </c>
      <c r="V384" s="6">
        <f t="shared" ref="V384:AK384" si="60">SUM(V365:V383)</f>
        <v>97446810.16264984</v>
      </c>
      <c r="W384" s="6">
        <f t="shared" si="60"/>
        <v>112074613.69285974</v>
      </c>
      <c r="X384" s="6">
        <f t="shared" si="60"/>
        <v>127701480.60574594</v>
      </c>
      <c r="Y384" s="6">
        <f t="shared" si="60"/>
        <v>144222182.57811686</v>
      </c>
      <c r="Z384" s="6">
        <f t="shared" si="60"/>
        <v>159143249.78117123</v>
      </c>
      <c r="AA384" s="6">
        <f t="shared" si="60"/>
        <v>177336362.43433943</v>
      </c>
      <c r="AB384" s="6">
        <f t="shared" si="60"/>
        <v>198413796.83386824</v>
      </c>
      <c r="AC384" s="6">
        <f t="shared" si="60"/>
        <v>221624667.94081232</v>
      </c>
      <c r="AD384" s="6">
        <f t="shared" si="60"/>
        <v>248113609.31809169</v>
      </c>
      <c r="AE384" s="6">
        <f t="shared" si="60"/>
        <v>276816504.99441051</v>
      </c>
      <c r="AF384" s="6">
        <f t="shared" si="60"/>
        <v>303456126.11638004</v>
      </c>
      <c r="AG384" s="6">
        <f t="shared" si="60"/>
        <v>324391487.26455349</v>
      </c>
      <c r="AH384" s="6">
        <f t="shared" si="60"/>
        <v>339559920.90680712</v>
      </c>
      <c r="AI384" s="6">
        <f t="shared" si="60"/>
        <v>359124181.12100786</v>
      </c>
      <c r="AJ384" s="6">
        <f t="shared" si="60"/>
        <v>387408850.50424922</v>
      </c>
      <c r="AK384" s="6">
        <f t="shared" si="60"/>
        <v>406791040.11154789</v>
      </c>
    </row>
    <row r="387" spans="1:18">
      <c r="A387" s="43" t="s">
        <v>180</v>
      </c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</row>
    <row r="388" spans="1:18">
      <c r="A388" s="49" t="s">
        <v>185</v>
      </c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</row>
    <row r="389" spans="1:18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</row>
    <row r="390" spans="1:18">
      <c r="A390" s="49"/>
      <c r="B390" s="5">
        <v>1980</v>
      </c>
      <c r="C390" s="5">
        <v>1981</v>
      </c>
      <c r="D390" s="5">
        <v>1982</v>
      </c>
      <c r="E390" s="5">
        <v>1983</v>
      </c>
      <c r="F390" s="5">
        <v>1984</v>
      </c>
      <c r="G390" s="5">
        <v>1985</v>
      </c>
      <c r="H390" s="5">
        <v>1986</v>
      </c>
      <c r="I390" s="5">
        <v>1987</v>
      </c>
      <c r="J390" s="5">
        <v>1988</v>
      </c>
      <c r="K390" s="5">
        <v>1989</v>
      </c>
      <c r="L390" s="5">
        <v>1990</v>
      </c>
      <c r="M390" s="5">
        <v>1991</v>
      </c>
      <c r="N390" s="5">
        <v>1992</v>
      </c>
      <c r="O390" s="5">
        <v>1993</v>
      </c>
      <c r="P390" s="5">
        <v>1994</v>
      </c>
      <c r="Q390" s="5">
        <v>1995</v>
      </c>
      <c r="R390" s="5">
        <v>1996</v>
      </c>
    </row>
    <row r="391" spans="1:18">
      <c r="A391" s="49" t="s">
        <v>28</v>
      </c>
      <c r="B391" s="6">
        <v>3391633.8157033464</v>
      </c>
      <c r="C391" s="6">
        <v>3397297.5387301804</v>
      </c>
      <c r="D391" s="6">
        <v>3464655.4299965925</v>
      </c>
      <c r="E391" s="6">
        <v>3596593.8159217294</v>
      </c>
      <c r="F391" s="6">
        <v>3672377.7878350089</v>
      </c>
      <c r="G391" s="6">
        <v>3846936.2221925822</v>
      </c>
      <c r="H391" s="6">
        <v>3908957</v>
      </c>
      <c r="I391" s="6">
        <v>4201477.0616395241</v>
      </c>
      <c r="J391" s="6">
        <v>4376045.0996717885</v>
      </c>
      <c r="K391" s="6">
        <v>4540483.5415809657</v>
      </c>
      <c r="L391" s="6">
        <v>4843041.8319463423</v>
      </c>
      <c r="M391" s="6">
        <v>4972592.0848953696</v>
      </c>
      <c r="N391" s="6">
        <v>4947212.713807323</v>
      </c>
      <c r="O391" s="6">
        <v>4855382.2664805213</v>
      </c>
      <c r="P391" s="6">
        <v>4949649.8602241464</v>
      </c>
      <c r="Q391" s="6">
        <v>5047640.0354981907</v>
      </c>
      <c r="R391" s="6">
        <v>5149110.9468401168</v>
      </c>
    </row>
    <row r="392" spans="1:18">
      <c r="A392" s="49" t="s">
        <v>29</v>
      </c>
      <c r="B392" s="6">
        <v>931715.5500076341</v>
      </c>
      <c r="C392" s="6">
        <v>917923.02064124681</v>
      </c>
      <c r="D392" s="6">
        <v>932806.43524986773</v>
      </c>
      <c r="E392" s="6">
        <v>984117.60472763993</v>
      </c>
      <c r="F392" s="6">
        <v>1010576.4144373849</v>
      </c>
      <c r="G392" s="6">
        <v>1008543.9683624153</v>
      </c>
      <c r="H392" s="6">
        <v>1014582</v>
      </c>
      <c r="I392" s="6">
        <v>1074720.9742577809</v>
      </c>
      <c r="J392" s="6">
        <v>1174481.2200611988</v>
      </c>
      <c r="K392" s="6">
        <v>1228525.307997759</v>
      </c>
      <c r="L392" s="6">
        <v>1258143.0551513077</v>
      </c>
      <c r="M392" s="6">
        <v>1292218.8766154125</v>
      </c>
      <c r="N392" s="6">
        <v>1290823.6390244488</v>
      </c>
      <c r="O392" s="6">
        <v>1282726.4310152892</v>
      </c>
      <c r="P392" s="6">
        <v>1310382.7785806092</v>
      </c>
      <c r="Q392" s="6">
        <v>1334333.6686147596</v>
      </c>
      <c r="R392" s="6">
        <v>1352043.4200225202</v>
      </c>
    </row>
    <row r="393" spans="1:18">
      <c r="A393" s="49" t="s">
        <v>30</v>
      </c>
      <c r="B393" s="6">
        <v>825906.86313087738</v>
      </c>
      <c r="C393" s="6">
        <v>828870.90361478238</v>
      </c>
      <c r="D393" s="6">
        <v>852168.55256404588</v>
      </c>
      <c r="E393" s="6">
        <v>846144.70228532213</v>
      </c>
      <c r="F393" s="6">
        <v>854425.81423303613</v>
      </c>
      <c r="G393" s="6">
        <v>895726.16501340002</v>
      </c>
      <c r="H393" s="6">
        <v>877032</v>
      </c>
      <c r="I393" s="6">
        <v>882748.94102081901</v>
      </c>
      <c r="J393" s="6">
        <v>950293.99651510525</v>
      </c>
      <c r="K393" s="6">
        <v>971447.98398132029</v>
      </c>
      <c r="L393" s="6">
        <v>980308.75632610579</v>
      </c>
      <c r="M393" s="6">
        <v>993106.04655200534</v>
      </c>
      <c r="N393" s="6">
        <v>998352.10792083712</v>
      </c>
      <c r="O393" s="6">
        <v>989432.0121041598</v>
      </c>
      <c r="P393" s="6">
        <v>995736.17184283363</v>
      </c>
      <c r="Q393" s="6">
        <v>1019864.9243536693</v>
      </c>
      <c r="R393" s="6">
        <v>1035491.6401261287</v>
      </c>
    </row>
    <row r="394" spans="1:18">
      <c r="A394" s="49" t="s">
        <v>31</v>
      </c>
      <c r="B394" s="6">
        <v>525175.15110436827</v>
      </c>
      <c r="C394" s="6">
        <v>548010.36795354215</v>
      </c>
      <c r="D394" s="6">
        <v>566674.6899850592</v>
      </c>
      <c r="E394" s="6">
        <v>593362.42843906663</v>
      </c>
      <c r="F394" s="6">
        <v>620613.61574230855</v>
      </c>
      <c r="G394" s="6">
        <v>682100.0415019847</v>
      </c>
      <c r="H394" s="6">
        <v>667957</v>
      </c>
      <c r="I394" s="6">
        <v>693236.19603134703</v>
      </c>
      <c r="J394" s="6">
        <v>723311.68186927179</v>
      </c>
      <c r="K394" s="6">
        <v>734933.8745842966</v>
      </c>
      <c r="L394" s="6">
        <v>767944.04591989901</v>
      </c>
      <c r="M394" s="6">
        <v>790124.76544680016</v>
      </c>
      <c r="N394" s="6">
        <v>796317.58363902674</v>
      </c>
      <c r="O394" s="6">
        <v>792880.99592231214</v>
      </c>
      <c r="P394" s="6">
        <v>821819.40766801755</v>
      </c>
      <c r="Q394" s="6">
        <v>844623.45317709865</v>
      </c>
      <c r="R394" s="6">
        <v>855093.6887381128</v>
      </c>
    </row>
    <row r="395" spans="1:18">
      <c r="A395" s="49" t="s">
        <v>32</v>
      </c>
      <c r="B395" s="6">
        <v>977681.08672200807</v>
      </c>
      <c r="C395" s="6">
        <v>982809.16917424055</v>
      </c>
      <c r="D395" s="6">
        <v>979686.81425226585</v>
      </c>
      <c r="E395" s="6">
        <v>1031696.3203485628</v>
      </c>
      <c r="F395" s="6">
        <v>1037089.9045388395</v>
      </c>
      <c r="G395" s="6">
        <v>1035283.0339936117</v>
      </c>
      <c r="H395" s="6">
        <v>1096237</v>
      </c>
      <c r="I395" s="6">
        <v>1152325.8723004202</v>
      </c>
      <c r="J395" s="6">
        <v>1229899.9685153028</v>
      </c>
      <c r="K395" s="6">
        <v>1243522.7609299743</v>
      </c>
      <c r="L395" s="6">
        <v>1248821.1007702248</v>
      </c>
      <c r="M395" s="6">
        <v>1259538.6594235452</v>
      </c>
      <c r="N395" s="6">
        <v>1289981.9235956394</v>
      </c>
      <c r="O395" s="6">
        <v>1298560.8105511658</v>
      </c>
      <c r="P395" s="6">
        <v>1337825.4034153239</v>
      </c>
      <c r="Q395" s="6">
        <v>1380608.6296531642</v>
      </c>
      <c r="R395" s="6">
        <v>1407346.488833799</v>
      </c>
    </row>
    <row r="396" spans="1:18">
      <c r="A396" s="49" t="s">
        <v>33</v>
      </c>
      <c r="B396" s="6">
        <v>382381.44273450907</v>
      </c>
      <c r="C396" s="6">
        <v>395432.49272334226</v>
      </c>
      <c r="D396" s="6">
        <v>385471.57673365867</v>
      </c>
      <c r="E396" s="6">
        <v>392758.38578132371</v>
      </c>
      <c r="F396" s="6">
        <v>397230.36608375306</v>
      </c>
      <c r="G396" s="6">
        <v>389325.44345365575</v>
      </c>
      <c r="H396" s="6">
        <v>384935</v>
      </c>
      <c r="I396" s="6">
        <v>407360.87316983094</v>
      </c>
      <c r="J396" s="6">
        <v>447576.45806888101</v>
      </c>
      <c r="K396" s="6">
        <v>474267.53430131637</v>
      </c>
      <c r="L396" s="6">
        <v>481083.08484307118</v>
      </c>
      <c r="M396" s="6">
        <v>487484.12469357811</v>
      </c>
      <c r="N396" s="6">
        <v>498286.55117603682</v>
      </c>
      <c r="O396" s="6">
        <v>485380.59715427284</v>
      </c>
      <c r="P396" s="6">
        <v>497952.78657469962</v>
      </c>
      <c r="Q396" s="6">
        <v>514728.28496925195</v>
      </c>
      <c r="R396" s="6">
        <v>518552.23659942357</v>
      </c>
    </row>
    <row r="397" spans="1:18">
      <c r="A397" s="49" t="s">
        <v>34</v>
      </c>
      <c r="B397" s="6">
        <v>1669090.1642179398</v>
      </c>
      <c r="C397" s="6">
        <v>1631889.159373749</v>
      </c>
      <c r="D397" s="6">
        <v>1703750.4786325591</v>
      </c>
      <c r="E397" s="6">
        <v>1732233.7843359695</v>
      </c>
      <c r="F397" s="6">
        <v>1792021.0325016691</v>
      </c>
      <c r="G397" s="6">
        <v>1872293.40362156</v>
      </c>
      <c r="H397" s="6">
        <v>1873073</v>
      </c>
      <c r="I397" s="6">
        <v>1957104.5883186946</v>
      </c>
      <c r="J397" s="6">
        <v>2038927.8320891103</v>
      </c>
      <c r="K397" s="6">
        <v>2096367.3750139505</v>
      </c>
      <c r="L397" s="6">
        <v>2120265.9758810066</v>
      </c>
      <c r="M397" s="6">
        <v>2168147.8212247682</v>
      </c>
      <c r="N397" s="6">
        <v>2179210.0461248984</v>
      </c>
      <c r="O397" s="6">
        <v>2225971.9037304181</v>
      </c>
      <c r="P397" s="6">
        <v>2239379.1578056188</v>
      </c>
      <c r="Q397" s="6">
        <v>2341988.8031352819</v>
      </c>
      <c r="R397" s="6">
        <v>2388063.4461985994</v>
      </c>
    </row>
    <row r="398" spans="1:18">
      <c r="A398" s="49" t="s">
        <v>35</v>
      </c>
      <c r="B398" s="6">
        <v>902949.82020353642</v>
      </c>
      <c r="C398" s="6">
        <v>898946.04250547965</v>
      </c>
      <c r="D398" s="6">
        <v>896382.54869219661</v>
      </c>
      <c r="E398" s="6">
        <v>916167.18610001064</v>
      </c>
      <c r="F398" s="6">
        <v>936347.39074096421</v>
      </c>
      <c r="G398" s="6">
        <v>1036288.127322975</v>
      </c>
      <c r="H398" s="6">
        <v>1013378</v>
      </c>
      <c r="I398" s="6">
        <v>1110429.3797877044</v>
      </c>
      <c r="J398" s="6">
        <v>1199897.860951328</v>
      </c>
      <c r="K398" s="6">
        <v>1274747.6992912737</v>
      </c>
      <c r="L398" s="6">
        <v>1319369.1636459338</v>
      </c>
      <c r="M398" s="6">
        <v>1354948.2626365146</v>
      </c>
      <c r="N398" s="6">
        <v>1378798.5490284795</v>
      </c>
      <c r="O398" s="6">
        <v>1356089.6181317461</v>
      </c>
      <c r="P398" s="6">
        <v>1370487.8296471499</v>
      </c>
      <c r="Q398" s="6">
        <v>1397097.8546138932</v>
      </c>
      <c r="R398" s="6">
        <v>1444669.2395061618</v>
      </c>
    </row>
    <row r="399" spans="1:18">
      <c r="A399" s="49" t="s">
        <v>36</v>
      </c>
      <c r="B399" s="6">
        <v>4988154.1711112401</v>
      </c>
      <c r="C399" s="6">
        <v>4965120.9695330122</v>
      </c>
      <c r="D399" s="6">
        <v>4924186.3583064051</v>
      </c>
      <c r="E399" s="6">
        <v>5004362.3822287871</v>
      </c>
      <c r="F399" s="6">
        <v>5137287.9445299627</v>
      </c>
      <c r="G399" s="6">
        <v>5140689.0725370841</v>
      </c>
      <c r="H399" s="6">
        <v>5373315</v>
      </c>
      <c r="I399" s="6">
        <v>5760630.052880914</v>
      </c>
      <c r="J399" s="6">
        <v>6157529.3735246807</v>
      </c>
      <c r="K399" s="6">
        <v>6575800.7717650002</v>
      </c>
      <c r="L399" s="6">
        <v>6813516.2975323666</v>
      </c>
      <c r="M399" s="6">
        <v>7025831.5745103648</v>
      </c>
      <c r="N399" s="6">
        <v>7102229.9843137758</v>
      </c>
      <c r="O399" s="6">
        <v>7019610.6490942203</v>
      </c>
      <c r="P399" s="6">
        <v>7247369.8185141869</v>
      </c>
      <c r="Q399" s="6">
        <v>7529041.0906731123</v>
      </c>
      <c r="R399" s="6">
        <v>7625929.3157727541</v>
      </c>
    </row>
    <row r="400" spans="1:18">
      <c r="A400" s="49" t="s">
        <v>37</v>
      </c>
      <c r="B400" s="6">
        <v>2608298.8632047651</v>
      </c>
      <c r="C400" s="6">
        <v>2674464.6390687232</v>
      </c>
      <c r="D400" s="6">
        <v>2648256.1802539546</v>
      </c>
      <c r="E400" s="6">
        <v>2748769.1274298369</v>
      </c>
      <c r="F400" s="6">
        <v>2844980.6685542478</v>
      </c>
      <c r="G400" s="6">
        <v>2940553.5661810236</v>
      </c>
      <c r="H400" s="6">
        <v>2906240</v>
      </c>
      <c r="I400" s="6">
        <v>3073185.9265954001</v>
      </c>
      <c r="J400" s="6">
        <v>3201920.855510301</v>
      </c>
      <c r="K400" s="6">
        <v>3371412.491330707</v>
      </c>
      <c r="L400" s="6">
        <v>3520402.4661679794</v>
      </c>
      <c r="M400" s="6">
        <v>3612802.5240445407</v>
      </c>
      <c r="N400" s="6">
        <v>3631793.5783610088</v>
      </c>
      <c r="O400" s="6">
        <v>3572742.6502974438</v>
      </c>
      <c r="P400" s="6">
        <v>3631805.2705167294</v>
      </c>
      <c r="Q400" s="6">
        <v>3708249.7187276478</v>
      </c>
      <c r="R400" s="6">
        <v>3733201.9120161729</v>
      </c>
    </row>
    <row r="401" spans="1:18">
      <c r="A401" s="49" t="s">
        <v>38</v>
      </c>
      <c r="B401" s="6">
        <v>434773.8846655098</v>
      </c>
      <c r="C401" s="6">
        <v>425905.68386903347</v>
      </c>
      <c r="D401" s="6">
        <v>433028.20725579408</v>
      </c>
      <c r="E401" s="6">
        <v>448626.64804136642</v>
      </c>
      <c r="F401" s="6">
        <v>534677.42972438515</v>
      </c>
      <c r="G401" s="6">
        <v>556961.12543532136</v>
      </c>
      <c r="H401" s="6">
        <v>541285</v>
      </c>
      <c r="I401" s="6">
        <v>583646.76199181529</v>
      </c>
      <c r="J401" s="6">
        <v>636139.73206482537</v>
      </c>
      <c r="K401" s="6">
        <v>648712.10601483297</v>
      </c>
      <c r="L401" s="6">
        <v>668807.38004161487</v>
      </c>
      <c r="M401" s="6">
        <v>698472.72498250299</v>
      </c>
      <c r="N401" s="6">
        <v>714786.77693706739</v>
      </c>
      <c r="O401" s="6">
        <v>708629.80331581132</v>
      </c>
      <c r="P401" s="6">
        <v>724093.52697116579</v>
      </c>
      <c r="Q401" s="6">
        <v>718458.28898851131</v>
      </c>
      <c r="R401" s="6">
        <v>731715.71343314904</v>
      </c>
    </row>
    <row r="402" spans="1:18">
      <c r="A402" s="49" t="s">
        <v>39</v>
      </c>
      <c r="B402" s="6">
        <v>1583603.7682290773</v>
      </c>
      <c r="C402" s="6">
        <v>1634768.3685566767</v>
      </c>
      <c r="D402" s="6">
        <v>1632765.5446973441</v>
      </c>
      <c r="E402" s="6">
        <v>1620261.9017112204</v>
      </c>
      <c r="F402" s="6">
        <v>1659929.9336406514</v>
      </c>
      <c r="G402" s="6">
        <v>1692217.2877837594</v>
      </c>
      <c r="H402" s="6">
        <v>1691977</v>
      </c>
      <c r="I402" s="6">
        <v>1760386.7220859015</v>
      </c>
      <c r="J402" s="6">
        <v>1877247.9733874293</v>
      </c>
      <c r="K402" s="6">
        <v>1939507.2237234083</v>
      </c>
      <c r="L402" s="6">
        <v>1965308.8803470249</v>
      </c>
      <c r="M402" s="6">
        <v>2013080.2365625629</v>
      </c>
      <c r="N402" s="6">
        <v>2037577.3731750529</v>
      </c>
      <c r="O402" s="6">
        <v>2031587.9933810993</v>
      </c>
      <c r="P402" s="6">
        <v>2055337.6781294949</v>
      </c>
      <c r="Q402" s="6">
        <v>2150761.1763668936</v>
      </c>
      <c r="R402" s="6">
        <v>2194560.3747863825</v>
      </c>
    </row>
    <row r="403" spans="1:18">
      <c r="A403" s="49" t="s">
        <v>40</v>
      </c>
      <c r="B403" s="6">
        <v>3905360.8064211817</v>
      </c>
      <c r="C403" s="6">
        <v>3907192.5505766226</v>
      </c>
      <c r="D403" s="6">
        <v>4015719.7222306505</v>
      </c>
      <c r="E403" s="6">
        <v>4146030.7529351274</v>
      </c>
      <c r="F403" s="6">
        <v>4182403.8527300879</v>
      </c>
      <c r="G403" s="6">
        <v>4179625.1686249147</v>
      </c>
      <c r="H403" s="6">
        <v>4512374</v>
      </c>
      <c r="I403" s="6">
        <v>4763499.7844013451</v>
      </c>
      <c r="J403" s="6">
        <v>4984126.5180815756</v>
      </c>
      <c r="K403" s="6">
        <v>5245397.1193109853</v>
      </c>
      <c r="L403" s="6">
        <v>5492991.8357175924</v>
      </c>
      <c r="M403" s="6">
        <v>5632820.1882967912</v>
      </c>
      <c r="N403" s="6">
        <v>5648007.1518644216</v>
      </c>
      <c r="O403" s="6">
        <v>5627313.0116089145</v>
      </c>
      <c r="P403" s="6">
        <v>5753980.4202550678</v>
      </c>
      <c r="Q403" s="6">
        <v>5927426.5093303639</v>
      </c>
      <c r="R403" s="6">
        <v>6071134.6712965146</v>
      </c>
    </row>
    <row r="404" spans="1:18">
      <c r="A404" s="49" t="s">
        <v>41</v>
      </c>
      <c r="B404" s="6">
        <v>624140.65907284152</v>
      </c>
      <c r="C404" s="6">
        <v>595733.23821157229</v>
      </c>
      <c r="D404" s="6">
        <v>609408.89385173249</v>
      </c>
      <c r="E404" s="6">
        <v>660735.83467488864</v>
      </c>
      <c r="F404" s="6">
        <v>684251.46084009961</v>
      </c>
      <c r="G404" s="6">
        <v>680130.61412493302</v>
      </c>
      <c r="H404" s="6">
        <v>736602</v>
      </c>
      <c r="I404" s="6">
        <v>774395.0632154023</v>
      </c>
      <c r="J404" s="6">
        <v>791959.24028108153</v>
      </c>
      <c r="K404" s="6">
        <v>830830.07728528872</v>
      </c>
      <c r="L404" s="6">
        <v>888353.1670622119</v>
      </c>
      <c r="M404" s="6">
        <v>905185.54139252158</v>
      </c>
      <c r="N404" s="6">
        <v>911246.08169873897</v>
      </c>
      <c r="O404" s="6">
        <v>888135.70590200729</v>
      </c>
      <c r="P404" s="6">
        <v>909354.61029844626</v>
      </c>
      <c r="Q404" s="6">
        <v>922877.2452377486</v>
      </c>
      <c r="R404" s="6">
        <v>935073.36980370956</v>
      </c>
    </row>
    <row r="405" spans="1:18">
      <c r="A405" s="49" t="s">
        <v>42</v>
      </c>
      <c r="B405" s="6">
        <v>468406.24242078542</v>
      </c>
      <c r="C405" s="6">
        <v>476424.52611227875</v>
      </c>
      <c r="D405" s="6">
        <v>469604.4986884704</v>
      </c>
      <c r="E405" s="6">
        <v>466946.27319601417</v>
      </c>
      <c r="F405" s="6">
        <v>471498.53266219201</v>
      </c>
      <c r="G405" s="6">
        <v>480963.74678271799</v>
      </c>
      <c r="H405" s="6">
        <v>481739</v>
      </c>
      <c r="I405" s="6">
        <v>535053.53986211109</v>
      </c>
      <c r="J405" s="6">
        <v>543694.32442787976</v>
      </c>
      <c r="K405" s="6">
        <v>588368.25193004054</v>
      </c>
      <c r="L405" s="6">
        <v>594156.9233075541</v>
      </c>
      <c r="M405" s="6">
        <v>613428.84349019523</v>
      </c>
      <c r="N405" s="6">
        <v>618755.19810216047</v>
      </c>
      <c r="O405" s="6">
        <v>607351.19948592933</v>
      </c>
      <c r="P405" s="6">
        <v>623243.4760793586</v>
      </c>
      <c r="Q405" s="6">
        <v>643090.76094234805</v>
      </c>
      <c r="R405" s="6">
        <v>651029.14449923276</v>
      </c>
    </row>
    <row r="406" spans="1:18">
      <c r="A406" s="49" t="s">
        <v>43</v>
      </c>
      <c r="B406" s="6">
        <v>1914718.9077655049</v>
      </c>
      <c r="C406" s="6">
        <v>1951050.561449253</v>
      </c>
      <c r="D406" s="6">
        <v>1984674.4683719955</v>
      </c>
      <c r="E406" s="6">
        <v>1993186.0993461099</v>
      </c>
      <c r="F406" s="6">
        <v>1953901.3908475696</v>
      </c>
      <c r="G406" s="6">
        <v>2027512.6084533958</v>
      </c>
      <c r="H406" s="6">
        <v>2072241</v>
      </c>
      <c r="I406" s="6">
        <v>2108856.8303468861</v>
      </c>
      <c r="J406" s="6">
        <v>2170932.1324508325</v>
      </c>
      <c r="K406" s="6">
        <v>2287375.3629398313</v>
      </c>
      <c r="L406" s="6">
        <v>2359860.9886338445</v>
      </c>
      <c r="M406" s="6">
        <v>2403443.3156466316</v>
      </c>
      <c r="N406" s="6">
        <v>2386433.9161078972</v>
      </c>
      <c r="O406" s="6">
        <v>2363981.6749353684</v>
      </c>
      <c r="P406" s="6">
        <v>2405071.8645922286</v>
      </c>
      <c r="Q406" s="6">
        <v>2457303.3872404681</v>
      </c>
      <c r="R406" s="6">
        <v>2455315.4799457514</v>
      </c>
    </row>
    <row r="407" spans="1:18">
      <c r="A407" s="49" t="s">
        <v>44</v>
      </c>
      <c r="B407" s="6">
        <v>193459.53803165513</v>
      </c>
      <c r="C407" s="6">
        <v>223285.99801612884</v>
      </c>
      <c r="D407" s="6">
        <v>234481.84743688506</v>
      </c>
      <c r="E407" s="6">
        <v>238951.42397817608</v>
      </c>
      <c r="F407" s="6">
        <v>243276.91425382797</v>
      </c>
      <c r="G407" s="6">
        <v>248160.27758777901</v>
      </c>
      <c r="H407" s="6">
        <v>235365</v>
      </c>
      <c r="I407" s="6">
        <v>236519.21693678098</v>
      </c>
      <c r="J407" s="6">
        <v>251001.53021582289</v>
      </c>
      <c r="K407" s="6">
        <v>260515.3036408487</v>
      </c>
      <c r="L407" s="6">
        <v>271082.67858020472</v>
      </c>
      <c r="M407" s="6">
        <v>282090.89100624016</v>
      </c>
      <c r="N407" s="6">
        <v>288113.40254406928</v>
      </c>
      <c r="O407" s="6">
        <v>284152.34442606749</v>
      </c>
      <c r="P407" s="6">
        <v>290636.22720089724</v>
      </c>
      <c r="Q407" s="6">
        <v>292386.42900863505</v>
      </c>
      <c r="R407" s="6">
        <v>298335.94068220077</v>
      </c>
    </row>
    <row r="408" spans="1:18">
      <c r="A408" s="49" t="s">
        <v>45</v>
      </c>
      <c r="B408" s="6">
        <v>74413.136429218212</v>
      </c>
      <c r="C408" s="6">
        <v>74164.002822951385</v>
      </c>
      <c r="D408" s="6">
        <v>77274.86018680234</v>
      </c>
      <c r="E408" s="6">
        <v>79623.415497647744</v>
      </c>
      <c r="F408" s="6">
        <v>84452.097636887629</v>
      </c>
      <c r="G408" s="6">
        <v>89121.305062141531</v>
      </c>
      <c r="H408" s="6">
        <v>84469</v>
      </c>
      <c r="I408" s="6">
        <v>86786.559834514846</v>
      </c>
      <c r="J408" s="6">
        <v>91212.502474846813</v>
      </c>
      <c r="K408" s="6">
        <v>92849.301739331568</v>
      </c>
      <c r="L408" s="6">
        <v>94442.06350887641</v>
      </c>
      <c r="M408" s="6">
        <v>97823.718640916399</v>
      </c>
      <c r="N408" s="6">
        <v>95113.441880444152</v>
      </c>
      <c r="O408" s="6">
        <v>97022.232836425377</v>
      </c>
      <c r="P408" s="6">
        <v>98212.365188720432</v>
      </c>
      <c r="Q408" s="6">
        <v>109036.75796205639</v>
      </c>
      <c r="R408" s="6">
        <v>109570.59645425274</v>
      </c>
    </row>
    <row r="409" spans="1:18">
      <c r="A409" s="49" t="s">
        <v>46</v>
      </c>
      <c r="B409" s="6">
        <v>23006.906155684701</v>
      </c>
      <c r="C409" s="6">
        <v>25737.340524316794</v>
      </c>
      <c r="D409" s="6">
        <v>25075.72771463346</v>
      </c>
      <c r="E409" s="6">
        <v>27605.598342297246</v>
      </c>
      <c r="F409" s="6">
        <v>28226.638581520867</v>
      </c>
      <c r="G409" s="6">
        <v>35958.898057595768</v>
      </c>
      <c r="H409" s="6">
        <v>34530</v>
      </c>
      <c r="I409" s="6">
        <v>35544.14197629851</v>
      </c>
      <c r="J409" s="6">
        <v>34169.346362454271</v>
      </c>
      <c r="K409" s="6">
        <v>36794.54074524012</v>
      </c>
      <c r="L409" s="6">
        <v>35427.551934208488</v>
      </c>
      <c r="M409" s="6">
        <v>35938.28930149287</v>
      </c>
      <c r="N409" s="6">
        <v>37733.654198449462</v>
      </c>
      <c r="O409" s="6">
        <v>40458.824080368897</v>
      </c>
      <c r="P409" s="6">
        <v>41386.331908475309</v>
      </c>
      <c r="Q409" s="6">
        <v>35216.326535876768</v>
      </c>
      <c r="R409" s="6">
        <v>36564.784087770429</v>
      </c>
    </row>
    <row r="410" spans="1:18">
      <c r="A410" s="49" t="s">
        <v>47</v>
      </c>
      <c r="B410" s="6">
        <v>26424870.777331688</v>
      </c>
      <c r="C410" s="6">
        <v>26555026.573457133</v>
      </c>
      <c r="D410" s="6">
        <v>26836072.835100915</v>
      </c>
      <c r="E410" s="6">
        <v>27528173.685321096</v>
      </c>
      <c r="F410" s="6">
        <v>28145569.190114394</v>
      </c>
      <c r="G410" s="6">
        <v>28838390.07609285</v>
      </c>
      <c r="H410" s="6">
        <v>29506288</v>
      </c>
      <c r="I410" s="6">
        <v>31197908.486653488</v>
      </c>
      <c r="J410" s="6">
        <v>32880367.646523718</v>
      </c>
      <c r="K410" s="6">
        <v>34441858.628106378</v>
      </c>
      <c r="L410" s="6">
        <v>35723327.247317359</v>
      </c>
      <c r="M410" s="6">
        <v>36639078.489362754</v>
      </c>
      <c r="N410" s="6">
        <v>36850773.67349977</v>
      </c>
      <c r="O410" s="6">
        <v>36527410.724453539</v>
      </c>
      <c r="P410" s="6">
        <v>37303724.985413164</v>
      </c>
      <c r="Q410" s="6">
        <v>38374733.345028959</v>
      </c>
      <c r="R410" s="6">
        <v>38992802.409642756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5"/>
  <sheetViews>
    <sheetView zoomScale="125" zoomScaleNormal="125" zoomScalePageLayoutView="125" workbookViewId="0">
      <pane xSplit="15260" topLeftCell="V1" activePane="topRight"/>
      <selection activeCell="I31" sqref="I31"/>
      <selection pane="topRight" activeCell="M21" sqref="M21"/>
    </sheetView>
  </sheetViews>
  <sheetFormatPr baseColWidth="10" defaultRowHeight="15" x14ac:dyDescent="0"/>
  <sheetData>
    <row r="2" spans="2:26">
      <c r="B2" s="3" t="s">
        <v>70</v>
      </c>
    </row>
    <row r="3" spans="2:26">
      <c r="B3" t="s">
        <v>71</v>
      </c>
    </row>
    <row r="6" spans="2:26">
      <c r="C6" s="5">
        <v>1980</v>
      </c>
      <c r="D6" s="5">
        <v>1981</v>
      </c>
      <c r="E6" s="5">
        <v>1982</v>
      </c>
      <c r="F6" s="5">
        <v>1983</v>
      </c>
      <c r="G6" s="5">
        <v>1984</v>
      </c>
      <c r="H6" s="5">
        <v>1985</v>
      </c>
      <c r="I6" s="5">
        <v>1986</v>
      </c>
      <c r="J6" s="5">
        <v>1987</v>
      </c>
      <c r="K6" s="5">
        <v>1988</v>
      </c>
      <c r="L6" s="5">
        <v>1989</v>
      </c>
      <c r="M6" s="5">
        <v>1990</v>
      </c>
      <c r="N6" s="5">
        <v>1991</v>
      </c>
      <c r="O6" s="5">
        <v>1992</v>
      </c>
      <c r="P6" s="5">
        <v>1993</v>
      </c>
      <c r="Q6" s="5">
        <v>1994</v>
      </c>
      <c r="R6" s="5">
        <v>1995</v>
      </c>
      <c r="S6" s="5">
        <f>R6+1</f>
        <v>1996</v>
      </c>
      <c r="T6" s="5">
        <f t="shared" ref="T6:Z6" si="0">S6+1</f>
        <v>1997</v>
      </c>
      <c r="U6" s="5">
        <f t="shared" si="0"/>
        <v>1998</v>
      </c>
      <c r="V6" s="5">
        <f t="shared" si="0"/>
        <v>1999</v>
      </c>
      <c r="W6" s="5">
        <f t="shared" si="0"/>
        <v>2000</v>
      </c>
      <c r="X6" s="5">
        <f t="shared" si="0"/>
        <v>2001</v>
      </c>
      <c r="Y6" s="5">
        <f t="shared" si="0"/>
        <v>2002</v>
      </c>
      <c r="Z6" s="5">
        <f t="shared" si="0"/>
        <v>2003</v>
      </c>
    </row>
    <row r="7" spans="2:26">
      <c r="B7" t="s">
        <v>28</v>
      </c>
      <c r="C7" s="6">
        <v>11788201</v>
      </c>
      <c r="D7" s="6">
        <v>13077871</v>
      </c>
      <c r="E7" s="6">
        <v>15278818</v>
      </c>
      <c r="F7" s="6">
        <v>17436356</v>
      </c>
      <c r="G7" s="6">
        <v>19517353</v>
      </c>
      <c r="H7" s="6">
        <v>22148636</v>
      </c>
      <c r="I7" s="6">
        <v>25129013</v>
      </c>
      <c r="J7" s="6">
        <v>28469875</v>
      </c>
      <c r="K7" s="6">
        <v>31644973</v>
      </c>
      <c r="L7" s="6">
        <v>34983316</v>
      </c>
      <c r="M7" s="6">
        <v>40361985</v>
      </c>
      <c r="N7" s="6">
        <v>44441648</v>
      </c>
      <c r="O7" s="6">
        <v>47143123</v>
      </c>
      <c r="P7" s="6">
        <v>49048034</v>
      </c>
      <c r="Q7" s="6">
        <v>52006786</v>
      </c>
      <c r="R7" s="6">
        <v>55533306</v>
      </c>
      <c r="S7" s="6">
        <v>58622677</v>
      </c>
      <c r="T7" s="6">
        <v>62030178</v>
      </c>
      <c r="U7" s="6">
        <v>65333058</v>
      </c>
      <c r="V7" s="6">
        <v>69255541</v>
      </c>
      <c r="W7" s="6">
        <v>75901373</v>
      </c>
      <c r="X7" s="6">
        <v>82177802</v>
      </c>
      <c r="Y7" s="6">
        <v>88640200</v>
      </c>
      <c r="Z7" s="6">
        <v>95685568</v>
      </c>
    </row>
    <row r="8" spans="2:26">
      <c r="B8" t="s">
        <v>29</v>
      </c>
      <c r="C8" s="6">
        <v>3099181</v>
      </c>
      <c r="D8" s="6">
        <v>3349733</v>
      </c>
      <c r="E8" s="6">
        <v>3847613</v>
      </c>
      <c r="F8" s="6">
        <v>4481916</v>
      </c>
      <c r="G8" s="6">
        <v>5148585</v>
      </c>
      <c r="H8" s="6">
        <v>5626210</v>
      </c>
      <c r="I8" s="6">
        <v>6246984</v>
      </c>
      <c r="J8" s="6">
        <v>6957599</v>
      </c>
      <c r="K8" s="6">
        <v>7986385</v>
      </c>
      <c r="L8" s="6">
        <v>8796384</v>
      </c>
      <c r="M8" s="6">
        <v>9673007</v>
      </c>
      <c r="N8" s="6">
        <v>10679944</v>
      </c>
      <c r="O8" s="6">
        <v>11286534</v>
      </c>
      <c r="P8" s="6">
        <v>11826385</v>
      </c>
      <c r="Q8" s="6">
        <v>12534186</v>
      </c>
      <c r="R8" s="6">
        <v>13479422</v>
      </c>
      <c r="S8" s="6">
        <v>14276808</v>
      </c>
      <c r="T8" s="6">
        <v>15113487</v>
      </c>
      <c r="U8" s="6">
        <v>15720290</v>
      </c>
      <c r="V8" s="6">
        <v>16392443</v>
      </c>
      <c r="W8" s="6">
        <v>17721591</v>
      </c>
      <c r="X8" s="6">
        <v>18988201</v>
      </c>
      <c r="Y8" s="6">
        <v>20570739</v>
      </c>
      <c r="Z8" s="6">
        <v>21884673</v>
      </c>
    </row>
    <row r="9" spans="2:26">
      <c r="B9" t="s">
        <v>30</v>
      </c>
      <c r="C9" s="6">
        <v>2650084</v>
      </c>
      <c r="D9" s="6">
        <v>2915379</v>
      </c>
      <c r="E9" s="6">
        <v>3421879</v>
      </c>
      <c r="F9" s="6">
        <v>3779913</v>
      </c>
      <c r="G9" s="6">
        <v>4227564</v>
      </c>
      <c r="H9" s="6">
        <v>4847856</v>
      </c>
      <c r="I9" s="6">
        <v>5303267</v>
      </c>
      <c r="J9" s="6">
        <v>5662004</v>
      </c>
      <c r="K9" s="6">
        <v>6397652</v>
      </c>
      <c r="L9" s="6">
        <v>7045668</v>
      </c>
      <c r="M9" s="6">
        <v>7517138</v>
      </c>
      <c r="N9" s="6">
        <v>8125621</v>
      </c>
      <c r="O9" s="6">
        <v>8657254</v>
      </c>
      <c r="P9" s="6">
        <v>9045163</v>
      </c>
      <c r="Q9" s="6">
        <v>9386517</v>
      </c>
      <c r="R9" s="6">
        <v>9980370</v>
      </c>
      <c r="S9" s="6">
        <v>10313763</v>
      </c>
      <c r="T9" s="6">
        <v>10601736</v>
      </c>
      <c r="U9" s="6">
        <v>11261167</v>
      </c>
      <c r="V9" s="6">
        <v>11520113</v>
      </c>
      <c r="W9" s="6">
        <v>12579575</v>
      </c>
      <c r="X9" s="6">
        <v>13572121</v>
      </c>
      <c r="Y9" s="6">
        <v>14402856</v>
      </c>
      <c r="Z9" s="6">
        <v>15153021</v>
      </c>
    </row>
    <row r="10" spans="2:26">
      <c r="B10" t="s">
        <v>31</v>
      </c>
      <c r="C10" s="6">
        <v>1682945</v>
      </c>
      <c r="D10" s="6">
        <v>1936894</v>
      </c>
      <c r="E10" s="6">
        <v>2272499</v>
      </c>
      <c r="F10" s="6">
        <v>2619432</v>
      </c>
      <c r="G10" s="6">
        <v>3028540</v>
      </c>
      <c r="H10" s="6">
        <v>3638282</v>
      </c>
      <c r="I10" s="6">
        <v>4004209</v>
      </c>
      <c r="J10" s="6">
        <v>4516277</v>
      </c>
      <c r="K10" s="6">
        <v>5021417</v>
      </c>
      <c r="L10" s="6">
        <v>5535738</v>
      </c>
      <c r="M10" s="6">
        <v>6308887</v>
      </c>
      <c r="N10" s="6">
        <v>7034716</v>
      </c>
      <c r="O10" s="6">
        <v>7623121</v>
      </c>
      <c r="P10" s="6">
        <v>8057755</v>
      </c>
      <c r="Q10" s="6">
        <v>8679229</v>
      </c>
      <c r="R10" s="6">
        <v>9487648</v>
      </c>
      <c r="S10" s="6">
        <v>10124245</v>
      </c>
      <c r="T10" s="6">
        <v>11102173</v>
      </c>
      <c r="U10" s="6">
        <v>11986770</v>
      </c>
      <c r="V10" s="6">
        <v>13181715</v>
      </c>
      <c r="W10" s="6">
        <v>14583946</v>
      </c>
      <c r="X10" s="6">
        <v>15863836</v>
      </c>
      <c r="Y10" s="6">
        <v>16865589</v>
      </c>
      <c r="Z10" s="6">
        <v>17653931</v>
      </c>
    </row>
    <row r="11" spans="2:26">
      <c r="B11" t="s">
        <v>32</v>
      </c>
      <c r="C11" s="6">
        <v>3472687</v>
      </c>
      <c r="D11" s="6">
        <v>3936306</v>
      </c>
      <c r="E11" s="6">
        <v>4518776</v>
      </c>
      <c r="F11" s="6">
        <v>5278390</v>
      </c>
      <c r="G11" s="6">
        <v>5700705</v>
      </c>
      <c r="H11" s="6">
        <v>6037419</v>
      </c>
      <c r="I11" s="6">
        <v>6906323</v>
      </c>
      <c r="J11" s="6">
        <v>7805336</v>
      </c>
      <c r="K11" s="6">
        <v>8888511</v>
      </c>
      <c r="L11" s="6">
        <v>9695436</v>
      </c>
      <c r="M11" s="6">
        <v>10614765</v>
      </c>
      <c r="N11" s="6">
        <v>11602155</v>
      </c>
      <c r="O11" s="6">
        <v>12773396</v>
      </c>
      <c r="P11" s="6">
        <v>13656652</v>
      </c>
      <c r="Q11" s="6">
        <v>14600015</v>
      </c>
      <c r="R11" s="6">
        <v>15740582</v>
      </c>
      <c r="S11" s="6">
        <v>16638390</v>
      </c>
      <c r="T11" s="6">
        <v>17751878</v>
      </c>
      <c r="U11" s="6">
        <v>19263193</v>
      </c>
      <c r="V11" s="6">
        <v>21290323</v>
      </c>
      <c r="W11" s="6">
        <v>22914951</v>
      </c>
      <c r="X11" s="6">
        <v>25149579</v>
      </c>
      <c r="Y11" s="6">
        <v>27098220</v>
      </c>
      <c r="Z11" s="6">
        <v>28902819</v>
      </c>
    </row>
    <row r="12" spans="2:26">
      <c r="B12" t="s">
        <v>33</v>
      </c>
      <c r="C12" s="6">
        <v>1267457</v>
      </c>
      <c r="D12" s="6">
        <v>1465513</v>
      </c>
      <c r="E12" s="6">
        <v>1651820</v>
      </c>
      <c r="F12" s="6">
        <v>1857707</v>
      </c>
      <c r="G12" s="6">
        <v>2078126</v>
      </c>
      <c r="H12" s="6">
        <v>2209452</v>
      </c>
      <c r="I12" s="6">
        <v>2359189</v>
      </c>
      <c r="J12" s="6">
        <v>2642837</v>
      </c>
      <c r="K12" s="6">
        <v>3080231</v>
      </c>
      <c r="L12" s="6">
        <v>3519918</v>
      </c>
      <c r="M12" s="6">
        <v>3806951</v>
      </c>
      <c r="N12" s="6">
        <v>4080533</v>
      </c>
      <c r="O12" s="6">
        <v>4442837</v>
      </c>
      <c r="P12" s="6">
        <v>4565935</v>
      </c>
      <c r="Q12" s="6">
        <v>4835819</v>
      </c>
      <c r="R12" s="6">
        <v>5146003</v>
      </c>
      <c r="S12" s="6">
        <v>5366464</v>
      </c>
      <c r="T12" s="6">
        <v>5629737</v>
      </c>
      <c r="U12" s="6">
        <v>6031172</v>
      </c>
      <c r="V12" s="6">
        <v>6450151</v>
      </c>
      <c r="W12" s="6">
        <v>7042415</v>
      </c>
      <c r="X12" s="6">
        <v>7695799</v>
      </c>
      <c r="Y12" s="6">
        <v>8311221</v>
      </c>
      <c r="Z12" s="6">
        <v>8801035</v>
      </c>
    </row>
    <row r="13" spans="2:26">
      <c r="B13" t="s">
        <v>34</v>
      </c>
      <c r="C13" s="6">
        <v>5793329</v>
      </c>
      <c r="D13" s="6">
        <v>6205223</v>
      </c>
      <c r="E13" s="6">
        <v>7439704</v>
      </c>
      <c r="F13" s="6">
        <v>8512861</v>
      </c>
      <c r="G13" s="6">
        <v>9754683</v>
      </c>
      <c r="H13" s="6">
        <v>10885272</v>
      </c>
      <c r="I13" s="6">
        <v>11788607</v>
      </c>
      <c r="J13" s="6">
        <v>13243880</v>
      </c>
      <c r="K13" s="6">
        <v>14634616</v>
      </c>
      <c r="L13" s="6">
        <v>15930117</v>
      </c>
      <c r="M13" s="6">
        <v>17364700</v>
      </c>
      <c r="N13" s="6">
        <v>18924687</v>
      </c>
      <c r="O13" s="6">
        <v>20135587</v>
      </c>
      <c r="P13" s="6">
        <v>21906287</v>
      </c>
      <c r="Q13" s="6">
        <v>22839201</v>
      </c>
      <c r="R13" s="6">
        <v>25236551</v>
      </c>
      <c r="S13" s="6">
        <v>26233229</v>
      </c>
      <c r="T13" s="6">
        <v>27025667</v>
      </c>
      <c r="U13" s="6">
        <v>28099873</v>
      </c>
      <c r="V13" s="6">
        <v>29612811</v>
      </c>
      <c r="W13" s="6">
        <v>31534878</v>
      </c>
      <c r="X13" s="6">
        <v>33731811</v>
      </c>
      <c r="Y13" s="6">
        <v>36110061</v>
      </c>
      <c r="Z13" s="6">
        <v>38218074</v>
      </c>
    </row>
    <row r="14" spans="2:26">
      <c r="B14" t="s">
        <v>35</v>
      </c>
      <c r="C14" s="6">
        <v>3287636</v>
      </c>
      <c r="D14" s="6">
        <v>3541763</v>
      </c>
      <c r="E14" s="6">
        <v>4068878</v>
      </c>
      <c r="F14" s="6">
        <v>4470162</v>
      </c>
      <c r="G14" s="6">
        <v>5021647</v>
      </c>
      <c r="H14" s="6">
        <v>5887377</v>
      </c>
      <c r="I14" s="6">
        <v>6338699</v>
      </c>
      <c r="J14" s="6">
        <v>7312440</v>
      </c>
      <c r="K14" s="6">
        <v>8261748</v>
      </c>
      <c r="L14" s="6">
        <v>9395804</v>
      </c>
      <c r="M14" s="6">
        <v>10483972</v>
      </c>
      <c r="N14" s="6">
        <v>11462159</v>
      </c>
      <c r="O14" s="6">
        <v>12327393</v>
      </c>
      <c r="P14" s="6">
        <v>12830688</v>
      </c>
      <c r="Q14" s="6">
        <v>13533527</v>
      </c>
      <c r="R14" s="6">
        <v>14576632</v>
      </c>
      <c r="S14" s="6">
        <v>15455276</v>
      </c>
      <c r="T14" s="6">
        <v>16179800</v>
      </c>
      <c r="U14" s="6">
        <v>17221697</v>
      </c>
      <c r="V14" s="6">
        <v>17972900</v>
      </c>
      <c r="W14" s="6">
        <v>19309684</v>
      </c>
      <c r="X14" s="6">
        <v>20720044</v>
      </c>
      <c r="Y14" s="6">
        <v>22217389</v>
      </c>
      <c r="Z14" s="6">
        <v>23656566</v>
      </c>
    </row>
    <row r="15" spans="2:26">
      <c r="B15" t="s">
        <v>36</v>
      </c>
      <c r="C15" s="6">
        <v>17505547</v>
      </c>
      <c r="D15" s="6">
        <v>18972244</v>
      </c>
      <c r="E15" s="6">
        <v>21428694</v>
      </c>
      <c r="F15" s="6">
        <v>23917762</v>
      </c>
      <c r="G15" s="6">
        <v>27374071</v>
      </c>
      <c r="H15" s="6">
        <v>29328832</v>
      </c>
      <c r="I15" s="6">
        <v>33567754</v>
      </c>
      <c r="J15" s="6">
        <v>37728309</v>
      </c>
      <c r="K15" s="6">
        <v>42849271</v>
      </c>
      <c r="L15" s="6">
        <v>48782993</v>
      </c>
      <c r="M15" s="6">
        <v>54537130</v>
      </c>
      <c r="N15" s="6">
        <v>59903711</v>
      </c>
      <c r="O15" s="6">
        <v>64651070</v>
      </c>
      <c r="P15" s="6">
        <v>67069155</v>
      </c>
      <c r="Q15" s="6">
        <v>71506078</v>
      </c>
      <c r="R15" s="6">
        <v>77679265</v>
      </c>
      <c r="S15" s="6">
        <v>83160077</v>
      </c>
      <c r="T15" s="6">
        <v>87855468</v>
      </c>
      <c r="U15" s="6">
        <v>92694147</v>
      </c>
      <c r="V15" s="6">
        <v>99592109</v>
      </c>
      <c r="W15" s="6">
        <v>107839360</v>
      </c>
      <c r="X15" s="6">
        <v>116756418</v>
      </c>
      <c r="Y15" s="6">
        <v>124547397</v>
      </c>
      <c r="Z15" s="6">
        <v>132767837</v>
      </c>
    </row>
    <row r="16" spans="2:26">
      <c r="B16" t="s">
        <v>37</v>
      </c>
      <c r="C16" s="6">
        <v>9551585</v>
      </c>
      <c r="D16" s="6">
        <v>11027865</v>
      </c>
      <c r="E16" s="6">
        <v>12173124</v>
      </c>
      <c r="F16" s="6">
        <v>13768119</v>
      </c>
      <c r="G16" s="6">
        <v>15312045</v>
      </c>
      <c r="H16" s="6">
        <v>16628842</v>
      </c>
      <c r="I16" s="6">
        <v>18588414</v>
      </c>
      <c r="J16" s="6">
        <v>20857641</v>
      </c>
      <c r="K16" s="6">
        <v>22682451</v>
      </c>
      <c r="L16" s="6">
        <v>25067052</v>
      </c>
      <c r="M16" s="6">
        <v>28443751</v>
      </c>
      <c r="N16" s="6">
        <v>31193918</v>
      </c>
      <c r="O16" s="6">
        <v>33352106</v>
      </c>
      <c r="P16" s="6">
        <v>34567214</v>
      </c>
      <c r="Q16" s="6">
        <v>36384518</v>
      </c>
      <c r="R16" s="6">
        <v>38952548</v>
      </c>
      <c r="S16" s="6">
        <v>41187365</v>
      </c>
      <c r="T16" s="6">
        <v>44151975</v>
      </c>
      <c r="U16" s="6">
        <v>47401696</v>
      </c>
      <c r="V16" s="6">
        <v>50616086</v>
      </c>
      <c r="W16" s="6">
        <v>55208335</v>
      </c>
      <c r="X16" s="6">
        <v>60223808</v>
      </c>
      <c r="Y16" s="6">
        <v>64505727</v>
      </c>
      <c r="Z16" s="6">
        <v>68619492</v>
      </c>
    </row>
    <row r="17" spans="2:26">
      <c r="B17" t="s">
        <v>38</v>
      </c>
      <c r="C17" s="6">
        <v>1492982</v>
      </c>
      <c r="D17" s="6">
        <v>1644198</v>
      </c>
      <c r="E17" s="6">
        <v>1855843</v>
      </c>
      <c r="F17" s="6">
        <v>2063430</v>
      </c>
      <c r="G17" s="6">
        <v>2710427</v>
      </c>
      <c r="H17" s="6">
        <v>3045873</v>
      </c>
      <c r="I17" s="6">
        <v>3204078</v>
      </c>
      <c r="J17" s="6">
        <v>3634724</v>
      </c>
      <c r="K17" s="6">
        <v>4215193</v>
      </c>
      <c r="L17" s="6">
        <v>4517779</v>
      </c>
      <c r="M17" s="6">
        <v>5100328</v>
      </c>
      <c r="N17" s="6">
        <v>5676929</v>
      </c>
      <c r="O17" s="6">
        <v>6121706</v>
      </c>
      <c r="P17" s="6">
        <v>6410325</v>
      </c>
      <c r="Q17" s="6">
        <v>6879555</v>
      </c>
      <c r="R17" s="6">
        <v>7134584</v>
      </c>
      <c r="S17" s="6">
        <v>7496874</v>
      </c>
      <c r="T17" s="6">
        <v>7795886</v>
      </c>
      <c r="U17" s="6">
        <v>8237852</v>
      </c>
      <c r="V17" s="6">
        <v>8806781</v>
      </c>
      <c r="W17" s="6">
        <v>9541732</v>
      </c>
      <c r="X17" s="6">
        <v>10213847</v>
      </c>
      <c r="Y17" s="6">
        <v>10932046</v>
      </c>
      <c r="Z17" s="6">
        <v>11683442</v>
      </c>
    </row>
    <row r="18" spans="2:26">
      <c r="B18" t="s">
        <v>39</v>
      </c>
      <c r="C18" s="6">
        <v>5569497</v>
      </c>
      <c r="D18" s="6">
        <v>6344870</v>
      </c>
      <c r="E18" s="6">
        <v>7411971</v>
      </c>
      <c r="F18" s="6">
        <v>8203977</v>
      </c>
      <c r="G18" s="6">
        <v>9310858</v>
      </c>
      <c r="H18" s="6">
        <v>10018425</v>
      </c>
      <c r="I18" s="6">
        <v>10953294</v>
      </c>
      <c r="J18" s="6">
        <v>12075985</v>
      </c>
      <c r="K18" s="6">
        <v>13685331</v>
      </c>
      <c r="L18" s="6">
        <v>15265032</v>
      </c>
      <c r="M18" s="6">
        <v>16423846</v>
      </c>
      <c r="N18" s="6">
        <v>17947152</v>
      </c>
      <c r="O18" s="6">
        <v>19212846</v>
      </c>
      <c r="P18" s="6">
        <v>20169687</v>
      </c>
      <c r="Q18" s="6">
        <v>21207877</v>
      </c>
      <c r="R18" s="6">
        <v>23179015</v>
      </c>
      <c r="S18" s="6">
        <v>24128925</v>
      </c>
      <c r="T18" s="6">
        <v>25202840</v>
      </c>
      <c r="U18" s="6">
        <v>26414736</v>
      </c>
      <c r="V18" s="6">
        <v>27849174</v>
      </c>
      <c r="W18" s="6">
        <v>29605264</v>
      </c>
      <c r="X18" s="6">
        <v>31606949</v>
      </c>
      <c r="Y18" s="6">
        <v>33673365</v>
      </c>
      <c r="Z18" s="6">
        <v>35652866</v>
      </c>
    </row>
    <row r="19" spans="2:26">
      <c r="B19" t="s">
        <v>40</v>
      </c>
      <c r="C19" s="6">
        <v>14022015</v>
      </c>
      <c r="D19" s="6">
        <v>15724164</v>
      </c>
      <c r="E19" s="6">
        <v>18419625</v>
      </c>
      <c r="F19" s="6">
        <v>20987259</v>
      </c>
      <c r="G19" s="6">
        <v>23364122</v>
      </c>
      <c r="H19" s="6">
        <v>25333324</v>
      </c>
      <c r="I19" s="6">
        <v>29576319</v>
      </c>
      <c r="J19" s="6">
        <v>33445698</v>
      </c>
      <c r="K19" s="6">
        <v>37197941</v>
      </c>
      <c r="L19" s="6">
        <v>41966440</v>
      </c>
      <c r="M19" s="6">
        <v>47524339</v>
      </c>
      <c r="N19" s="6">
        <v>52505458</v>
      </c>
      <c r="O19" s="6">
        <v>56766651</v>
      </c>
      <c r="P19" s="6">
        <v>59889430</v>
      </c>
      <c r="Q19" s="6">
        <v>63609749</v>
      </c>
      <c r="R19" s="6">
        <v>69022903</v>
      </c>
      <c r="S19" s="6">
        <v>73220851</v>
      </c>
      <c r="T19" s="6">
        <v>78227681</v>
      </c>
      <c r="U19" s="6">
        <v>85239017</v>
      </c>
      <c r="V19" s="6">
        <v>91780847</v>
      </c>
      <c r="W19" s="6">
        <v>100670434</v>
      </c>
      <c r="X19" s="6">
        <v>109674851</v>
      </c>
      <c r="Y19" s="6">
        <v>117563029</v>
      </c>
      <c r="Z19" s="6">
        <v>125083753</v>
      </c>
    </row>
    <row r="20" spans="2:26">
      <c r="B20" t="s">
        <v>41</v>
      </c>
      <c r="C20" s="6">
        <v>2119695</v>
      </c>
      <c r="D20" s="6">
        <v>2294889</v>
      </c>
      <c r="E20" s="6">
        <v>2626593</v>
      </c>
      <c r="F20" s="6">
        <v>3168021</v>
      </c>
      <c r="G20" s="6">
        <v>3577621</v>
      </c>
      <c r="H20" s="6">
        <v>3879641</v>
      </c>
      <c r="I20" s="6">
        <v>4610982</v>
      </c>
      <c r="J20" s="6">
        <v>5075110</v>
      </c>
      <c r="K20" s="6">
        <v>5598802</v>
      </c>
      <c r="L20" s="6">
        <v>6221787</v>
      </c>
      <c r="M20" s="6">
        <v>7132124</v>
      </c>
      <c r="N20" s="6">
        <v>7702657</v>
      </c>
      <c r="O20" s="6">
        <v>8169668</v>
      </c>
      <c r="P20" s="6">
        <v>8359586</v>
      </c>
      <c r="Q20" s="6">
        <v>8891477</v>
      </c>
      <c r="R20" s="6">
        <v>9464877</v>
      </c>
      <c r="S20" s="6">
        <v>10037586</v>
      </c>
      <c r="T20" s="6">
        <v>10866589</v>
      </c>
      <c r="U20" s="6">
        <v>11662884</v>
      </c>
      <c r="V20" s="6">
        <v>12421064</v>
      </c>
      <c r="W20" s="6">
        <v>13762032</v>
      </c>
      <c r="X20" s="6">
        <v>15038007</v>
      </c>
      <c r="Y20" s="6">
        <v>16396231</v>
      </c>
      <c r="Z20" s="6">
        <v>17692253</v>
      </c>
    </row>
    <row r="21" spans="2:26">
      <c r="B21" t="s">
        <v>42</v>
      </c>
      <c r="C21" s="6">
        <v>1679816</v>
      </c>
      <c r="D21" s="6">
        <v>1920220</v>
      </c>
      <c r="E21" s="6">
        <v>2114686</v>
      </c>
      <c r="F21" s="6">
        <v>2359149</v>
      </c>
      <c r="G21" s="6">
        <v>2620203</v>
      </c>
      <c r="H21" s="6">
        <v>2848089</v>
      </c>
      <c r="I21" s="6">
        <v>3157252</v>
      </c>
      <c r="J21" s="6">
        <v>3743763</v>
      </c>
      <c r="K21" s="6">
        <v>4026427</v>
      </c>
      <c r="L21" s="6">
        <v>4695742</v>
      </c>
      <c r="M21" s="6">
        <v>5036911</v>
      </c>
      <c r="N21" s="6">
        <v>5572010</v>
      </c>
      <c r="O21" s="6">
        <v>5937252</v>
      </c>
      <c r="P21" s="6">
        <v>6075318</v>
      </c>
      <c r="Q21" s="6">
        <v>6438632</v>
      </c>
      <c r="R21" s="6">
        <v>7013188</v>
      </c>
      <c r="S21" s="6">
        <v>7493361</v>
      </c>
      <c r="T21" s="6">
        <v>8022969</v>
      </c>
      <c r="U21" s="6">
        <v>8493675</v>
      </c>
      <c r="V21" s="6">
        <v>9032927</v>
      </c>
      <c r="W21" s="6">
        <v>9896992</v>
      </c>
      <c r="X21" s="6">
        <v>10604220</v>
      </c>
      <c r="Y21" s="6">
        <v>11345140</v>
      </c>
      <c r="Z21" s="6">
        <v>12050648</v>
      </c>
    </row>
    <row r="22" spans="2:26">
      <c r="B22" t="s">
        <v>43</v>
      </c>
      <c r="C22" s="6">
        <v>6947089</v>
      </c>
      <c r="D22" s="6">
        <v>7823708</v>
      </c>
      <c r="E22" s="6">
        <v>8955163</v>
      </c>
      <c r="F22" s="6">
        <v>9836596</v>
      </c>
      <c r="G22" s="6">
        <v>10537149</v>
      </c>
      <c r="H22" s="6">
        <v>11783750</v>
      </c>
      <c r="I22" s="6">
        <v>13331444</v>
      </c>
      <c r="J22" s="6">
        <v>14350684</v>
      </c>
      <c r="K22" s="6">
        <v>15686502</v>
      </c>
      <c r="L22" s="6">
        <v>17861183</v>
      </c>
      <c r="M22" s="6">
        <v>19423328</v>
      </c>
      <c r="N22" s="6">
        <v>21244883</v>
      </c>
      <c r="O22" s="6">
        <v>22207429</v>
      </c>
      <c r="P22" s="6">
        <v>23273033</v>
      </c>
      <c r="Q22" s="6">
        <v>24572058</v>
      </c>
      <c r="R22" s="6">
        <v>25975602</v>
      </c>
      <c r="S22" s="6">
        <v>27197749</v>
      </c>
      <c r="T22" s="6">
        <v>28855627</v>
      </c>
      <c r="U22" s="6">
        <v>31018193</v>
      </c>
      <c r="V22" s="6">
        <v>33320004</v>
      </c>
      <c r="W22" s="6">
        <v>35973633</v>
      </c>
      <c r="X22" s="6">
        <v>38678015</v>
      </c>
      <c r="Y22" s="6">
        <v>41078438</v>
      </c>
      <c r="Z22" s="6">
        <v>43452214</v>
      </c>
    </row>
    <row r="23" spans="2:26">
      <c r="B23" t="s">
        <v>44</v>
      </c>
      <c r="C23" s="6">
        <v>761668</v>
      </c>
      <c r="D23" s="6">
        <v>900898</v>
      </c>
      <c r="E23" s="6">
        <v>1028539</v>
      </c>
      <c r="F23" s="6">
        <v>1166527</v>
      </c>
      <c r="G23" s="6">
        <v>1272565</v>
      </c>
      <c r="H23" s="6">
        <v>1367317</v>
      </c>
      <c r="I23" s="6">
        <v>1469322</v>
      </c>
      <c r="J23" s="6">
        <v>1564931</v>
      </c>
      <c r="K23" s="6">
        <v>1734375</v>
      </c>
      <c r="L23" s="6">
        <v>1956391</v>
      </c>
      <c r="M23" s="6">
        <v>2197189</v>
      </c>
      <c r="N23" s="6">
        <v>2469437</v>
      </c>
      <c r="O23" s="6">
        <v>2651658</v>
      </c>
      <c r="P23" s="6">
        <v>2749074</v>
      </c>
      <c r="Q23" s="6">
        <v>2941708</v>
      </c>
      <c r="R23" s="6">
        <v>3152253</v>
      </c>
      <c r="S23" s="6">
        <v>3314355</v>
      </c>
      <c r="T23" s="6">
        <v>3532355</v>
      </c>
      <c r="U23" s="6">
        <v>3752649</v>
      </c>
      <c r="V23" s="6">
        <v>3979886</v>
      </c>
      <c r="W23" s="6">
        <v>4345435</v>
      </c>
      <c r="X23" s="6">
        <v>4641014</v>
      </c>
      <c r="Y23" s="6">
        <v>4912450</v>
      </c>
      <c r="Z23" s="6">
        <v>5266254</v>
      </c>
    </row>
    <row r="24" spans="2:26">
      <c r="B24" t="s">
        <v>45</v>
      </c>
      <c r="C24" s="6">
        <v>242911</v>
      </c>
      <c r="D24" s="6">
        <v>272271</v>
      </c>
      <c r="E24" s="6">
        <v>318546</v>
      </c>
      <c r="F24" s="6">
        <v>361811</v>
      </c>
      <c r="G24" s="6">
        <v>416564</v>
      </c>
      <c r="H24" s="6">
        <v>474623</v>
      </c>
      <c r="I24" s="6">
        <v>506086</v>
      </c>
      <c r="J24" s="6">
        <v>563810</v>
      </c>
      <c r="K24" s="6">
        <v>622845</v>
      </c>
      <c r="L24" s="6">
        <v>671962</v>
      </c>
      <c r="M24" s="6">
        <v>745005</v>
      </c>
      <c r="N24" s="6">
        <v>837884</v>
      </c>
      <c r="O24" s="6">
        <v>886814</v>
      </c>
      <c r="P24" s="6">
        <v>961033</v>
      </c>
      <c r="Q24" s="6">
        <v>1014470</v>
      </c>
      <c r="R24" s="6">
        <v>1170599</v>
      </c>
      <c r="S24" s="6">
        <v>1223316</v>
      </c>
      <c r="T24" s="6">
        <v>1314293</v>
      </c>
      <c r="U24" s="6">
        <v>1446592</v>
      </c>
      <c r="V24" s="6">
        <v>1548922</v>
      </c>
      <c r="W24" s="6">
        <v>1641306</v>
      </c>
      <c r="X24" s="6">
        <v>1754701</v>
      </c>
      <c r="Y24" s="6">
        <v>1882638</v>
      </c>
      <c r="Z24" s="6">
        <v>2012130</v>
      </c>
    </row>
    <row r="25" spans="2:26">
      <c r="B25" t="s">
        <v>46</v>
      </c>
      <c r="C25" s="6">
        <v>77675</v>
      </c>
      <c r="D25" s="6">
        <v>103991</v>
      </c>
      <c r="E25" s="6">
        <v>109229</v>
      </c>
      <c r="F25" s="6">
        <v>133612</v>
      </c>
      <c r="G25" s="6">
        <v>145172</v>
      </c>
      <c r="H25" s="6">
        <v>195780</v>
      </c>
      <c r="I25" s="6">
        <v>203764</v>
      </c>
      <c r="J25" s="6">
        <v>222097</v>
      </c>
      <c r="K25" s="6">
        <v>227329</v>
      </c>
      <c r="L25" s="6">
        <v>262258</v>
      </c>
      <c r="M25" s="6">
        <v>272644</v>
      </c>
      <c r="N25" s="6">
        <v>298498</v>
      </c>
      <c r="O25" s="6">
        <v>344555</v>
      </c>
      <c r="P25" s="6">
        <v>382246</v>
      </c>
      <c r="Q25" s="6">
        <v>400598</v>
      </c>
      <c r="R25" s="6">
        <v>421652</v>
      </c>
      <c r="S25" s="6">
        <v>423689</v>
      </c>
      <c r="T25" s="6">
        <v>421661</v>
      </c>
      <c r="U25" s="6">
        <v>437339</v>
      </c>
      <c r="V25" s="6">
        <v>451203</v>
      </c>
      <c r="W25" s="6">
        <v>487064</v>
      </c>
      <c r="X25" s="6">
        <v>499977</v>
      </c>
      <c r="Y25" s="6">
        <v>487264</v>
      </c>
      <c r="Z25" s="6">
        <v>439424</v>
      </c>
    </row>
    <row r="26" spans="2:26">
      <c r="B26" t="s">
        <v>47</v>
      </c>
      <c r="C26" s="6">
        <f>SUM(C7:C25)</f>
        <v>93012000</v>
      </c>
      <c r="D26" s="6">
        <f t="shared" ref="D26:Z26" si="1">SUM(D7:D25)</f>
        <v>103458000</v>
      </c>
      <c r="E26" s="6">
        <f t="shared" si="1"/>
        <v>118942000</v>
      </c>
      <c r="F26" s="6">
        <f t="shared" si="1"/>
        <v>134403000</v>
      </c>
      <c r="G26" s="6">
        <f t="shared" si="1"/>
        <v>151118000</v>
      </c>
      <c r="H26" s="6">
        <f t="shared" si="1"/>
        <v>166185000</v>
      </c>
      <c r="I26" s="6">
        <f t="shared" si="1"/>
        <v>187245000</v>
      </c>
      <c r="J26" s="6">
        <f t="shared" si="1"/>
        <v>209873000</v>
      </c>
      <c r="K26" s="6">
        <f t="shared" si="1"/>
        <v>234442000</v>
      </c>
      <c r="L26" s="6">
        <f t="shared" si="1"/>
        <v>262171000</v>
      </c>
      <c r="M26" s="6">
        <f t="shared" si="1"/>
        <v>292968000</v>
      </c>
      <c r="N26" s="6">
        <f t="shared" si="1"/>
        <v>321704000</v>
      </c>
      <c r="O26" s="6">
        <f t="shared" si="1"/>
        <v>344691000</v>
      </c>
      <c r="P26" s="6">
        <f t="shared" si="1"/>
        <v>360843000</v>
      </c>
      <c r="Q26" s="6">
        <f t="shared" si="1"/>
        <v>382262000</v>
      </c>
      <c r="R26" s="6">
        <f t="shared" si="1"/>
        <v>412347000</v>
      </c>
      <c r="S26" s="6">
        <f t="shared" si="1"/>
        <v>435915000</v>
      </c>
      <c r="T26" s="6">
        <f t="shared" si="1"/>
        <v>461682000</v>
      </c>
      <c r="U26" s="6">
        <f t="shared" si="1"/>
        <v>491716000</v>
      </c>
      <c r="V26" s="6">
        <f t="shared" si="1"/>
        <v>525075000</v>
      </c>
      <c r="W26" s="6">
        <f t="shared" si="1"/>
        <v>570560000</v>
      </c>
      <c r="X26" s="6">
        <f t="shared" si="1"/>
        <v>617591000</v>
      </c>
      <c r="Y26" s="6">
        <f t="shared" si="1"/>
        <v>661540000</v>
      </c>
      <c r="Z26" s="6">
        <f t="shared" si="1"/>
        <v>704676000</v>
      </c>
    </row>
    <row r="27" spans="2:26">
      <c r="B27" t="s">
        <v>48</v>
      </c>
      <c r="C27" s="6">
        <f>C26-C25</f>
        <v>92934325</v>
      </c>
      <c r="D27" s="6">
        <f t="shared" ref="D27:Z27" si="2">D26-D25</f>
        <v>103354009</v>
      </c>
      <c r="E27" s="6">
        <f t="shared" si="2"/>
        <v>118832771</v>
      </c>
      <c r="F27" s="6">
        <f t="shared" si="2"/>
        <v>134269388</v>
      </c>
      <c r="G27" s="6">
        <f t="shared" si="2"/>
        <v>150972828</v>
      </c>
      <c r="H27" s="6">
        <f t="shared" si="2"/>
        <v>165989220</v>
      </c>
      <c r="I27" s="6">
        <f t="shared" si="2"/>
        <v>187041236</v>
      </c>
      <c r="J27" s="6">
        <f t="shared" si="2"/>
        <v>209650903</v>
      </c>
      <c r="K27" s="6">
        <f t="shared" si="2"/>
        <v>234214671</v>
      </c>
      <c r="L27" s="6">
        <f t="shared" si="2"/>
        <v>261908742</v>
      </c>
      <c r="M27" s="6">
        <f t="shared" si="2"/>
        <v>292695356</v>
      </c>
      <c r="N27" s="6">
        <f t="shared" si="2"/>
        <v>321405502</v>
      </c>
      <c r="O27" s="6">
        <f t="shared" si="2"/>
        <v>344346445</v>
      </c>
      <c r="P27" s="6">
        <f t="shared" si="2"/>
        <v>360460754</v>
      </c>
      <c r="Q27" s="6">
        <f t="shared" si="2"/>
        <v>381861402</v>
      </c>
      <c r="R27" s="6">
        <f t="shared" si="2"/>
        <v>411925348</v>
      </c>
      <c r="S27" s="6">
        <f t="shared" si="2"/>
        <v>435491311</v>
      </c>
      <c r="T27" s="6">
        <f t="shared" si="2"/>
        <v>461260339</v>
      </c>
      <c r="U27" s="6">
        <f t="shared" si="2"/>
        <v>491278661</v>
      </c>
      <c r="V27" s="6">
        <f t="shared" si="2"/>
        <v>524623797</v>
      </c>
      <c r="W27" s="6">
        <f t="shared" si="2"/>
        <v>570072936</v>
      </c>
      <c r="X27" s="6">
        <f t="shared" si="2"/>
        <v>617091023</v>
      </c>
      <c r="Y27" s="6">
        <f t="shared" si="2"/>
        <v>661052736</v>
      </c>
      <c r="Z27" s="6">
        <f t="shared" si="2"/>
        <v>704236576</v>
      </c>
    </row>
    <row r="30" spans="2:26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2" spans="2:26">
      <c r="B32" s="3" t="s">
        <v>72</v>
      </c>
    </row>
    <row r="33" spans="2:26">
      <c r="B33" t="s">
        <v>73</v>
      </c>
    </row>
    <row r="36" spans="2:26">
      <c r="C36" s="5">
        <v>1980</v>
      </c>
      <c r="D36" s="5">
        <v>1981</v>
      </c>
      <c r="E36" s="5">
        <v>1982</v>
      </c>
      <c r="F36" s="5">
        <v>1983</v>
      </c>
      <c r="G36" s="5">
        <v>1984</v>
      </c>
      <c r="H36" s="5">
        <v>1985</v>
      </c>
      <c r="I36" s="5">
        <v>1986</v>
      </c>
      <c r="J36" s="5">
        <v>1987</v>
      </c>
      <c r="K36" s="5">
        <v>1988</v>
      </c>
      <c r="L36" s="5">
        <v>1989</v>
      </c>
      <c r="M36" s="5">
        <v>1990</v>
      </c>
      <c r="N36" s="5">
        <v>1991</v>
      </c>
      <c r="O36" s="5">
        <v>1992</v>
      </c>
      <c r="P36" s="5">
        <v>1993</v>
      </c>
      <c r="Q36" s="5">
        <v>1994</v>
      </c>
      <c r="R36" s="5">
        <v>1995</v>
      </c>
      <c r="S36" s="5">
        <f>R36+1</f>
        <v>1996</v>
      </c>
      <c r="T36" s="5">
        <f t="shared" ref="T36:Z36" si="3">S36+1</f>
        <v>1997</v>
      </c>
      <c r="U36" s="5">
        <f t="shared" si="3"/>
        <v>1998</v>
      </c>
      <c r="V36" s="5">
        <f t="shared" si="3"/>
        <v>1999</v>
      </c>
      <c r="W36" s="5">
        <f t="shared" si="3"/>
        <v>2000</v>
      </c>
      <c r="X36" s="5">
        <f t="shared" si="3"/>
        <v>2001</v>
      </c>
      <c r="Y36" s="5">
        <f t="shared" si="3"/>
        <v>2002</v>
      </c>
      <c r="Z36" s="5">
        <f t="shared" si="3"/>
        <v>2003</v>
      </c>
    </row>
    <row r="37" spans="2:26">
      <c r="B37" t="s">
        <v>28</v>
      </c>
      <c r="C37" s="6">
        <v>40940461</v>
      </c>
      <c r="D37" s="6">
        <v>40722919</v>
      </c>
      <c r="E37" s="6">
        <v>41698528</v>
      </c>
      <c r="F37" s="6">
        <v>43035055</v>
      </c>
      <c r="G37" s="6">
        <v>43664065</v>
      </c>
      <c r="H37" s="6">
        <v>45603219</v>
      </c>
      <c r="I37" s="6">
        <v>47457654</v>
      </c>
      <c r="J37" s="6">
        <v>50985690</v>
      </c>
      <c r="K37" s="6">
        <v>53200599</v>
      </c>
      <c r="L37" s="6">
        <v>55304040</v>
      </c>
      <c r="M37" s="6">
        <v>59053079</v>
      </c>
      <c r="N37" s="6">
        <v>60674627</v>
      </c>
      <c r="O37" s="6">
        <v>60679928</v>
      </c>
      <c r="P37" s="6">
        <v>59594855</v>
      </c>
      <c r="Q37" s="6">
        <v>60869106</v>
      </c>
      <c r="R37" s="6">
        <v>62156697</v>
      </c>
      <c r="S37" s="6">
        <v>63605897</v>
      </c>
      <c r="T37" s="6">
        <v>66485583</v>
      </c>
      <c r="U37" s="6">
        <v>68680346</v>
      </c>
      <c r="V37" s="6">
        <v>71352718</v>
      </c>
      <c r="W37" s="6">
        <v>75901373</v>
      </c>
      <c r="X37" s="6">
        <v>78734780</v>
      </c>
      <c r="Y37" s="6">
        <v>81261298</v>
      </c>
      <c r="Z37" s="6">
        <v>84258521</v>
      </c>
    </row>
    <row r="38" spans="2:26">
      <c r="B38" t="s">
        <v>29</v>
      </c>
      <c r="C38" s="6">
        <v>10604685</v>
      </c>
      <c r="D38" s="6">
        <v>10386639</v>
      </c>
      <c r="E38" s="6">
        <v>10419772</v>
      </c>
      <c r="F38" s="6">
        <v>10866344</v>
      </c>
      <c r="G38" s="6">
        <v>11199505</v>
      </c>
      <c r="H38" s="6">
        <v>11347048</v>
      </c>
      <c r="I38" s="6">
        <v>11549263</v>
      </c>
      <c r="J38" s="6">
        <v>12255783</v>
      </c>
      <c r="K38" s="6">
        <v>13335929</v>
      </c>
      <c r="L38" s="6">
        <v>13780899</v>
      </c>
      <c r="M38" s="6">
        <v>14135678</v>
      </c>
      <c r="N38" s="6">
        <v>14580427</v>
      </c>
      <c r="O38" s="6">
        <v>14563948</v>
      </c>
      <c r="P38" s="6">
        <v>14505193</v>
      </c>
      <c r="Q38" s="6">
        <v>14866127</v>
      </c>
      <c r="R38" s="6">
        <v>15189833</v>
      </c>
      <c r="S38" s="6">
        <v>15594158</v>
      </c>
      <c r="T38" s="6">
        <v>16117420</v>
      </c>
      <c r="U38" s="6">
        <v>16412951</v>
      </c>
      <c r="V38" s="6">
        <v>16850328</v>
      </c>
      <c r="W38" s="6">
        <v>17721591</v>
      </c>
      <c r="X38" s="6">
        <v>18200045</v>
      </c>
      <c r="Y38" s="6">
        <v>18835108</v>
      </c>
      <c r="Z38" s="6">
        <v>19366725</v>
      </c>
    </row>
    <row r="39" spans="2:26">
      <c r="B39" t="s">
        <v>30</v>
      </c>
      <c r="C39" s="6">
        <v>9266211</v>
      </c>
      <c r="D39" s="6">
        <v>9136845</v>
      </c>
      <c r="E39" s="6">
        <v>9265197</v>
      </c>
      <c r="F39" s="6">
        <v>9240993</v>
      </c>
      <c r="G39" s="6">
        <v>9375617</v>
      </c>
      <c r="H39" s="6">
        <v>9925816</v>
      </c>
      <c r="I39" s="6">
        <v>9749110</v>
      </c>
      <c r="J39" s="6">
        <v>9919780</v>
      </c>
      <c r="K39" s="6">
        <v>10643486</v>
      </c>
      <c r="L39" s="6">
        <v>10977771</v>
      </c>
      <c r="M39" s="6">
        <v>10999560</v>
      </c>
      <c r="N39" s="6">
        <v>11131357</v>
      </c>
      <c r="O39" s="6">
        <v>11203176</v>
      </c>
      <c r="P39" s="6">
        <v>11074571</v>
      </c>
      <c r="Q39" s="6">
        <v>11141347</v>
      </c>
      <c r="R39" s="6">
        <v>11246462</v>
      </c>
      <c r="S39" s="6">
        <v>11305517</v>
      </c>
      <c r="T39" s="6">
        <v>11494702</v>
      </c>
      <c r="U39" s="6">
        <v>11908070</v>
      </c>
      <c r="V39" s="6">
        <v>11961541</v>
      </c>
      <c r="W39" s="6">
        <v>12579575</v>
      </c>
      <c r="X39" s="6">
        <v>13033579</v>
      </c>
      <c r="Y39" s="6">
        <v>13317740</v>
      </c>
      <c r="Z39" s="6">
        <v>13590751</v>
      </c>
    </row>
    <row r="40" spans="2:26">
      <c r="B40" t="s">
        <v>31</v>
      </c>
      <c r="C40" s="6">
        <v>7099244</v>
      </c>
      <c r="D40" s="6">
        <v>7283515</v>
      </c>
      <c r="E40" s="6">
        <v>7520716</v>
      </c>
      <c r="F40" s="6">
        <v>7804941</v>
      </c>
      <c r="G40" s="6">
        <v>8162155</v>
      </c>
      <c r="H40" s="6">
        <v>9032059</v>
      </c>
      <c r="I40" s="6">
        <v>9001386</v>
      </c>
      <c r="J40" s="6">
        <v>9377123</v>
      </c>
      <c r="K40" s="6">
        <v>9801961</v>
      </c>
      <c r="L40" s="6">
        <v>9988117</v>
      </c>
      <c r="M40" s="6">
        <v>10445102</v>
      </c>
      <c r="N40" s="6">
        <v>10764289</v>
      </c>
      <c r="O40" s="6">
        <v>10858300</v>
      </c>
      <c r="P40" s="6">
        <v>10809577</v>
      </c>
      <c r="Q40" s="6">
        <v>11258687</v>
      </c>
      <c r="R40" s="6">
        <v>11770331</v>
      </c>
      <c r="S40" s="6">
        <v>12152804</v>
      </c>
      <c r="T40" s="6">
        <v>12855523</v>
      </c>
      <c r="U40" s="6">
        <v>13233959</v>
      </c>
      <c r="V40" s="6">
        <v>13967641</v>
      </c>
      <c r="W40" s="6">
        <v>14583946</v>
      </c>
      <c r="X40" s="6">
        <v>14975040</v>
      </c>
      <c r="Y40" s="6">
        <v>15053695</v>
      </c>
      <c r="Z40" s="6">
        <v>15156870</v>
      </c>
    </row>
    <row r="41" spans="2:26">
      <c r="B41" t="s">
        <v>32</v>
      </c>
      <c r="C41" s="6">
        <v>13469817</v>
      </c>
      <c r="D41" s="6">
        <v>13518269</v>
      </c>
      <c r="E41" s="6">
        <v>13439719</v>
      </c>
      <c r="F41" s="6">
        <v>14066845</v>
      </c>
      <c r="G41" s="6">
        <v>13922753</v>
      </c>
      <c r="H41" s="6">
        <v>13783453</v>
      </c>
      <c r="I41" s="6">
        <v>14539412</v>
      </c>
      <c r="J41" s="6">
        <v>15300719</v>
      </c>
      <c r="K41" s="6">
        <v>16353679</v>
      </c>
      <c r="L41" s="6">
        <v>16525805</v>
      </c>
      <c r="M41" s="6">
        <v>16617373</v>
      </c>
      <c r="N41" s="6">
        <v>16846830</v>
      </c>
      <c r="O41" s="6">
        <v>17276780</v>
      </c>
      <c r="P41" s="6">
        <v>17401962</v>
      </c>
      <c r="Q41" s="6">
        <v>17972938</v>
      </c>
      <c r="R41" s="6">
        <v>18658248</v>
      </c>
      <c r="S41" s="6">
        <v>19057911</v>
      </c>
      <c r="T41" s="6">
        <v>19696561</v>
      </c>
      <c r="U41" s="6">
        <v>20703131</v>
      </c>
      <c r="V41" s="6">
        <v>22094177</v>
      </c>
      <c r="W41" s="6">
        <v>22914951</v>
      </c>
      <c r="X41" s="6">
        <v>24055232</v>
      </c>
      <c r="Y41" s="6">
        <v>24668114</v>
      </c>
      <c r="Z41" s="6">
        <v>25406483</v>
      </c>
    </row>
    <row r="42" spans="2:26">
      <c r="B42" t="s">
        <v>33</v>
      </c>
      <c r="C42" s="6">
        <v>4346947</v>
      </c>
      <c r="D42" s="6">
        <v>4497356</v>
      </c>
      <c r="E42" s="6">
        <v>4445459</v>
      </c>
      <c r="F42" s="6">
        <v>4502443</v>
      </c>
      <c r="G42" s="6">
        <v>4553225</v>
      </c>
      <c r="H42" s="6">
        <v>4521035</v>
      </c>
      <c r="I42" s="6">
        <v>4458501</v>
      </c>
      <c r="J42" s="6">
        <v>4745288</v>
      </c>
      <c r="K42" s="6">
        <v>5220851</v>
      </c>
      <c r="L42" s="6">
        <v>5555129</v>
      </c>
      <c r="M42" s="6">
        <v>5638635</v>
      </c>
      <c r="N42" s="6">
        <v>5685208</v>
      </c>
      <c r="O42" s="6">
        <v>5840705</v>
      </c>
      <c r="P42" s="6">
        <v>5691745</v>
      </c>
      <c r="Q42" s="6">
        <v>5825105</v>
      </c>
      <c r="R42" s="6">
        <v>5957572</v>
      </c>
      <c r="S42" s="6">
        <v>5994730</v>
      </c>
      <c r="T42" s="6">
        <v>6146406</v>
      </c>
      <c r="U42" s="6">
        <v>6413337</v>
      </c>
      <c r="V42" s="6">
        <v>6694181</v>
      </c>
      <c r="W42" s="6">
        <v>7042415</v>
      </c>
      <c r="X42" s="6">
        <v>7364538</v>
      </c>
      <c r="Y42" s="6">
        <v>7636438</v>
      </c>
      <c r="Z42" s="6">
        <v>7778846</v>
      </c>
    </row>
    <row r="43" spans="2:26">
      <c r="B43" t="s">
        <v>34</v>
      </c>
      <c r="C43" s="6">
        <v>19967537</v>
      </c>
      <c r="D43" s="6">
        <v>19423734</v>
      </c>
      <c r="E43" s="6">
        <v>20277514</v>
      </c>
      <c r="F43" s="6">
        <v>20616221</v>
      </c>
      <c r="G43" s="6">
        <v>21403343</v>
      </c>
      <c r="H43" s="6">
        <v>22284879</v>
      </c>
      <c r="I43" s="6">
        <v>22268604</v>
      </c>
      <c r="J43" s="6">
        <v>23417629</v>
      </c>
      <c r="K43" s="6">
        <v>24468374</v>
      </c>
      <c r="L43" s="6">
        <v>25089120</v>
      </c>
      <c r="M43" s="6">
        <v>25514888</v>
      </c>
      <c r="N43" s="6">
        <v>26027613</v>
      </c>
      <c r="O43" s="6">
        <v>26170397</v>
      </c>
      <c r="P43" s="6">
        <v>26854432</v>
      </c>
      <c r="Q43" s="6">
        <v>27045386</v>
      </c>
      <c r="R43" s="6">
        <v>28442554</v>
      </c>
      <c r="S43" s="6">
        <v>28654573</v>
      </c>
      <c r="T43" s="6">
        <v>28954796</v>
      </c>
      <c r="U43" s="6">
        <v>29462999</v>
      </c>
      <c r="V43" s="6">
        <v>30456308</v>
      </c>
      <c r="W43" s="6">
        <v>31534878</v>
      </c>
      <c r="X43" s="6">
        <v>32411005</v>
      </c>
      <c r="Y43" s="6">
        <v>33405753</v>
      </c>
      <c r="Z43" s="6">
        <v>34342248</v>
      </c>
    </row>
    <row r="44" spans="2:26">
      <c r="B44" t="s">
        <v>35</v>
      </c>
      <c r="C44" s="6">
        <v>10915454</v>
      </c>
      <c r="D44" s="6">
        <v>10696439</v>
      </c>
      <c r="E44" s="6">
        <v>10761791</v>
      </c>
      <c r="F44" s="6">
        <v>10709868</v>
      </c>
      <c r="G44" s="6">
        <v>10875040</v>
      </c>
      <c r="H44" s="6">
        <v>11963934</v>
      </c>
      <c r="I44" s="6">
        <v>11758463</v>
      </c>
      <c r="J44" s="6">
        <v>12927795</v>
      </c>
      <c r="K44" s="6">
        <v>13755051</v>
      </c>
      <c r="L44" s="6">
        <v>14630540</v>
      </c>
      <c r="M44" s="6">
        <v>15200417</v>
      </c>
      <c r="N44" s="6">
        <v>15685078</v>
      </c>
      <c r="O44" s="6">
        <v>16066400</v>
      </c>
      <c r="P44" s="6">
        <v>15800591</v>
      </c>
      <c r="Q44" s="6">
        <v>15995046</v>
      </c>
      <c r="R44" s="6">
        <v>16408310</v>
      </c>
      <c r="S44" s="6">
        <v>16959629</v>
      </c>
      <c r="T44" s="6">
        <v>17452097</v>
      </c>
      <c r="U44" s="6">
        <v>18084494</v>
      </c>
      <c r="V44" s="6">
        <v>18404170</v>
      </c>
      <c r="W44" s="6">
        <v>19309684</v>
      </c>
      <c r="X44" s="6">
        <v>19941660</v>
      </c>
      <c r="Y44" s="6">
        <v>20685774</v>
      </c>
      <c r="Z44" s="6">
        <v>21241873</v>
      </c>
    </row>
    <row r="45" spans="2:26">
      <c r="B45" t="s">
        <v>36</v>
      </c>
      <c r="C45" s="6">
        <v>60429473</v>
      </c>
      <c r="D45" s="6">
        <v>58990006</v>
      </c>
      <c r="E45" s="6">
        <v>58707049</v>
      </c>
      <c r="F45" s="6">
        <v>59077416</v>
      </c>
      <c r="G45" s="6">
        <v>60828485</v>
      </c>
      <c r="H45" s="6">
        <v>60546109</v>
      </c>
      <c r="I45" s="6">
        <v>64006704</v>
      </c>
      <c r="J45" s="6">
        <v>68178231</v>
      </c>
      <c r="K45" s="6">
        <v>73265428</v>
      </c>
      <c r="L45" s="6">
        <v>78121744</v>
      </c>
      <c r="M45" s="6">
        <v>81430754</v>
      </c>
      <c r="N45" s="6">
        <v>84006530</v>
      </c>
      <c r="O45" s="6">
        <v>85288209</v>
      </c>
      <c r="P45" s="6">
        <v>84057244</v>
      </c>
      <c r="Q45" s="6">
        <v>86660636</v>
      </c>
      <c r="R45" s="6">
        <v>89783710</v>
      </c>
      <c r="S45" s="6">
        <v>92578400</v>
      </c>
      <c r="T45" s="6">
        <v>95182797</v>
      </c>
      <c r="U45" s="6">
        <v>98344115</v>
      </c>
      <c r="V45" s="6">
        <v>103265671</v>
      </c>
      <c r="W45" s="6">
        <v>107839360</v>
      </c>
      <c r="X45" s="6">
        <v>111709488</v>
      </c>
      <c r="Y45" s="6">
        <v>114057932</v>
      </c>
      <c r="Z45" s="6">
        <v>116696248</v>
      </c>
    </row>
    <row r="46" spans="2:26">
      <c r="B46" t="s">
        <v>37</v>
      </c>
      <c r="C46" s="6">
        <v>32841705</v>
      </c>
      <c r="D46" s="6">
        <v>33640859</v>
      </c>
      <c r="E46" s="6">
        <v>33074866</v>
      </c>
      <c r="F46" s="6">
        <v>33758898</v>
      </c>
      <c r="G46" s="6">
        <v>34060200</v>
      </c>
      <c r="H46" s="6">
        <v>34509085</v>
      </c>
      <c r="I46" s="6">
        <v>35040602</v>
      </c>
      <c r="J46" s="6">
        <v>37267390</v>
      </c>
      <c r="K46" s="6">
        <v>38362496</v>
      </c>
      <c r="L46" s="6">
        <v>39728619</v>
      </c>
      <c r="M46" s="6">
        <v>41858687</v>
      </c>
      <c r="N46" s="6">
        <v>42967766</v>
      </c>
      <c r="O46" s="6">
        <v>43309902</v>
      </c>
      <c r="P46" s="6">
        <v>42586544</v>
      </c>
      <c r="Q46" s="6">
        <v>43275900</v>
      </c>
      <c r="R46" s="6">
        <v>44436970</v>
      </c>
      <c r="S46" s="6">
        <v>45253042</v>
      </c>
      <c r="T46" s="6">
        <v>47486116</v>
      </c>
      <c r="U46" s="6">
        <v>50000922</v>
      </c>
      <c r="V46" s="6">
        <v>52254305</v>
      </c>
      <c r="W46" s="6">
        <v>55208335</v>
      </c>
      <c r="X46" s="6">
        <v>57637085</v>
      </c>
      <c r="Y46" s="6">
        <v>58992652</v>
      </c>
      <c r="Z46" s="6">
        <v>60231512</v>
      </c>
    </row>
    <row r="47" spans="2:26">
      <c r="B47" t="s">
        <v>38</v>
      </c>
      <c r="C47" s="6">
        <v>5096722</v>
      </c>
      <c r="D47" s="6">
        <v>5033547</v>
      </c>
      <c r="E47" s="6">
        <v>4994349</v>
      </c>
      <c r="F47" s="6">
        <v>5132316</v>
      </c>
      <c r="G47" s="6">
        <v>5961992</v>
      </c>
      <c r="H47" s="6">
        <v>6210245</v>
      </c>
      <c r="I47" s="6">
        <v>6041842</v>
      </c>
      <c r="J47" s="6">
        <v>6486688</v>
      </c>
      <c r="K47" s="6">
        <v>7021963</v>
      </c>
      <c r="L47" s="6">
        <v>7074378</v>
      </c>
      <c r="M47" s="6">
        <v>7409172</v>
      </c>
      <c r="N47" s="6">
        <v>7737811</v>
      </c>
      <c r="O47" s="6">
        <v>7911068</v>
      </c>
      <c r="P47" s="6">
        <v>7820238</v>
      </c>
      <c r="Q47" s="6">
        <v>8062028</v>
      </c>
      <c r="R47" s="6">
        <v>8006417</v>
      </c>
      <c r="S47" s="6">
        <v>8168397</v>
      </c>
      <c r="T47" s="6">
        <v>8410672</v>
      </c>
      <c r="U47" s="6">
        <v>8666374</v>
      </c>
      <c r="V47" s="6">
        <v>9095452</v>
      </c>
      <c r="W47" s="6">
        <v>9541732</v>
      </c>
      <c r="X47" s="6">
        <v>9824560</v>
      </c>
      <c r="Y47" s="6">
        <v>10187446</v>
      </c>
      <c r="Z47" s="6">
        <v>10499263</v>
      </c>
    </row>
    <row r="48" spans="2:26">
      <c r="B48" t="s">
        <v>39</v>
      </c>
      <c r="C48" s="6">
        <v>19599178</v>
      </c>
      <c r="D48" s="6">
        <v>20053255</v>
      </c>
      <c r="E48" s="6">
        <v>20139524</v>
      </c>
      <c r="F48" s="6">
        <v>20006057</v>
      </c>
      <c r="G48" s="6">
        <v>20551255</v>
      </c>
      <c r="H48" s="6">
        <v>20687400</v>
      </c>
      <c r="I48" s="6">
        <v>20603177</v>
      </c>
      <c r="J48" s="6">
        <v>21656672</v>
      </c>
      <c r="K48" s="6">
        <v>23176933</v>
      </c>
      <c r="L48" s="6">
        <v>24056937</v>
      </c>
      <c r="M48" s="6">
        <v>24115139</v>
      </c>
      <c r="N48" s="6">
        <v>24716905</v>
      </c>
      <c r="O48" s="6">
        <v>25014636</v>
      </c>
      <c r="P48" s="6">
        <v>24893887</v>
      </c>
      <c r="Q48" s="6">
        <v>25244407</v>
      </c>
      <c r="R48" s="6">
        <v>26446630</v>
      </c>
      <c r="S48" s="6">
        <v>26711408</v>
      </c>
      <c r="T48" s="6">
        <v>27292813</v>
      </c>
      <c r="U48" s="6">
        <v>27853677</v>
      </c>
      <c r="V48" s="6">
        <v>28813305</v>
      </c>
      <c r="W48" s="6">
        <v>29605264</v>
      </c>
      <c r="X48" s="6">
        <v>30353070</v>
      </c>
      <c r="Y48" s="6">
        <v>30921282</v>
      </c>
      <c r="Z48" s="6">
        <v>31574105</v>
      </c>
    </row>
    <row r="49" spans="2:26">
      <c r="B49" t="s">
        <v>40</v>
      </c>
      <c r="C49" s="6">
        <v>51038527</v>
      </c>
      <c r="D49" s="6">
        <v>50830878</v>
      </c>
      <c r="E49" s="6">
        <v>52528104</v>
      </c>
      <c r="F49" s="6">
        <v>53852063</v>
      </c>
      <c r="G49" s="6">
        <v>54228702</v>
      </c>
      <c r="H49" s="6">
        <v>54264154</v>
      </c>
      <c r="I49" s="6">
        <v>58755879</v>
      </c>
      <c r="J49" s="6">
        <v>62164160</v>
      </c>
      <c r="K49" s="6">
        <v>65083150</v>
      </c>
      <c r="L49" s="6">
        <v>68533833</v>
      </c>
      <c r="M49" s="6">
        <v>71818711</v>
      </c>
      <c r="N49" s="6">
        <v>73854209</v>
      </c>
      <c r="O49" s="6">
        <v>74354022</v>
      </c>
      <c r="P49" s="6">
        <v>74201667</v>
      </c>
      <c r="Q49" s="6">
        <v>76222273</v>
      </c>
      <c r="R49" s="6">
        <v>78334518</v>
      </c>
      <c r="S49" s="6">
        <v>80689420</v>
      </c>
      <c r="T49" s="6">
        <v>84181466</v>
      </c>
      <c r="U49" s="6">
        <v>89945797</v>
      </c>
      <c r="V49" s="6">
        <v>95034327</v>
      </c>
      <c r="W49" s="6">
        <v>100670434</v>
      </c>
      <c r="X49" s="6">
        <v>104567599</v>
      </c>
      <c r="Y49" s="6">
        <v>106998744</v>
      </c>
      <c r="Z49" s="6">
        <v>109703244</v>
      </c>
    </row>
    <row r="50" spans="2:26">
      <c r="B50" t="s">
        <v>41</v>
      </c>
      <c r="C50" s="6">
        <v>7273036</v>
      </c>
      <c r="D50" s="6">
        <v>7034672</v>
      </c>
      <c r="E50" s="6">
        <v>7043128</v>
      </c>
      <c r="F50" s="6">
        <v>7584875</v>
      </c>
      <c r="G50" s="6">
        <v>7872508</v>
      </c>
      <c r="H50" s="6">
        <v>7939694</v>
      </c>
      <c r="I50" s="6">
        <v>8738039</v>
      </c>
      <c r="J50" s="6">
        <v>9156573</v>
      </c>
      <c r="K50" s="6">
        <v>9514468</v>
      </c>
      <c r="L50" s="6">
        <v>9857124</v>
      </c>
      <c r="M50" s="6">
        <v>10474197</v>
      </c>
      <c r="N50" s="6">
        <v>10653654</v>
      </c>
      <c r="O50" s="6">
        <v>10708065</v>
      </c>
      <c r="P50" s="6">
        <v>10367012</v>
      </c>
      <c r="Q50" s="6">
        <v>10613742</v>
      </c>
      <c r="R50" s="6">
        <v>10838525</v>
      </c>
      <c r="S50" s="6">
        <v>11162247</v>
      </c>
      <c r="T50" s="6">
        <v>11816111</v>
      </c>
      <c r="U50" s="6">
        <v>12440548</v>
      </c>
      <c r="V50" s="6">
        <v>12972181</v>
      </c>
      <c r="W50" s="6">
        <v>13762032</v>
      </c>
      <c r="X50" s="6">
        <v>14378763</v>
      </c>
      <c r="Y50" s="6">
        <v>14926070</v>
      </c>
      <c r="Z50" s="6">
        <v>15461613</v>
      </c>
    </row>
    <row r="51" spans="2:26">
      <c r="B51" t="s">
        <v>42</v>
      </c>
      <c r="C51" s="6">
        <v>5642526</v>
      </c>
      <c r="D51" s="6">
        <v>5724111</v>
      </c>
      <c r="E51" s="6">
        <v>5612179</v>
      </c>
      <c r="F51" s="6">
        <v>5611413</v>
      </c>
      <c r="G51" s="6">
        <v>5641047</v>
      </c>
      <c r="H51" s="6">
        <v>5761012</v>
      </c>
      <c r="I51" s="6">
        <v>5845741</v>
      </c>
      <c r="J51" s="6">
        <v>6524710</v>
      </c>
      <c r="K51" s="6">
        <v>6629123</v>
      </c>
      <c r="L51" s="6">
        <v>7196253</v>
      </c>
      <c r="M51" s="6">
        <v>7277043</v>
      </c>
      <c r="N51" s="6">
        <v>7564247</v>
      </c>
      <c r="O51" s="6">
        <v>7633579</v>
      </c>
      <c r="P51" s="6">
        <v>7461161</v>
      </c>
      <c r="Q51" s="6">
        <v>7643569</v>
      </c>
      <c r="R51" s="6">
        <v>7900575</v>
      </c>
      <c r="S51" s="6">
        <v>8163869</v>
      </c>
      <c r="T51" s="6">
        <v>8527523</v>
      </c>
      <c r="U51" s="6">
        <v>8905674</v>
      </c>
      <c r="V51" s="6">
        <v>9287230</v>
      </c>
      <c r="W51" s="6">
        <v>9896992</v>
      </c>
      <c r="X51" s="6">
        <v>10165635</v>
      </c>
      <c r="Y51" s="6">
        <v>10442949</v>
      </c>
      <c r="Z51" s="6">
        <v>10722628</v>
      </c>
    </row>
    <row r="52" spans="2:26">
      <c r="B52" t="s">
        <v>43</v>
      </c>
      <c r="C52" s="6">
        <v>23487339</v>
      </c>
      <c r="D52" s="6">
        <v>23647190</v>
      </c>
      <c r="E52" s="6">
        <v>24001901</v>
      </c>
      <c r="F52" s="6">
        <v>23730661</v>
      </c>
      <c r="G52" s="6">
        <v>23257014</v>
      </c>
      <c r="H52" s="6">
        <v>24154088</v>
      </c>
      <c r="I52" s="6">
        <v>24997836</v>
      </c>
      <c r="J52" s="6">
        <v>25576139</v>
      </c>
      <c r="K52" s="6">
        <v>26445186</v>
      </c>
      <c r="L52" s="6">
        <v>28147809</v>
      </c>
      <c r="M52" s="6">
        <v>28726518</v>
      </c>
      <c r="N52" s="6">
        <v>29466230</v>
      </c>
      <c r="O52" s="6">
        <v>29035035</v>
      </c>
      <c r="P52" s="6">
        <v>28937829</v>
      </c>
      <c r="Q52" s="6">
        <v>29548529</v>
      </c>
      <c r="R52" s="6">
        <v>29700522</v>
      </c>
      <c r="S52" s="6">
        <v>29989891</v>
      </c>
      <c r="T52" s="6">
        <v>31154052</v>
      </c>
      <c r="U52" s="6">
        <v>32806004</v>
      </c>
      <c r="V52" s="6">
        <v>34505050</v>
      </c>
      <c r="W52" s="6">
        <v>35973633</v>
      </c>
      <c r="X52" s="6">
        <v>37158022</v>
      </c>
      <c r="Y52" s="6">
        <v>37909396</v>
      </c>
      <c r="Z52" s="6">
        <v>38811192</v>
      </c>
    </row>
    <row r="53" spans="2:26">
      <c r="B53" t="s">
        <v>44</v>
      </c>
      <c r="C53" s="6">
        <v>2578500</v>
      </c>
      <c r="D53" s="6">
        <v>2730759</v>
      </c>
      <c r="E53" s="6">
        <v>2798955</v>
      </c>
      <c r="F53" s="6">
        <v>2857285</v>
      </c>
      <c r="G53" s="6">
        <v>2809127</v>
      </c>
      <c r="H53" s="6">
        <v>2857861</v>
      </c>
      <c r="I53" s="6">
        <v>2769589</v>
      </c>
      <c r="J53" s="6">
        <v>2802762</v>
      </c>
      <c r="K53" s="6">
        <v>2954000</v>
      </c>
      <c r="L53" s="6">
        <v>3104416</v>
      </c>
      <c r="M53" s="6">
        <v>3252346</v>
      </c>
      <c r="N53" s="6">
        <v>3446168</v>
      </c>
      <c r="O53" s="6">
        <v>3526057</v>
      </c>
      <c r="P53" s="6">
        <v>3462955</v>
      </c>
      <c r="Q53" s="6">
        <v>3563894</v>
      </c>
      <c r="R53" s="6">
        <v>3607343</v>
      </c>
      <c r="S53" s="6">
        <v>3703720</v>
      </c>
      <c r="T53" s="6">
        <v>3832130</v>
      </c>
      <c r="U53" s="6">
        <v>3958620</v>
      </c>
      <c r="V53" s="6">
        <v>4087823</v>
      </c>
      <c r="W53" s="6">
        <v>4345435</v>
      </c>
      <c r="X53" s="6">
        <v>4448983</v>
      </c>
      <c r="Y53" s="6">
        <v>4535213</v>
      </c>
      <c r="Z53" s="6">
        <v>4692250</v>
      </c>
    </row>
    <row r="54" spans="2:26">
      <c r="B54" t="s">
        <v>45</v>
      </c>
      <c r="C54" s="6">
        <v>929084</v>
      </c>
      <c r="D54" s="6">
        <v>918372</v>
      </c>
      <c r="E54" s="6">
        <v>949930</v>
      </c>
      <c r="F54" s="6">
        <v>967279</v>
      </c>
      <c r="G54" s="6">
        <v>1021400</v>
      </c>
      <c r="H54" s="6">
        <v>1069286</v>
      </c>
      <c r="I54" s="6">
        <v>1053024</v>
      </c>
      <c r="J54" s="6">
        <v>1092404</v>
      </c>
      <c r="K54" s="6">
        <v>1138513</v>
      </c>
      <c r="L54" s="6">
        <v>1147863</v>
      </c>
      <c r="M54" s="6">
        <v>1167653</v>
      </c>
      <c r="N54" s="6">
        <v>1212816</v>
      </c>
      <c r="O54" s="6">
        <v>1181817</v>
      </c>
      <c r="P54" s="6">
        <v>1207557</v>
      </c>
      <c r="Q54" s="6">
        <v>1233068</v>
      </c>
      <c r="R54" s="6">
        <v>1360601</v>
      </c>
      <c r="S54" s="6">
        <v>1386232</v>
      </c>
      <c r="T54" s="6">
        <v>1451201</v>
      </c>
      <c r="U54" s="6">
        <v>1526855</v>
      </c>
      <c r="V54" s="6">
        <v>1592687</v>
      </c>
      <c r="W54" s="6">
        <v>1641306</v>
      </c>
      <c r="X54" s="6">
        <v>1692003</v>
      </c>
      <c r="Y54" s="6">
        <v>1734100</v>
      </c>
      <c r="Z54" s="6">
        <v>1789209</v>
      </c>
    </row>
    <row r="55" spans="2:26">
      <c r="B55" t="s">
        <v>46</v>
      </c>
      <c r="C55" s="6">
        <v>289554</v>
      </c>
      <c r="D55" s="6">
        <v>340635</v>
      </c>
      <c r="E55" s="6">
        <v>324319</v>
      </c>
      <c r="F55" s="6">
        <v>348027</v>
      </c>
      <c r="G55" s="6">
        <v>348567</v>
      </c>
      <c r="H55" s="6">
        <v>433623</v>
      </c>
      <c r="I55" s="6">
        <v>418174</v>
      </c>
      <c r="J55" s="6">
        <v>430464</v>
      </c>
      <c r="K55" s="6">
        <v>413810</v>
      </c>
      <c r="L55" s="6">
        <v>445603</v>
      </c>
      <c r="M55" s="6">
        <v>429048</v>
      </c>
      <c r="N55" s="6">
        <v>435235</v>
      </c>
      <c r="O55" s="6">
        <v>456976</v>
      </c>
      <c r="P55" s="6">
        <v>489980</v>
      </c>
      <c r="Q55" s="6">
        <v>501212</v>
      </c>
      <c r="R55" s="6">
        <v>427182</v>
      </c>
      <c r="S55" s="6">
        <v>434155</v>
      </c>
      <c r="T55" s="6">
        <v>444031</v>
      </c>
      <c r="U55" s="6">
        <v>455127</v>
      </c>
      <c r="V55" s="6">
        <v>469905</v>
      </c>
      <c r="W55" s="6">
        <v>487064</v>
      </c>
      <c r="X55" s="6">
        <v>485913</v>
      </c>
      <c r="Y55" s="6">
        <v>458296</v>
      </c>
      <c r="Z55" s="6">
        <v>399419</v>
      </c>
    </row>
    <row r="56" spans="2:26">
      <c r="B56" t="s">
        <v>47</v>
      </c>
      <c r="C56" s="6">
        <f t="shared" ref="C56:Z56" si="4">SUM(C37:C55)</f>
        <v>325816000</v>
      </c>
      <c r="D56" s="6">
        <f t="shared" si="4"/>
        <v>324610000</v>
      </c>
      <c r="E56" s="6">
        <f t="shared" si="4"/>
        <v>328003000</v>
      </c>
      <c r="F56" s="6">
        <f t="shared" si="4"/>
        <v>333769000</v>
      </c>
      <c r="G56" s="6">
        <f t="shared" si="4"/>
        <v>339736000</v>
      </c>
      <c r="H56" s="6">
        <f t="shared" si="4"/>
        <v>346894000</v>
      </c>
      <c r="I56" s="6">
        <f t="shared" si="4"/>
        <v>359053000</v>
      </c>
      <c r="J56" s="6">
        <f t="shared" si="4"/>
        <v>380266000</v>
      </c>
      <c r="K56" s="6">
        <f t="shared" si="4"/>
        <v>400785000</v>
      </c>
      <c r="L56" s="6">
        <f t="shared" si="4"/>
        <v>419266000</v>
      </c>
      <c r="M56" s="6">
        <f t="shared" si="4"/>
        <v>435564000</v>
      </c>
      <c r="N56" s="6">
        <f t="shared" si="4"/>
        <v>447457000</v>
      </c>
      <c r="O56" s="6">
        <f t="shared" si="4"/>
        <v>451079000</v>
      </c>
      <c r="P56" s="6">
        <f t="shared" si="4"/>
        <v>447219000</v>
      </c>
      <c r="Q56" s="6">
        <f t="shared" si="4"/>
        <v>457543000</v>
      </c>
      <c r="R56" s="6">
        <f t="shared" si="4"/>
        <v>470673000</v>
      </c>
      <c r="S56" s="6">
        <f t="shared" si="4"/>
        <v>481566000</v>
      </c>
      <c r="T56" s="6">
        <f t="shared" si="4"/>
        <v>498982000</v>
      </c>
      <c r="U56" s="6">
        <f t="shared" si="4"/>
        <v>519803000</v>
      </c>
      <c r="V56" s="6">
        <f t="shared" si="4"/>
        <v>543159000</v>
      </c>
      <c r="W56" s="6">
        <f t="shared" si="4"/>
        <v>570560000</v>
      </c>
      <c r="X56" s="6">
        <f t="shared" si="4"/>
        <v>591137000</v>
      </c>
      <c r="Y56" s="6">
        <f t="shared" si="4"/>
        <v>606028000</v>
      </c>
      <c r="Z56" s="6">
        <f t="shared" si="4"/>
        <v>621723000</v>
      </c>
    </row>
    <row r="57" spans="2:26">
      <c r="B57" t="s">
        <v>48</v>
      </c>
      <c r="C57" s="6">
        <f t="shared" ref="C57:Z57" si="5">C56-C55</f>
        <v>325526446</v>
      </c>
      <c r="D57" s="6">
        <f t="shared" si="5"/>
        <v>324269365</v>
      </c>
      <c r="E57" s="6">
        <f t="shared" si="5"/>
        <v>327678681</v>
      </c>
      <c r="F57" s="6">
        <f t="shared" si="5"/>
        <v>333420973</v>
      </c>
      <c r="G57" s="6">
        <f t="shared" si="5"/>
        <v>339387433</v>
      </c>
      <c r="H57" s="6">
        <f t="shared" si="5"/>
        <v>346460377</v>
      </c>
      <c r="I57" s="6">
        <f t="shared" si="5"/>
        <v>358634826</v>
      </c>
      <c r="J57" s="6">
        <f t="shared" si="5"/>
        <v>379835536</v>
      </c>
      <c r="K57" s="6">
        <f t="shared" si="5"/>
        <v>400371190</v>
      </c>
      <c r="L57" s="6">
        <f t="shared" si="5"/>
        <v>418820397</v>
      </c>
      <c r="M57" s="6">
        <f t="shared" si="5"/>
        <v>435134952</v>
      </c>
      <c r="N57" s="6">
        <f t="shared" si="5"/>
        <v>447021765</v>
      </c>
      <c r="O57" s="6">
        <f t="shared" si="5"/>
        <v>450622024</v>
      </c>
      <c r="P57" s="6">
        <f t="shared" si="5"/>
        <v>446729020</v>
      </c>
      <c r="Q57" s="6">
        <f t="shared" si="5"/>
        <v>457041788</v>
      </c>
      <c r="R57" s="6">
        <f t="shared" si="5"/>
        <v>470245818</v>
      </c>
      <c r="S57" s="6">
        <f t="shared" si="5"/>
        <v>481131845</v>
      </c>
      <c r="T57" s="6">
        <f t="shared" si="5"/>
        <v>498537969</v>
      </c>
      <c r="U57" s="6">
        <f t="shared" si="5"/>
        <v>519347873</v>
      </c>
      <c r="V57" s="6">
        <f t="shared" si="5"/>
        <v>542689095</v>
      </c>
      <c r="W57" s="6">
        <f t="shared" si="5"/>
        <v>570072936</v>
      </c>
      <c r="X57" s="6">
        <f t="shared" si="5"/>
        <v>590651087</v>
      </c>
      <c r="Y57" s="6">
        <f t="shared" si="5"/>
        <v>605569704</v>
      </c>
      <c r="Z57" s="6">
        <f t="shared" si="5"/>
        <v>621323581</v>
      </c>
    </row>
    <row r="59" spans="2:26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1" spans="2:26">
      <c r="B61" s="67" t="s">
        <v>74</v>
      </c>
      <c r="C61" s="67"/>
      <c r="D61" s="67"/>
    </row>
    <row r="62" spans="2:26">
      <c r="B62" t="s">
        <v>75</v>
      </c>
    </row>
    <row r="65" spans="2:26">
      <c r="C65" s="5">
        <v>1980</v>
      </c>
      <c r="D65" s="5">
        <v>1981</v>
      </c>
      <c r="E65" s="5">
        <v>1982</v>
      </c>
      <c r="F65" s="5">
        <v>1983</v>
      </c>
      <c r="G65" s="5">
        <v>1984</v>
      </c>
      <c r="H65" s="5">
        <v>1985</v>
      </c>
      <c r="I65" s="5">
        <v>1986</v>
      </c>
      <c r="J65" s="5">
        <v>1987</v>
      </c>
      <c r="K65" s="5">
        <v>1988</v>
      </c>
      <c r="L65" s="5">
        <v>1989</v>
      </c>
      <c r="M65" s="5">
        <v>1990</v>
      </c>
      <c r="N65" s="5">
        <v>1991</v>
      </c>
      <c r="O65" s="5">
        <v>1992</v>
      </c>
      <c r="P65" s="5">
        <v>1993</v>
      </c>
      <c r="Q65" s="5">
        <v>1994</v>
      </c>
      <c r="R65" s="5">
        <v>1995</v>
      </c>
      <c r="S65" s="5">
        <v>1996</v>
      </c>
      <c r="T65" s="5">
        <v>1997</v>
      </c>
      <c r="U65" s="5">
        <v>1998</v>
      </c>
      <c r="V65" s="5">
        <v>1999</v>
      </c>
      <c r="W65" s="5">
        <v>2000</v>
      </c>
      <c r="X65" s="5">
        <v>2001</v>
      </c>
      <c r="Y65" s="5">
        <v>2002</v>
      </c>
      <c r="Z65" s="5">
        <v>2003</v>
      </c>
    </row>
    <row r="66" spans="2:26">
      <c r="B66" t="s">
        <v>28</v>
      </c>
      <c r="C66" s="6">
        <v>1726.7</v>
      </c>
      <c r="D66" s="6">
        <v>1685.6</v>
      </c>
      <c r="E66" s="6">
        <v>1705.4</v>
      </c>
      <c r="F66" s="6">
        <v>1706.5</v>
      </c>
      <c r="G66" s="6">
        <v>1648.5</v>
      </c>
      <c r="H66" s="6">
        <v>1679.5</v>
      </c>
      <c r="I66" s="6">
        <v>1720.8</v>
      </c>
      <c r="J66" s="6">
        <v>1819.7</v>
      </c>
      <c r="K66" s="6">
        <v>1905.7</v>
      </c>
      <c r="L66" s="6">
        <v>1996.5</v>
      </c>
      <c r="M66">
        <v>2084.5</v>
      </c>
      <c r="N66">
        <v>2100.6</v>
      </c>
      <c r="O66">
        <v>2053.5</v>
      </c>
      <c r="P66">
        <v>1980</v>
      </c>
      <c r="Q66">
        <v>1971.9</v>
      </c>
      <c r="R66">
        <v>2002.6</v>
      </c>
      <c r="S66">
        <v>2075.5</v>
      </c>
      <c r="T66">
        <v>2174.1999999999998</v>
      </c>
      <c r="U66">
        <v>2251.8000000000002</v>
      </c>
      <c r="V66">
        <v>2357.9</v>
      </c>
      <c r="W66">
        <v>2484.8000000000002</v>
      </c>
      <c r="X66">
        <v>2571.5</v>
      </c>
      <c r="Y66">
        <v>2631.8</v>
      </c>
      <c r="Z66">
        <v>2736.2</v>
      </c>
    </row>
    <row r="67" spans="2:26">
      <c r="B67" t="s">
        <v>29</v>
      </c>
      <c r="C67" s="6">
        <v>453.95</v>
      </c>
      <c r="D67" s="6">
        <v>434.4</v>
      </c>
      <c r="E67" s="6">
        <v>437.8</v>
      </c>
      <c r="F67" s="6">
        <v>434.35</v>
      </c>
      <c r="G67" s="6">
        <v>419.55</v>
      </c>
      <c r="H67" s="6">
        <v>412.1</v>
      </c>
      <c r="I67" s="6">
        <v>418.95</v>
      </c>
      <c r="J67" s="6">
        <v>441.6</v>
      </c>
      <c r="K67" s="6">
        <v>452</v>
      </c>
      <c r="L67" s="6">
        <v>464.6</v>
      </c>
      <c r="M67">
        <v>481.45</v>
      </c>
      <c r="N67">
        <v>493</v>
      </c>
      <c r="O67">
        <v>480.85</v>
      </c>
      <c r="P67">
        <v>467.45</v>
      </c>
      <c r="Q67">
        <v>461.6</v>
      </c>
      <c r="R67">
        <v>460</v>
      </c>
      <c r="S67">
        <v>475.5</v>
      </c>
      <c r="T67">
        <v>494.1</v>
      </c>
      <c r="U67">
        <v>509.4</v>
      </c>
      <c r="V67">
        <v>524.20000000000005</v>
      </c>
      <c r="W67">
        <v>553.70000000000005</v>
      </c>
      <c r="X67">
        <v>566.4</v>
      </c>
      <c r="Y67">
        <v>583.6</v>
      </c>
      <c r="Z67">
        <v>597.79999999999995</v>
      </c>
    </row>
    <row r="68" spans="2:26">
      <c r="B68" t="s">
        <v>30</v>
      </c>
      <c r="C68" s="6">
        <v>392.07096774193553</v>
      </c>
      <c r="D68" s="6">
        <v>374.43064516129033</v>
      </c>
      <c r="E68" s="6">
        <v>359.29516129032254</v>
      </c>
      <c r="F68" s="6">
        <v>365.6</v>
      </c>
      <c r="G68" s="6">
        <v>354.08548387096778</v>
      </c>
      <c r="H68" s="6">
        <v>352.03548387096782</v>
      </c>
      <c r="I68" s="6">
        <v>363.69032258064516</v>
      </c>
      <c r="J68" s="6">
        <v>377.08064516129031</v>
      </c>
      <c r="K68" s="6">
        <v>374.13548387096773</v>
      </c>
      <c r="L68" s="6">
        <v>379.4354838709678</v>
      </c>
      <c r="M68">
        <v>389.2161290322581</v>
      </c>
      <c r="N68">
        <v>393.1112903225806</v>
      </c>
      <c r="O68">
        <v>388.01612903225805</v>
      </c>
      <c r="P68">
        <v>373.56612903225812</v>
      </c>
      <c r="Q68">
        <v>361</v>
      </c>
      <c r="R68">
        <v>354.3</v>
      </c>
      <c r="S68">
        <v>350.8</v>
      </c>
      <c r="T68">
        <v>360.6</v>
      </c>
      <c r="U68">
        <v>364.9</v>
      </c>
      <c r="V68">
        <v>369.4</v>
      </c>
      <c r="W68">
        <v>380.7</v>
      </c>
      <c r="X68">
        <v>391.5</v>
      </c>
      <c r="Y68">
        <v>395</v>
      </c>
      <c r="Z68">
        <v>403.3</v>
      </c>
    </row>
    <row r="69" spans="2:26">
      <c r="B69" t="s">
        <v>31</v>
      </c>
      <c r="C69" s="6">
        <v>206.5</v>
      </c>
      <c r="D69" s="6">
        <v>201.2</v>
      </c>
      <c r="E69" s="6">
        <v>199.9</v>
      </c>
      <c r="F69" s="6">
        <v>199.45</v>
      </c>
      <c r="G69" s="6">
        <v>199.8</v>
      </c>
      <c r="H69" s="6">
        <v>223.25</v>
      </c>
      <c r="I69" s="6">
        <v>230.05</v>
      </c>
      <c r="J69" s="6">
        <v>229.2</v>
      </c>
      <c r="K69" s="6">
        <v>251.35</v>
      </c>
      <c r="L69" s="6">
        <v>262.60000000000002</v>
      </c>
      <c r="M69">
        <v>272.45</v>
      </c>
      <c r="N69">
        <v>274.45</v>
      </c>
      <c r="O69">
        <v>267.39999999999998</v>
      </c>
      <c r="P69">
        <v>262.64999999999998</v>
      </c>
      <c r="Q69">
        <v>266.85000000000002</v>
      </c>
      <c r="R69">
        <v>285.8</v>
      </c>
      <c r="S69">
        <v>308.39999999999998</v>
      </c>
      <c r="T69">
        <v>334.5</v>
      </c>
      <c r="U69">
        <v>358</v>
      </c>
      <c r="V69">
        <v>385.3</v>
      </c>
      <c r="W69">
        <v>421.8</v>
      </c>
      <c r="X69">
        <v>434.7</v>
      </c>
      <c r="Y69">
        <v>439.8</v>
      </c>
      <c r="Z69">
        <v>444.5</v>
      </c>
    </row>
    <row r="70" spans="2:26">
      <c r="B70" t="s">
        <v>32</v>
      </c>
      <c r="C70" s="6">
        <v>518.25</v>
      </c>
      <c r="D70" s="6">
        <v>502.4</v>
      </c>
      <c r="E70" s="6">
        <v>494.05</v>
      </c>
      <c r="F70" s="6">
        <v>501.7</v>
      </c>
      <c r="G70" s="6">
        <v>471.15</v>
      </c>
      <c r="H70" s="6">
        <v>439.2</v>
      </c>
      <c r="I70" s="6">
        <v>429.3</v>
      </c>
      <c r="J70" s="6">
        <v>453.6</v>
      </c>
      <c r="K70" s="6">
        <v>475.05</v>
      </c>
      <c r="L70" s="6">
        <v>487.55</v>
      </c>
      <c r="M70">
        <v>509.65</v>
      </c>
      <c r="N70">
        <v>505</v>
      </c>
      <c r="O70">
        <v>505.55</v>
      </c>
      <c r="P70">
        <v>504.15</v>
      </c>
      <c r="Q70">
        <v>516.04999999999995</v>
      </c>
      <c r="R70">
        <v>535.5</v>
      </c>
      <c r="S70">
        <v>558.6</v>
      </c>
      <c r="T70">
        <v>578.20000000000005</v>
      </c>
      <c r="U70">
        <v>610.9</v>
      </c>
      <c r="V70">
        <v>659.2</v>
      </c>
      <c r="W70">
        <v>678.5</v>
      </c>
      <c r="X70">
        <v>712.4</v>
      </c>
      <c r="Y70">
        <v>734.6</v>
      </c>
      <c r="Z70">
        <v>756.2</v>
      </c>
    </row>
    <row r="71" spans="2:26">
      <c r="B71" t="s">
        <v>33</v>
      </c>
      <c r="C71" s="6">
        <v>185</v>
      </c>
      <c r="D71" s="6">
        <v>183.15</v>
      </c>
      <c r="E71" s="6">
        <v>172.2</v>
      </c>
      <c r="F71" s="6">
        <v>172.25</v>
      </c>
      <c r="G71" s="6">
        <v>167</v>
      </c>
      <c r="H71" s="6">
        <v>160</v>
      </c>
      <c r="I71" s="6">
        <v>166.8</v>
      </c>
      <c r="J71" s="6">
        <v>170.35</v>
      </c>
      <c r="K71" s="6">
        <v>170.8</v>
      </c>
      <c r="L71" s="6">
        <v>180.45</v>
      </c>
      <c r="M71">
        <v>184.35</v>
      </c>
      <c r="N71">
        <v>181.75</v>
      </c>
      <c r="O71">
        <v>180.25</v>
      </c>
      <c r="P71">
        <v>176.95</v>
      </c>
      <c r="Q71">
        <v>173.3</v>
      </c>
      <c r="R71">
        <v>172</v>
      </c>
      <c r="S71">
        <v>177.9</v>
      </c>
      <c r="T71">
        <v>183</v>
      </c>
      <c r="U71">
        <v>191.9</v>
      </c>
      <c r="V71">
        <v>201.6</v>
      </c>
      <c r="W71">
        <v>213.3</v>
      </c>
      <c r="X71">
        <v>223.4</v>
      </c>
      <c r="Y71">
        <v>231.8</v>
      </c>
      <c r="Z71">
        <v>235.4</v>
      </c>
    </row>
    <row r="72" spans="2:26">
      <c r="B72" t="s">
        <v>34</v>
      </c>
      <c r="C72" s="6">
        <v>890.05</v>
      </c>
      <c r="D72" s="6">
        <v>871.85</v>
      </c>
      <c r="E72" s="6">
        <v>880.6</v>
      </c>
      <c r="F72" s="6">
        <v>868.2</v>
      </c>
      <c r="G72" s="6">
        <v>833.2</v>
      </c>
      <c r="H72" s="6">
        <v>822.05</v>
      </c>
      <c r="I72" s="6">
        <v>856.35</v>
      </c>
      <c r="J72" s="6">
        <v>909.1</v>
      </c>
      <c r="K72" s="6">
        <v>930</v>
      </c>
      <c r="L72" s="6">
        <v>945.55</v>
      </c>
      <c r="M72">
        <v>960.85</v>
      </c>
      <c r="N72">
        <v>960.65</v>
      </c>
      <c r="O72">
        <v>939.45</v>
      </c>
      <c r="P72">
        <v>912.25</v>
      </c>
      <c r="Q72">
        <v>897.2</v>
      </c>
      <c r="R72">
        <v>900.6</v>
      </c>
      <c r="S72">
        <v>899.3</v>
      </c>
      <c r="T72">
        <v>913.2</v>
      </c>
      <c r="U72">
        <v>942.8</v>
      </c>
      <c r="V72">
        <v>958.4</v>
      </c>
      <c r="W72">
        <v>988.6</v>
      </c>
      <c r="X72">
        <v>1011.3</v>
      </c>
      <c r="Y72">
        <v>1037.7</v>
      </c>
      <c r="Z72">
        <v>1061.9000000000001</v>
      </c>
    </row>
    <row r="73" spans="2:26">
      <c r="B73" t="s">
        <v>35</v>
      </c>
      <c r="C73" s="6">
        <v>517.45000000000005</v>
      </c>
      <c r="D73" s="6">
        <v>509.2</v>
      </c>
      <c r="E73" s="6">
        <v>510.05</v>
      </c>
      <c r="F73" s="6">
        <v>504.2</v>
      </c>
      <c r="G73" s="6">
        <v>490.3</v>
      </c>
      <c r="H73" s="6">
        <v>520.1</v>
      </c>
      <c r="I73" s="6">
        <v>520.45000000000005</v>
      </c>
      <c r="J73" s="6">
        <v>531.5</v>
      </c>
      <c r="K73" s="6">
        <v>539.75</v>
      </c>
      <c r="L73" s="6">
        <v>547.75</v>
      </c>
      <c r="M73">
        <v>567.20000000000005</v>
      </c>
      <c r="N73">
        <v>570.1</v>
      </c>
      <c r="O73">
        <v>574.04999999999995</v>
      </c>
      <c r="P73">
        <v>556.70000000000005</v>
      </c>
      <c r="Q73">
        <v>545.85</v>
      </c>
      <c r="R73">
        <v>548.6</v>
      </c>
      <c r="S73">
        <v>579.6</v>
      </c>
      <c r="T73">
        <v>601.20000000000005</v>
      </c>
      <c r="U73">
        <v>640.5</v>
      </c>
      <c r="V73">
        <v>650.4</v>
      </c>
      <c r="W73">
        <v>677.7</v>
      </c>
      <c r="X73">
        <v>702.9</v>
      </c>
      <c r="Y73">
        <v>724.5</v>
      </c>
      <c r="Z73">
        <v>742.4</v>
      </c>
    </row>
    <row r="74" spans="2:26">
      <c r="B74" t="s">
        <v>36</v>
      </c>
      <c r="C74" s="6">
        <v>2218.1999999999998</v>
      </c>
      <c r="D74" s="6">
        <v>2153.9</v>
      </c>
      <c r="E74" s="6">
        <v>2038.65</v>
      </c>
      <c r="F74" s="6">
        <v>1999.8</v>
      </c>
      <c r="G74" s="6">
        <v>1977.15</v>
      </c>
      <c r="H74" s="6">
        <v>1920</v>
      </c>
      <c r="I74" s="6">
        <v>1974.45</v>
      </c>
      <c r="J74" s="6">
        <v>2090.1999999999998</v>
      </c>
      <c r="K74" s="6">
        <v>2181.8000000000002</v>
      </c>
      <c r="L74" s="6">
        <v>2281.5</v>
      </c>
      <c r="M74">
        <v>2385.35</v>
      </c>
      <c r="N74">
        <v>2435.9</v>
      </c>
      <c r="O74">
        <v>2420.15</v>
      </c>
      <c r="P74">
        <v>2351.0500000000002</v>
      </c>
      <c r="Q74">
        <v>2373.8000000000002</v>
      </c>
      <c r="R74">
        <v>2462</v>
      </c>
      <c r="S74">
        <v>2568.6</v>
      </c>
      <c r="T74">
        <v>2655.5</v>
      </c>
      <c r="U74">
        <v>2786.9</v>
      </c>
      <c r="V74">
        <v>2942.8</v>
      </c>
      <c r="W74">
        <v>3092.3</v>
      </c>
      <c r="X74">
        <v>3177.2</v>
      </c>
      <c r="Y74">
        <v>3237</v>
      </c>
      <c r="Z74">
        <v>3317.4</v>
      </c>
    </row>
    <row r="75" spans="2:26">
      <c r="B75" t="s">
        <v>37</v>
      </c>
      <c r="C75" s="6">
        <v>1278.6290322580646</v>
      </c>
      <c r="D75" s="6">
        <v>1269.3193548387096</v>
      </c>
      <c r="E75" s="6">
        <v>1236.6048387096771</v>
      </c>
      <c r="F75" s="6">
        <v>1234.5</v>
      </c>
      <c r="G75" s="6">
        <v>1229.6645161290323</v>
      </c>
      <c r="H75" s="6">
        <v>1210.5145161290325</v>
      </c>
      <c r="I75" s="6">
        <v>1225.0596774193548</v>
      </c>
      <c r="J75" s="6">
        <v>1313.7193548387095</v>
      </c>
      <c r="K75" s="6">
        <v>1356.7145161290323</v>
      </c>
      <c r="L75" s="6">
        <v>1407.7145161290323</v>
      </c>
      <c r="M75">
        <v>1470.5838709677419</v>
      </c>
      <c r="N75">
        <v>1485.9887096774196</v>
      </c>
      <c r="O75">
        <v>1465.7838709677417</v>
      </c>
      <c r="P75">
        <v>1401.2838709677421</v>
      </c>
      <c r="Q75">
        <v>1404.05</v>
      </c>
      <c r="R75">
        <v>1448.1</v>
      </c>
      <c r="S75">
        <v>1479.8</v>
      </c>
      <c r="T75">
        <v>1535.6</v>
      </c>
      <c r="U75">
        <v>1608</v>
      </c>
      <c r="V75">
        <v>1677</v>
      </c>
      <c r="W75">
        <v>1761.3</v>
      </c>
      <c r="X75">
        <v>1821.8</v>
      </c>
      <c r="Y75">
        <v>1873.8</v>
      </c>
      <c r="Z75">
        <v>1923.7</v>
      </c>
    </row>
    <row r="76" spans="2:26">
      <c r="B76" t="s">
        <v>38</v>
      </c>
      <c r="C76" s="6">
        <v>305.58749999999998</v>
      </c>
      <c r="D76" s="6">
        <v>292.02</v>
      </c>
      <c r="E76" s="6">
        <v>285</v>
      </c>
      <c r="F76" s="6">
        <v>292.2</v>
      </c>
      <c r="G76" s="6">
        <v>290.62</v>
      </c>
      <c r="H76" s="6">
        <v>286.875</v>
      </c>
      <c r="I76" s="6">
        <v>296.23750000000001</v>
      </c>
      <c r="J76" s="6">
        <v>320.89999999999998</v>
      </c>
      <c r="K76" s="6">
        <v>322.9375</v>
      </c>
      <c r="L76" s="6">
        <v>330.75</v>
      </c>
      <c r="M76">
        <v>341.52499999999998</v>
      </c>
      <c r="N76">
        <v>336.05</v>
      </c>
      <c r="O76">
        <v>330.17500000000001</v>
      </c>
      <c r="P76">
        <v>320.07499999999999</v>
      </c>
      <c r="Q76">
        <v>313.75</v>
      </c>
      <c r="R76">
        <v>313.39999999999998</v>
      </c>
      <c r="S76">
        <v>317.60000000000002</v>
      </c>
      <c r="T76">
        <v>316</v>
      </c>
      <c r="U76">
        <v>331</v>
      </c>
      <c r="V76">
        <v>347</v>
      </c>
      <c r="W76">
        <v>355.7</v>
      </c>
      <c r="X76">
        <v>361.4</v>
      </c>
      <c r="Y76">
        <v>371.2</v>
      </c>
      <c r="Z76">
        <v>380.9</v>
      </c>
    </row>
    <row r="77" spans="2:26">
      <c r="B77" t="s">
        <v>39</v>
      </c>
      <c r="C77" s="6">
        <v>1057.0999999999999</v>
      </c>
      <c r="D77" s="6">
        <v>1037.25</v>
      </c>
      <c r="E77" s="6">
        <v>1038</v>
      </c>
      <c r="F77" s="6">
        <v>1034.1500000000001</v>
      </c>
      <c r="G77" s="6">
        <v>1034.7</v>
      </c>
      <c r="H77" s="6">
        <v>1020.15</v>
      </c>
      <c r="I77" s="6">
        <v>1034.25</v>
      </c>
      <c r="J77" s="6">
        <v>1065.2</v>
      </c>
      <c r="K77" s="6">
        <v>1101.45</v>
      </c>
      <c r="L77" s="6">
        <v>1117.3</v>
      </c>
      <c r="M77">
        <v>1126.2</v>
      </c>
      <c r="N77">
        <v>1119.9000000000001</v>
      </c>
      <c r="O77">
        <v>1076.55</v>
      </c>
      <c r="P77">
        <v>1045.05</v>
      </c>
      <c r="Q77">
        <v>1031</v>
      </c>
      <c r="R77">
        <v>1022.6</v>
      </c>
      <c r="S77">
        <v>998.8</v>
      </c>
      <c r="T77">
        <v>977.2</v>
      </c>
      <c r="U77">
        <v>976.6</v>
      </c>
      <c r="V77">
        <v>974.6</v>
      </c>
      <c r="W77">
        <v>997.4</v>
      </c>
      <c r="X77">
        <v>1024.8</v>
      </c>
      <c r="Y77">
        <v>1038.2</v>
      </c>
      <c r="Z77">
        <v>1062</v>
      </c>
    </row>
    <row r="78" spans="2:26">
      <c r="B78" t="s">
        <v>40</v>
      </c>
      <c r="C78" s="6">
        <v>1650.8125</v>
      </c>
      <c r="D78" s="6">
        <v>1609.78</v>
      </c>
      <c r="E78" s="6">
        <v>1663.4</v>
      </c>
      <c r="F78" s="6">
        <v>1680.45</v>
      </c>
      <c r="G78" s="6">
        <v>1611.28</v>
      </c>
      <c r="H78" s="6">
        <v>1569.425</v>
      </c>
      <c r="I78" s="6">
        <v>1675.5125</v>
      </c>
      <c r="J78" s="6">
        <v>1740</v>
      </c>
      <c r="K78" s="6">
        <v>1800.1125</v>
      </c>
      <c r="L78" s="6">
        <v>1874.95</v>
      </c>
      <c r="M78">
        <v>1983.9749999999999</v>
      </c>
      <c r="N78">
        <v>2042.65</v>
      </c>
      <c r="O78">
        <v>2051.7249999999999</v>
      </c>
      <c r="P78">
        <v>2022.125</v>
      </c>
      <c r="Q78">
        <v>1992.5</v>
      </c>
      <c r="R78">
        <v>2057.6999999999998</v>
      </c>
      <c r="S78">
        <v>2108</v>
      </c>
      <c r="T78">
        <v>2218.8000000000002</v>
      </c>
      <c r="U78">
        <v>2349.6999999999998</v>
      </c>
      <c r="V78">
        <v>2524.4</v>
      </c>
      <c r="W78">
        <v>2697.3</v>
      </c>
      <c r="X78">
        <v>2802</v>
      </c>
      <c r="Y78">
        <v>2875.2</v>
      </c>
      <c r="Z78">
        <v>2952.7</v>
      </c>
    </row>
    <row r="79" spans="2:26">
      <c r="B79" t="s">
        <v>41</v>
      </c>
      <c r="C79" s="6">
        <v>311.5</v>
      </c>
      <c r="D79" s="6">
        <v>302.8</v>
      </c>
      <c r="E79" s="6">
        <v>302</v>
      </c>
      <c r="F79" s="6">
        <v>304.39999999999998</v>
      </c>
      <c r="G79" s="6">
        <v>326.64999999999998</v>
      </c>
      <c r="H79" s="6">
        <v>315.85000000000002</v>
      </c>
      <c r="I79" s="6">
        <v>317.89999999999998</v>
      </c>
      <c r="J79" s="6">
        <v>333.9</v>
      </c>
      <c r="K79" s="6">
        <v>356.25</v>
      </c>
      <c r="L79" s="6">
        <v>369.85</v>
      </c>
      <c r="M79">
        <v>381.1</v>
      </c>
      <c r="N79">
        <v>376.7</v>
      </c>
      <c r="O79">
        <v>371.1</v>
      </c>
      <c r="P79">
        <v>358.05</v>
      </c>
      <c r="Q79">
        <v>362.15</v>
      </c>
      <c r="R79">
        <v>362.2</v>
      </c>
      <c r="S79">
        <v>369.1</v>
      </c>
      <c r="T79">
        <v>393.3</v>
      </c>
      <c r="U79">
        <v>417.2</v>
      </c>
      <c r="V79">
        <v>437.2</v>
      </c>
      <c r="W79">
        <v>454.5</v>
      </c>
      <c r="X79">
        <v>476.9</v>
      </c>
      <c r="Y79">
        <v>497.6</v>
      </c>
      <c r="Z79">
        <v>516</v>
      </c>
    </row>
    <row r="80" spans="2:26">
      <c r="B80" t="s">
        <v>42</v>
      </c>
      <c r="C80" s="6">
        <v>210.1</v>
      </c>
      <c r="D80" s="6">
        <v>204.95</v>
      </c>
      <c r="E80" s="6">
        <v>203.85</v>
      </c>
      <c r="F80" s="6">
        <v>196.9</v>
      </c>
      <c r="G80" s="6">
        <v>191.1</v>
      </c>
      <c r="H80" s="6">
        <v>198.1</v>
      </c>
      <c r="I80" s="6">
        <v>188.5</v>
      </c>
      <c r="J80" s="6">
        <v>197.15</v>
      </c>
      <c r="K80" s="6">
        <v>201.2</v>
      </c>
      <c r="L80" s="6">
        <v>211.9</v>
      </c>
      <c r="M80">
        <v>217.25</v>
      </c>
      <c r="N80">
        <v>221.25</v>
      </c>
      <c r="O80">
        <v>216.25</v>
      </c>
      <c r="P80">
        <v>210.35</v>
      </c>
      <c r="Q80">
        <v>210.95</v>
      </c>
      <c r="R80">
        <v>216.5</v>
      </c>
      <c r="S80">
        <v>225.4</v>
      </c>
      <c r="T80">
        <v>238.3</v>
      </c>
      <c r="U80">
        <v>257.5</v>
      </c>
      <c r="V80">
        <v>271.2</v>
      </c>
      <c r="W80">
        <v>287.10000000000002</v>
      </c>
      <c r="X80">
        <v>295.7</v>
      </c>
      <c r="Y80">
        <v>302.5</v>
      </c>
      <c r="Z80">
        <v>309.2</v>
      </c>
    </row>
    <row r="81" spans="2:26">
      <c r="B81" t="s">
        <v>43</v>
      </c>
      <c r="C81" s="6">
        <v>807.9</v>
      </c>
      <c r="D81" s="6">
        <v>787.9</v>
      </c>
      <c r="E81" s="6">
        <v>777.9</v>
      </c>
      <c r="F81" s="6">
        <v>773.3</v>
      </c>
      <c r="G81" s="6">
        <v>752.6</v>
      </c>
      <c r="H81" s="6">
        <v>736.85</v>
      </c>
      <c r="I81" s="6">
        <v>725.8</v>
      </c>
      <c r="J81" s="6">
        <v>732.85</v>
      </c>
      <c r="K81" s="6">
        <v>745.55</v>
      </c>
      <c r="L81" s="6">
        <v>775.1</v>
      </c>
      <c r="M81">
        <v>800.8</v>
      </c>
      <c r="N81">
        <v>824.75</v>
      </c>
      <c r="O81">
        <v>799.5</v>
      </c>
      <c r="P81">
        <v>776</v>
      </c>
      <c r="Q81">
        <v>769.85</v>
      </c>
      <c r="R81">
        <v>772</v>
      </c>
      <c r="S81">
        <v>791.1</v>
      </c>
      <c r="T81">
        <v>822.8</v>
      </c>
      <c r="U81">
        <v>864.1</v>
      </c>
      <c r="V81">
        <v>908.9</v>
      </c>
      <c r="W81">
        <v>947</v>
      </c>
      <c r="X81">
        <v>982.4</v>
      </c>
      <c r="Y81">
        <v>1004</v>
      </c>
      <c r="Z81">
        <v>1020.2</v>
      </c>
    </row>
    <row r="82" spans="2:26">
      <c r="B82" t="s">
        <v>44</v>
      </c>
      <c r="C82" s="6">
        <v>98.1</v>
      </c>
      <c r="D82" s="6">
        <v>96.1</v>
      </c>
      <c r="E82" s="6">
        <v>103.85</v>
      </c>
      <c r="F82" s="6">
        <v>97.35</v>
      </c>
      <c r="G82" s="6">
        <v>89.25</v>
      </c>
      <c r="H82" s="6">
        <v>91.7</v>
      </c>
      <c r="I82" s="6">
        <v>97.5</v>
      </c>
      <c r="J82" s="6">
        <v>97.9</v>
      </c>
      <c r="K82" s="6">
        <v>102.4</v>
      </c>
      <c r="L82" s="6">
        <v>109.15</v>
      </c>
      <c r="M82">
        <v>108.25</v>
      </c>
      <c r="N82">
        <v>112.5</v>
      </c>
      <c r="O82">
        <v>109.9</v>
      </c>
      <c r="P82">
        <v>106.9</v>
      </c>
      <c r="Q82">
        <v>107</v>
      </c>
      <c r="R82">
        <v>106.8</v>
      </c>
      <c r="S82">
        <v>108.9</v>
      </c>
      <c r="T82">
        <v>113.2</v>
      </c>
      <c r="U82">
        <v>118.1</v>
      </c>
      <c r="V82">
        <v>124.2</v>
      </c>
      <c r="W82">
        <v>129.80000000000001</v>
      </c>
      <c r="X82">
        <v>133.4</v>
      </c>
      <c r="Y82">
        <v>136.4</v>
      </c>
      <c r="Z82">
        <v>140.5</v>
      </c>
    </row>
    <row r="83" spans="2:26">
      <c r="B83" t="s">
        <v>45</v>
      </c>
      <c r="C83" s="6">
        <v>32</v>
      </c>
      <c r="D83" s="6">
        <v>31.650000000000091</v>
      </c>
      <c r="E83" s="6">
        <v>32.549999999999997</v>
      </c>
      <c r="F83" s="6">
        <v>32.400000000000091</v>
      </c>
      <c r="G83" s="6">
        <v>33.599999999999909</v>
      </c>
      <c r="H83" s="6">
        <v>32.599999999999909</v>
      </c>
      <c r="I83" s="6">
        <v>32.200000000000003</v>
      </c>
      <c r="J83" s="6">
        <v>34.849999999999909</v>
      </c>
      <c r="K83" s="6">
        <v>39.899999999999864</v>
      </c>
      <c r="L83" s="6">
        <v>41.349999999999909</v>
      </c>
      <c r="M83">
        <v>40.900000000000091</v>
      </c>
      <c r="N83">
        <v>39.650000000000091</v>
      </c>
      <c r="O83">
        <v>40.400000000000091</v>
      </c>
      <c r="P83">
        <v>41</v>
      </c>
      <c r="Q83">
        <v>41.5</v>
      </c>
      <c r="R83">
        <v>41.300000000000182</v>
      </c>
      <c r="S83">
        <v>41.300000000000182</v>
      </c>
      <c r="T83">
        <v>41.700000000000273</v>
      </c>
      <c r="U83">
        <v>42.199999999999818</v>
      </c>
      <c r="V83">
        <v>42.299999999999727</v>
      </c>
      <c r="W83">
        <v>51.299999999999727</v>
      </c>
      <c r="X83">
        <v>52.800000000000182</v>
      </c>
      <c r="Y83">
        <v>53.399999999999636</v>
      </c>
      <c r="Z83">
        <v>55</v>
      </c>
    </row>
    <row r="84" spans="2:26">
      <c r="B84" t="s">
        <v>46</v>
      </c>
      <c r="C84" s="6">
        <v>12.5</v>
      </c>
      <c r="D84" s="6">
        <v>15.3</v>
      </c>
      <c r="E84" s="6">
        <v>14.1</v>
      </c>
      <c r="F84" s="6">
        <v>15.1</v>
      </c>
      <c r="G84" s="6">
        <v>15.2</v>
      </c>
      <c r="H84" s="6">
        <v>19.100000000000001</v>
      </c>
      <c r="I84" s="6">
        <v>8.5</v>
      </c>
      <c r="J84" s="6">
        <v>8.3000000000000007</v>
      </c>
      <c r="K84" s="6">
        <v>9</v>
      </c>
      <c r="L84" s="6">
        <v>8.9</v>
      </c>
      <c r="M84">
        <v>8.8000000000000007</v>
      </c>
      <c r="N84">
        <v>8.8000000000000007</v>
      </c>
      <c r="O84">
        <v>8.8000000000000007</v>
      </c>
      <c r="P84">
        <v>9.1999999999999993</v>
      </c>
      <c r="Q84">
        <v>9.3000000000000007</v>
      </c>
      <c r="R84">
        <v>8.9000000000020911</v>
      </c>
      <c r="S84">
        <v>8.7000000000000153</v>
      </c>
      <c r="T84">
        <v>8.3000000000027132</v>
      </c>
      <c r="U84">
        <v>7.7000000000029178</v>
      </c>
      <c r="V84">
        <v>7.1999999999987327</v>
      </c>
      <c r="W84">
        <v>7.399999999997382</v>
      </c>
      <c r="X84">
        <v>7.6000000000021828</v>
      </c>
      <c r="Y84">
        <v>8.4000000000005457</v>
      </c>
      <c r="Z84">
        <v>8.6999999999998181</v>
      </c>
    </row>
    <row r="85" spans="2:26">
      <c r="B85" t="s">
        <v>47</v>
      </c>
      <c r="C85" s="6">
        <f t="shared" ref="C85:Z85" si="6">SUM(C66:C84)</f>
        <v>12872.4</v>
      </c>
      <c r="D85" s="6">
        <f t="shared" si="6"/>
        <v>12563.2</v>
      </c>
      <c r="E85" s="6">
        <f t="shared" si="6"/>
        <v>12455.199999999999</v>
      </c>
      <c r="F85" s="6">
        <f t="shared" si="6"/>
        <v>12412.8</v>
      </c>
      <c r="G85" s="6">
        <f t="shared" si="6"/>
        <v>12135.400000000003</v>
      </c>
      <c r="H85" s="6">
        <f t="shared" si="6"/>
        <v>12009.400000000001</v>
      </c>
      <c r="I85" s="6">
        <f t="shared" si="6"/>
        <v>12282.3</v>
      </c>
      <c r="J85" s="6">
        <f t="shared" si="6"/>
        <v>12867.099999999999</v>
      </c>
      <c r="K85" s="6">
        <f t="shared" si="6"/>
        <v>13316.1</v>
      </c>
      <c r="L85" s="6">
        <f t="shared" si="6"/>
        <v>13792.9</v>
      </c>
      <c r="M85" s="6">
        <f t="shared" si="6"/>
        <v>14314.399999999998</v>
      </c>
      <c r="N85" s="6">
        <f t="shared" si="6"/>
        <v>14482.8</v>
      </c>
      <c r="O85" s="6">
        <f t="shared" si="6"/>
        <v>14279.399999999998</v>
      </c>
      <c r="P85" s="6">
        <f t="shared" si="6"/>
        <v>13874.8</v>
      </c>
      <c r="Q85" s="6">
        <f t="shared" si="6"/>
        <v>13809.6</v>
      </c>
      <c r="R85" s="6">
        <f t="shared" si="6"/>
        <v>14070.900000000001</v>
      </c>
      <c r="S85" s="6">
        <f t="shared" si="6"/>
        <v>14442.900000000001</v>
      </c>
      <c r="T85" s="6">
        <f t="shared" si="6"/>
        <v>14959.700000000004</v>
      </c>
      <c r="U85" s="6">
        <f t="shared" si="6"/>
        <v>15629.200000000006</v>
      </c>
      <c r="V85" s="6">
        <f t="shared" si="6"/>
        <v>16363.2</v>
      </c>
      <c r="W85" s="6">
        <f t="shared" si="6"/>
        <v>17180.2</v>
      </c>
      <c r="X85" s="6">
        <f t="shared" si="6"/>
        <v>17750.100000000002</v>
      </c>
      <c r="Y85" s="6">
        <f t="shared" si="6"/>
        <v>18176.5</v>
      </c>
      <c r="Z85" s="6">
        <f t="shared" si="6"/>
        <v>18664</v>
      </c>
    </row>
    <row r="86" spans="2:26">
      <c r="B86" t="s">
        <v>76</v>
      </c>
      <c r="C86" s="6">
        <f t="shared" ref="C86:Z86" si="7">C85-C84</f>
        <v>12859.9</v>
      </c>
      <c r="D86" s="6">
        <f t="shared" si="7"/>
        <v>12547.900000000001</v>
      </c>
      <c r="E86" s="6">
        <f t="shared" si="7"/>
        <v>12441.099999999999</v>
      </c>
      <c r="F86" s="6">
        <f t="shared" si="7"/>
        <v>12397.699999999999</v>
      </c>
      <c r="G86" s="6">
        <f t="shared" si="7"/>
        <v>12120.200000000003</v>
      </c>
      <c r="H86" s="6">
        <f t="shared" si="7"/>
        <v>11990.300000000001</v>
      </c>
      <c r="I86" s="6">
        <f t="shared" si="7"/>
        <v>12273.8</v>
      </c>
      <c r="J86" s="6">
        <f t="shared" si="7"/>
        <v>12858.8</v>
      </c>
      <c r="K86" s="6">
        <f t="shared" si="7"/>
        <v>13307.1</v>
      </c>
      <c r="L86" s="6">
        <f t="shared" si="7"/>
        <v>13784</v>
      </c>
      <c r="M86" s="6">
        <f t="shared" si="7"/>
        <v>14305.599999999999</v>
      </c>
      <c r="N86" s="6">
        <f t="shared" si="7"/>
        <v>14474</v>
      </c>
      <c r="O86" s="6">
        <f t="shared" si="7"/>
        <v>14270.599999999999</v>
      </c>
      <c r="P86" s="6">
        <f t="shared" si="7"/>
        <v>13865.599999999999</v>
      </c>
      <c r="Q86" s="6">
        <f t="shared" si="7"/>
        <v>13800.300000000001</v>
      </c>
      <c r="R86" s="6">
        <f t="shared" si="7"/>
        <v>14062</v>
      </c>
      <c r="S86" s="6">
        <f t="shared" si="7"/>
        <v>14434.2</v>
      </c>
      <c r="T86" s="6">
        <f t="shared" si="7"/>
        <v>14951.400000000001</v>
      </c>
      <c r="U86" s="6">
        <f t="shared" si="7"/>
        <v>15621.500000000004</v>
      </c>
      <c r="V86" s="6">
        <f t="shared" si="7"/>
        <v>16356.000000000002</v>
      </c>
      <c r="W86" s="6">
        <f t="shared" si="7"/>
        <v>17172.800000000003</v>
      </c>
      <c r="X86" s="6">
        <f t="shared" si="7"/>
        <v>17742.5</v>
      </c>
      <c r="Y86" s="6">
        <f t="shared" si="7"/>
        <v>18168.099999999999</v>
      </c>
      <c r="Z86" s="6">
        <f t="shared" si="7"/>
        <v>18655.3</v>
      </c>
    </row>
    <row r="91" spans="2:26">
      <c r="B91" s="67" t="s">
        <v>53</v>
      </c>
      <c r="C91" s="67"/>
      <c r="D91" s="67"/>
    </row>
    <row r="92" spans="2:26">
      <c r="B92" s="68" t="s">
        <v>15</v>
      </c>
      <c r="C92" s="68"/>
    </row>
    <row r="95" spans="2:26">
      <c r="C95" s="5">
        <v>1980</v>
      </c>
      <c r="D95" s="5">
        <v>1981</v>
      </c>
      <c r="E95" s="5">
        <v>1982</v>
      </c>
      <c r="F95" s="5">
        <v>1983</v>
      </c>
      <c r="G95" s="5">
        <v>1984</v>
      </c>
      <c r="H95" s="5">
        <v>1985</v>
      </c>
      <c r="I95" s="5">
        <v>1986</v>
      </c>
      <c r="J95" s="5">
        <v>1987</v>
      </c>
      <c r="K95" s="5">
        <v>1988</v>
      </c>
      <c r="L95" s="5">
        <v>1989</v>
      </c>
      <c r="M95" s="5">
        <v>1990</v>
      </c>
      <c r="N95" s="5">
        <v>1991</v>
      </c>
      <c r="O95" s="5">
        <v>1992</v>
      </c>
      <c r="P95" s="5">
        <v>1993</v>
      </c>
      <c r="Q95" s="5">
        <v>1994</v>
      </c>
      <c r="R95" s="5">
        <v>1995</v>
      </c>
      <c r="S95" s="5">
        <v>1996</v>
      </c>
      <c r="T95" s="5">
        <v>1997</v>
      </c>
      <c r="U95" s="5">
        <v>1998</v>
      </c>
      <c r="V95" s="5">
        <v>1999</v>
      </c>
      <c r="W95" s="5">
        <v>2000</v>
      </c>
      <c r="X95" s="5">
        <v>2001</v>
      </c>
      <c r="Y95" s="5">
        <v>2002</v>
      </c>
      <c r="Z95" s="5">
        <v>2003</v>
      </c>
    </row>
    <row r="96" spans="2:26">
      <c r="B96" t="s">
        <v>28</v>
      </c>
      <c r="C96" s="6">
        <v>6410.2089999999998</v>
      </c>
      <c r="D96" s="6">
        <v>6429.1509999999998</v>
      </c>
      <c r="E96" s="6">
        <v>6492.4179999999997</v>
      </c>
      <c r="F96" s="6">
        <v>6556.67</v>
      </c>
      <c r="G96" s="6">
        <v>6616.9809999999998</v>
      </c>
      <c r="H96" s="6">
        <v>6673.6949999999997</v>
      </c>
      <c r="I96" s="6">
        <v>6726.6189999999997</v>
      </c>
      <c r="J96" s="6">
        <v>6774.808</v>
      </c>
      <c r="K96" s="6">
        <v>6817.5339999999997</v>
      </c>
      <c r="L96" s="6">
        <v>6857.71</v>
      </c>
      <c r="M96">
        <v>6896.6779999999999</v>
      </c>
      <c r="N96">
        <v>6937.884</v>
      </c>
      <c r="O96">
        <v>6990.9570000000003</v>
      </c>
      <c r="P96">
        <v>7040.4489999999996</v>
      </c>
      <c r="Q96">
        <v>7090.5969999999998</v>
      </c>
      <c r="R96">
        <v>7133.8680000000004</v>
      </c>
      <c r="S96">
        <v>7168.6909999999998</v>
      </c>
      <c r="T96">
        <v>7192.5069999999996</v>
      </c>
      <c r="U96">
        <v>7214.4520000000002</v>
      </c>
      <c r="V96">
        <v>7275.24</v>
      </c>
      <c r="W96">
        <v>7323.05</v>
      </c>
      <c r="X96">
        <v>7419.1059999999998</v>
      </c>
      <c r="Y96">
        <v>7517.4459999999999</v>
      </c>
      <c r="Z96">
        <v>7641.0169999999998</v>
      </c>
    </row>
    <row r="97" spans="2:26">
      <c r="B97" t="s">
        <v>29</v>
      </c>
      <c r="C97" s="6">
        <v>1196.2819999999999</v>
      </c>
      <c r="D97" s="6">
        <v>1196.43</v>
      </c>
      <c r="E97" s="6">
        <v>1198.8800000000001</v>
      </c>
      <c r="F97" s="6">
        <v>1200.873</v>
      </c>
      <c r="G97" s="6">
        <v>1201.4760000000001</v>
      </c>
      <c r="H97" s="6">
        <v>1201.67</v>
      </c>
      <c r="I97" s="6">
        <v>1201.098</v>
      </c>
      <c r="J97" s="6">
        <v>1199.748</v>
      </c>
      <c r="K97" s="6">
        <v>1197.184</v>
      </c>
      <c r="L97" s="6">
        <v>1195.0229999999999</v>
      </c>
      <c r="M97">
        <v>1192.383</v>
      </c>
      <c r="N97">
        <v>1189.4970000000001</v>
      </c>
      <c r="O97">
        <v>1192.7249999999999</v>
      </c>
      <c r="P97">
        <v>1196.1320000000001</v>
      </c>
      <c r="Q97">
        <v>1198.9380000000001</v>
      </c>
      <c r="R97">
        <v>1201.652</v>
      </c>
      <c r="S97">
        <v>1203.5329999999999</v>
      </c>
      <c r="T97">
        <v>1203.0250000000001</v>
      </c>
      <c r="U97">
        <v>1202.2270000000001</v>
      </c>
      <c r="V97">
        <v>1207.49</v>
      </c>
      <c r="W97">
        <v>1209.4680000000001</v>
      </c>
      <c r="X97">
        <v>1217.269</v>
      </c>
      <c r="Y97">
        <v>1229.3309999999999</v>
      </c>
      <c r="Z97">
        <v>1246.874</v>
      </c>
    </row>
    <row r="98" spans="2:26">
      <c r="B98" t="s">
        <v>30</v>
      </c>
      <c r="C98" s="6">
        <v>1125.431</v>
      </c>
      <c r="D98" s="6">
        <v>1128.9860000000001</v>
      </c>
      <c r="E98" s="6">
        <v>1129.1130000000001</v>
      </c>
      <c r="F98" s="6">
        <v>1128.329</v>
      </c>
      <c r="G98" s="6">
        <v>1126.8689999999999</v>
      </c>
      <c r="H98" s="6">
        <v>1124.646</v>
      </c>
      <c r="I98" s="6">
        <v>1121.7850000000001</v>
      </c>
      <c r="J98" s="6">
        <v>1118.079</v>
      </c>
      <c r="K98" s="6">
        <v>1113.2670000000001</v>
      </c>
      <c r="L98" s="6">
        <v>1107.1320000000001</v>
      </c>
      <c r="M98">
        <v>1101.087</v>
      </c>
      <c r="N98">
        <v>1094.9580000000001</v>
      </c>
      <c r="O98">
        <v>1094.779</v>
      </c>
      <c r="P98">
        <v>1094.0309999999999</v>
      </c>
      <c r="Q98">
        <v>1092.633</v>
      </c>
      <c r="R98">
        <v>1089.529</v>
      </c>
      <c r="S98">
        <v>1086.338</v>
      </c>
      <c r="T98">
        <v>1082.4760000000001</v>
      </c>
      <c r="U98">
        <v>1077.52</v>
      </c>
      <c r="V98">
        <v>1077.787</v>
      </c>
      <c r="W98">
        <v>1075.104</v>
      </c>
      <c r="X98">
        <v>1080.009</v>
      </c>
      <c r="Y98">
        <v>1084.5899999999999</v>
      </c>
      <c r="Z98">
        <v>1086.981</v>
      </c>
    </row>
    <row r="99" spans="2:26">
      <c r="B99" t="s">
        <v>31</v>
      </c>
      <c r="C99" s="6">
        <v>645.36699999999996</v>
      </c>
      <c r="D99" s="6">
        <v>655.13400000000001</v>
      </c>
      <c r="E99" s="6">
        <v>658.64300000000003</v>
      </c>
      <c r="F99" s="6">
        <v>661.23599999999999</v>
      </c>
      <c r="G99" s="6">
        <v>663.375</v>
      </c>
      <c r="H99" s="6">
        <v>665.58</v>
      </c>
      <c r="I99" s="6">
        <v>667.18700000000001</v>
      </c>
      <c r="J99" s="6">
        <v>672.17899999999997</v>
      </c>
      <c r="K99" s="6">
        <v>680.59699999999998</v>
      </c>
      <c r="L99" s="6">
        <v>694.37400000000002</v>
      </c>
      <c r="M99">
        <v>705.7</v>
      </c>
      <c r="N99">
        <v>709.2</v>
      </c>
      <c r="O99">
        <v>719.553</v>
      </c>
      <c r="P99">
        <v>729.48099999999999</v>
      </c>
      <c r="Q99">
        <v>736.57899999999995</v>
      </c>
      <c r="R99">
        <v>746.02599999999995</v>
      </c>
      <c r="S99">
        <v>758.178</v>
      </c>
      <c r="T99">
        <v>769.25300000000004</v>
      </c>
      <c r="U99">
        <v>782.07799999999997</v>
      </c>
      <c r="V99">
        <v>806.97699999999998</v>
      </c>
      <c r="W99">
        <v>831.57899999999995</v>
      </c>
      <c r="X99">
        <v>863.428</v>
      </c>
      <c r="Y99">
        <v>891.45100000000002</v>
      </c>
      <c r="Z99">
        <v>929.17899999999997</v>
      </c>
    </row>
    <row r="100" spans="2:26">
      <c r="B100" t="s">
        <v>32</v>
      </c>
      <c r="C100" s="6">
        <v>1346.154</v>
      </c>
      <c r="D100" s="6">
        <v>1364.616</v>
      </c>
      <c r="E100" s="6">
        <v>1377.931</v>
      </c>
      <c r="F100" s="6">
        <v>1391.347</v>
      </c>
      <c r="G100" s="6">
        <v>1403.8630000000001</v>
      </c>
      <c r="H100" s="6">
        <v>1415.7729999999999</v>
      </c>
      <c r="I100" s="6">
        <v>1427.009</v>
      </c>
      <c r="J100" s="6">
        <v>1438.23</v>
      </c>
      <c r="K100" s="6">
        <v>1454.7639999999999</v>
      </c>
      <c r="L100" s="6">
        <v>1472.98</v>
      </c>
      <c r="M100">
        <v>1487.057</v>
      </c>
      <c r="N100">
        <v>1492.943</v>
      </c>
      <c r="O100">
        <v>1508.1959999999999</v>
      </c>
      <c r="P100">
        <v>1524.0719999999999</v>
      </c>
      <c r="Q100">
        <v>1539.9639999999999</v>
      </c>
      <c r="R100">
        <v>1557.8810000000001</v>
      </c>
      <c r="S100">
        <v>1576.9259999999999</v>
      </c>
      <c r="T100">
        <v>1597.086</v>
      </c>
      <c r="U100">
        <v>1622.059</v>
      </c>
      <c r="V100">
        <v>1659.49</v>
      </c>
      <c r="W100">
        <v>1697.6659999999999</v>
      </c>
      <c r="X100">
        <v>1761.5840000000001</v>
      </c>
      <c r="Y100">
        <v>1817.114</v>
      </c>
      <c r="Z100">
        <v>1869.502</v>
      </c>
    </row>
    <row r="101" spans="2:26">
      <c r="B101" t="s">
        <v>33</v>
      </c>
      <c r="C101" s="6">
        <v>510.27</v>
      </c>
      <c r="D101" s="6">
        <v>512.57899999999995</v>
      </c>
      <c r="E101" s="6">
        <v>516.15099999999995</v>
      </c>
      <c r="F101" s="6">
        <v>519.11</v>
      </c>
      <c r="G101" s="6">
        <v>521.62300000000005</v>
      </c>
      <c r="H101" s="6">
        <v>523.64</v>
      </c>
      <c r="I101" s="6">
        <v>525.16999999999996</v>
      </c>
      <c r="J101" s="6">
        <v>526.21199999999999</v>
      </c>
      <c r="K101" s="6">
        <v>526.85400000000004</v>
      </c>
      <c r="L101" s="6">
        <v>527.24599999999998</v>
      </c>
      <c r="M101">
        <v>527.53800000000001</v>
      </c>
      <c r="N101">
        <v>527.55799999999999</v>
      </c>
      <c r="O101">
        <v>528.46500000000003</v>
      </c>
      <c r="P101">
        <v>529.33000000000004</v>
      </c>
      <c r="Q101">
        <v>530.27200000000005</v>
      </c>
      <c r="R101">
        <v>531.40800000000002</v>
      </c>
      <c r="S101">
        <v>532.09199999999998</v>
      </c>
      <c r="T101">
        <v>531.745</v>
      </c>
      <c r="U101">
        <v>531.55899999999997</v>
      </c>
      <c r="V101">
        <v>534.88099999999997</v>
      </c>
      <c r="W101">
        <v>537.04</v>
      </c>
      <c r="X101">
        <v>541.38599999999997</v>
      </c>
      <c r="Y101">
        <v>546.32299999999998</v>
      </c>
      <c r="Z101">
        <v>553.24300000000005</v>
      </c>
    </row>
    <row r="102" spans="2:26">
      <c r="B102" t="s">
        <v>34</v>
      </c>
      <c r="C102" s="6">
        <v>2599.8679999999999</v>
      </c>
      <c r="D102" s="6">
        <v>2582.0430000000001</v>
      </c>
      <c r="E102" s="6">
        <v>2588.0790000000002</v>
      </c>
      <c r="F102" s="6">
        <v>2593.04</v>
      </c>
      <c r="G102" s="6">
        <v>2595.8380000000002</v>
      </c>
      <c r="H102" s="6">
        <v>2597.4360000000001</v>
      </c>
      <c r="I102" s="6">
        <v>2597.404</v>
      </c>
      <c r="J102" s="6">
        <v>2594.105</v>
      </c>
      <c r="K102" s="6">
        <v>2586.3270000000002</v>
      </c>
      <c r="L102" s="6">
        <v>2575.7620000000002</v>
      </c>
      <c r="M102">
        <v>2561.8180000000002</v>
      </c>
      <c r="N102">
        <v>2547.1390000000001</v>
      </c>
      <c r="O102">
        <v>2543.047</v>
      </c>
      <c r="P102">
        <v>2537.2429999999999</v>
      </c>
      <c r="Q102">
        <v>2532.4740000000002</v>
      </c>
      <c r="R102">
        <v>2528.31</v>
      </c>
      <c r="S102">
        <v>2521.924</v>
      </c>
      <c r="T102">
        <v>2512.09</v>
      </c>
      <c r="U102">
        <v>2499.8780000000002</v>
      </c>
      <c r="V102">
        <v>2499.944</v>
      </c>
      <c r="W102">
        <v>2491.9969999999998</v>
      </c>
      <c r="X102">
        <v>2497.5430000000001</v>
      </c>
      <c r="Y102">
        <v>2506.8939999999998</v>
      </c>
      <c r="Z102">
        <v>2520.797</v>
      </c>
    </row>
    <row r="103" spans="2:26">
      <c r="B103" t="s">
        <v>35</v>
      </c>
      <c r="C103" s="6">
        <v>1662.915</v>
      </c>
      <c r="D103" s="6">
        <v>1647.876</v>
      </c>
      <c r="E103" s="6">
        <v>1653.2059999999999</v>
      </c>
      <c r="F103" s="6">
        <v>1658.4870000000001</v>
      </c>
      <c r="G103" s="6">
        <v>1662.7860000000001</v>
      </c>
      <c r="H103" s="6">
        <v>1666.4829999999999</v>
      </c>
      <c r="I103" s="6">
        <v>1669.415</v>
      </c>
      <c r="J103" s="6">
        <v>1669.5160000000001</v>
      </c>
      <c r="K103" s="6">
        <v>1666.913</v>
      </c>
      <c r="L103" s="6">
        <v>1663.1289999999999</v>
      </c>
      <c r="M103">
        <v>1659.0329999999999</v>
      </c>
      <c r="N103">
        <v>1658.5730000000001</v>
      </c>
      <c r="O103">
        <v>1667.617</v>
      </c>
      <c r="P103">
        <v>1678.2719999999999</v>
      </c>
      <c r="Q103">
        <v>1688.9559999999999</v>
      </c>
      <c r="R103">
        <v>1700.8620000000001</v>
      </c>
      <c r="S103">
        <v>1712.0419999999999</v>
      </c>
      <c r="T103">
        <v>1716.883</v>
      </c>
      <c r="U103">
        <v>1722.192</v>
      </c>
      <c r="V103">
        <v>1736.731</v>
      </c>
      <c r="W103">
        <v>1748.21</v>
      </c>
      <c r="X103">
        <v>1768.0260000000001</v>
      </c>
      <c r="Y103">
        <v>1797.701</v>
      </c>
      <c r="Z103">
        <v>1835.703</v>
      </c>
    </row>
    <row r="104" spans="2:26">
      <c r="B104" t="s">
        <v>36</v>
      </c>
      <c r="C104" s="6">
        <v>5885.2659999999996</v>
      </c>
      <c r="D104" s="6">
        <v>5948.1769999999997</v>
      </c>
      <c r="E104" s="6">
        <v>5967.4049999999997</v>
      </c>
      <c r="F104" s="6">
        <v>5982.6639999999998</v>
      </c>
      <c r="G104" s="6">
        <v>5992.0730000000003</v>
      </c>
      <c r="H104" s="6">
        <v>6003.3969999999999</v>
      </c>
      <c r="I104" s="6">
        <v>6014.7139999999999</v>
      </c>
      <c r="J104" s="6">
        <v>6021.91</v>
      </c>
      <c r="K104" s="6">
        <v>6031.2830000000004</v>
      </c>
      <c r="L104" s="6">
        <v>6043.0330000000004</v>
      </c>
      <c r="M104">
        <v>6054.3819999999996</v>
      </c>
      <c r="N104">
        <v>6060.2169999999996</v>
      </c>
      <c r="O104">
        <v>6081.357</v>
      </c>
      <c r="P104">
        <v>6103.4970000000003</v>
      </c>
      <c r="Q104">
        <v>6121.3760000000002</v>
      </c>
      <c r="R104">
        <v>6135.902</v>
      </c>
      <c r="S104">
        <v>6154.9830000000002</v>
      </c>
      <c r="T104">
        <v>6172.509</v>
      </c>
      <c r="U104">
        <v>6186.7669999999998</v>
      </c>
      <c r="V104">
        <v>6244.9530000000004</v>
      </c>
      <c r="W104">
        <v>6286.5469999999996</v>
      </c>
      <c r="X104">
        <v>6385.0439999999999</v>
      </c>
      <c r="Y104">
        <v>6479.0810000000001</v>
      </c>
      <c r="Z104">
        <v>6657.0940000000001</v>
      </c>
    </row>
    <row r="105" spans="2:26">
      <c r="B105" t="s">
        <v>37</v>
      </c>
      <c r="C105" s="6">
        <v>3600.2489999999998</v>
      </c>
      <c r="D105" s="6">
        <v>3642.8159999999998</v>
      </c>
      <c r="E105" s="6">
        <v>3670.9810000000002</v>
      </c>
      <c r="F105" s="6">
        <v>3698.4650000000001</v>
      </c>
      <c r="G105" s="6">
        <v>3722.3620000000001</v>
      </c>
      <c r="H105" s="6">
        <v>3745.1930000000002</v>
      </c>
      <c r="I105" s="6">
        <v>3766.8029999999999</v>
      </c>
      <c r="J105" s="6">
        <v>3783.1370000000002</v>
      </c>
      <c r="K105" s="6">
        <v>3799.3310000000001</v>
      </c>
      <c r="L105" s="6">
        <v>3818.2779999999998</v>
      </c>
      <c r="M105">
        <v>3839.1219999999998</v>
      </c>
      <c r="N105">
        <v>3857.2429999999999</v>
      </c>
      <c r="O105">
        <v>3874.2310000000002</v>
      </c>
      <c r="P105">
        <v>3891.1759999999999</v>
      </c>
      <c r="Q105">
        <v>3907.7489999999998</v>
      </c>
      <c r="R105">
        <v>3923.9810000000002</v>
      </c>
      <c r="S105">
        <v>3940.4650000000001</v>
      </c>
      <c r="T105">
        <v>3951.556</v>
      </c>
      <c r="U105">
        <v>3963.7620000000002</v>
      </c>
      <c r="V105">
        <v>4006.4349999999999</v>
      </c>
      <c r="W105">
        <v>4055.0590000000002</v>
      </c>
      <c r="X105">
        <v>4137.68</v>
      </c>
      <c r="Y105">
        <v>4251.8810000000003</v>
      </c>
      <c r="Z105">
        <v>4391.5069999999996</v>
      </c>
    </row>
    <row r="106" spans="2:26">
      <c r="B106" t="s">
        <v>38</v>
      </c>
      <c r="C106" s="6">
        <v>1079.125</v>
      </c>
      <c r="D106" s="6">
        <v>1064.289</v>
      </c>
      <c r="E106" s="6">
        <v>1067.046</v>
      </c>
      <c r="F106" s="6">
        <v>1070.5429999999999</v>
      </c>
      <c r="G106" s="6">
        <v>1073.491</v>
      </c>
      <c r="H106" s="6">
        <v>1075.6990000000001</v>
      </c>
      <c r="I106" s="6">
        <v>1077.5909999999999</v>
      </c>
      <c r="J106" s="6">
        <v>1078.019</v>
      </c>
      <c r="K106" s="6">
        <v>1077.433</v>
      </c>
      <c r="L106" s="6">
        <v>1072.761</v>
      </c>
      <c r="M106">
        <v>1066.2739999999999</v>
      </c>
      <c r="N106">
        <v>1061.97</v>
      </c>
      <c r="O106">
        <v>1063.0129999999999</v>
      </c>
      <c r="P106">
        <v>1064.509</v>
      </c>
      <c r="Q106">
        <v>1066.934</v>
      </c>
      <c r="R106">
        <v>1069.1210000000001</v>
      </c>
      <c r="S106">
        <v>1069.53</v>
      </c>
      <c r="T106">
        <v>1068.5899999999999</v>
      </c>
      <c r="U106">
        <v>1066.3630000000001</v>
      </c>
      <c r="V106">
        <v>1069.309</v>
      </c>
      <c r="W106">
        <v>1069.1590000000001</v>
      </c>
      <c r="X106">
        <v>1076.663</v>
      </c>
      <c r="Y106">
        <v>1080.7149999999999</v>
      </c>
      <c r="Z106">
        <v>1088.201</v>
      </c>
    </row>
    <row r="107" spans="2:26">
      <c r="B107" t="s">
        <v>39</v>
      </c>
      <c r="C107" s="6">
        <v>2806.5419999999999</v>
      </c>
      <c r="D107" s="6">
        <v>2809.201</v>
      </c>
      <c r="E107" s="6">
        <v>2809.8989999999999</v>
      </c>
      <c r="F107" s="6">
        <v>2809.4259999999999</v>
      </c>
      <c r="G107" s="6">
        <v>2806.8380000000002</v>
      </c>
      <c r="H107" s="6">
        <v>2802.43</v>
      </c>
      <c r="I107" s="6">
        <v>2795.89</v>
      </c>
      <c r="J107" s="6">
        <v>2784.0540000000001</v>
      </c>
      <c r="K107" s="6">
        <v>2771.2710000000002</v>
      </c>
      <c r="L107" s="6">
        <v>2757.5219999999999</v>
      </c>
      <c r="M107">
        <v>2744.8</v>
      </c>
      <c r="N107">
        <v>2733.8539999999998</v>
      </c>
      <c r="O107">
        <v>2733.6660000000002</v>
      </c>
      <c r="P107">
        <v>2734.5819999999999</v>
      </c>
      <c r="Q107">
        <v>2735.2539999999999</v>
      </c>
      <c r="R107">
        <v>2732.6849999999999</v>
      </c>
      <c r="S107">
        <v>2727.9140000000002</v>
      </c>
      <c r="T107">
        <v>2719.0120000000002</v>
      </c>
      <c r="U107">
        <v>2709.0770000000002</v>
      </c>
      <c r="V107">
        <v>2716.0210000000002</v>
      </c>
      <c r="W107">
        <v>2714.72</v>
      </c>
      <c r="X107">
        <v>2739.944</v>
      </c>
      <c r="Y107">
        <v>2751.183</v>
      </c>
      <c r="Z107">
        <v>2768.2170000000001</v>
      </c>
    </row>
    <row r="108" spans="2:26">
      <c r="B108" t="s">
        <v>40</v>
      </c>
      <c r="C108" s="6">
        <v>4604.6869999999999</v>
      </c>
      <c r="D108" s="6">
        <v>4679.6959999999999</v>
      </c>
      <c r="E108" s="6">
        <v>4717.6400000000003</v>
      </c>
      <c r="F108" s="6">
        <v>4752.7979999999998</v>
      </c>
      <c r="G108" s="6">
        <v>4782.7259999999997</v>
      </c>
      <c r="H108" s="6">
        <v>4810.0150000000003</v>
      </c>
      <c r="I108" s="6">
        <v>4835.6490000000003</v>
      </c>
      <c r="J108" s="6">
        <v>4861.2139999999999</v>
      </c>
      <c r="K108" s="6">
        <v>4886.777</v>
      </c>
      <c r="L108" s="6">
        <v>4909.5420000000004</v>
      </c>
      <c r="M108">
        <v>4931.5410000000002</v>
      </c>
      <c r="N108">
        <v>4946.9040000000005</v>
      </c>
      <c r="O108">
        <v>4979.116</v>
      </c>
      <c r="P108">
        <v>5014.2290000000003</v>
      </c>
      <c r="Q108">
        <v>5042.46</v>
      </c>
      <c r="R108">
        <v>5063.8180000000002</v>
      </c>
      <c r="S108">
        <v>5085.8379999999997</v>
      </c>
      <c r="T108">
        <v>5105.8789999999999</v>
      </c>
      <c r="U108">
        <v>5123.1130000000003</v>
      </c>
      <c r="V108">
        <v>5179.9229999999998</v>
      </c>
      <c r="W108">
        <v>5244.2110000000002</v>
      </c>
      <c r="X108">
        <v>5357.5889999999999</v>
      </c>
      <c r="Y108">
        <v>5541.9740000000002</v>
      </c>
      <c r="Z108">
        <v>5714.22</v>
      </c>
    </row>
    <row r="109" spans="2:26">
      <c r="B109" t="s">
        <v>41</v>
      </c>
      <c r="C109" s="6">
        <v>945.88400000000001</v>
      </c>
      <c r="D109" s="6">
        <v>953.85199999999998</v>
      </c>
      <c r="E109" s="6">
        <v>964.57799999999997</v>
      </c>
      <c r="F109" s="6">
        <v>976.298</v>
      </c>
      <c r="G109" s="6">
        <v>987.01900000000001</v>
      </c>
      <c r="H109" s="6">
        <v>997.149</v>
      </c>
      <c r="I109" s="6">
        <v>1007.2140000000001</v>
      </c>
      <c r="J109" s="6">
        <v>1014.921</v>
      </c>
      <c r="K109" s="6">
        <v>1022.734</v>
      </c>
      <c r="L109" s="6">
        <v>1029.903</v>
      </c>
      <c r="M109">
        <v>1038.3800000000001</v>
      </c>
      <c r="N109">
        <v>1045.048</v>
      </c>
      <c r="O109">
        <v>1057.691</v>
      </c>
      <c r="P109">
        <v>1070.42</v>
      </c>
      <c r="Q109">
        <v>1082.9169999999999</v>
      </c>
      <c r="R109">
        <v>1094.442</v>
      </c>
      <c r="S109">
        <v>1105.029</v>
      </c>
      <c r="T109">
        <v>1115.7270000000001</v>
      </c>
      <c r="U109">
        <v>1126.1479999999999</v>
      </c>
      <c r="V109">
        <v>1144.1859999999999</v>
      </c>
      <c r="W109">
        <v>1161.0530000000001</v>
      </c>
      <c r="X109">
        <v>1187.5350000000001</v>
      </c>
      <c r="Y109">
        <v>1224.1690000000001</v>
      </c>
      <c r="Z109">
        <v>1264.1590000000001</v>
      </c>
    </row>
    <row r="110" spans="2:26">
      <c r="B110" t="s">
        <v>42</v>
      </c>
      <c r="C110" s="6">
        <v>506.25200000000001</v>
      </c>
      <c r="D110" s="6">
        <v>508.67899999999997</v>
      </c>
      <c r="E110" s="6">
        <v>511.00299999999999</v>
      </c>
      <c r="F110" s="6">
        <v>513.26700000000005</v>
      </c>
      <c r="G110" s="6">
        <v>515.154</v>
      </c>
      <c r="H110" s="6">
        <v>516.91800000000001</v>
      </c>
      <c r="I110" s="6">
        <v>518.35</v>
      </c>
      <c r="J110" s="6">
        <v>518.57799999999997</v>
      </c>
      <c r="K110" s="6">
        <v>518.31399999999996</v>
      </c>
      <c r="L110" s="6">
        <v>518.57899999999995</v>
      </c>
      <c r="M110">
        <v>519.10599999999999</v>
      </c>
      <c r="N110">
        <v>519.39400000000001</v>
      </c>
      <c r="O110">
        <v>522.81299999999999</v>
      </c>
      <c r="P110">
        <v>526.21699999999998</v>
      </c>
      <c r="Q110">
        <v>529.62300000000005</v>
      </c>
      <c r="R110">
        <v>533.48</v>
      </c>
      <c r="S110">
        <v>537.19000000000005</v>
      </c>
      <c r="T110">
        <v>539.83900000000006</v>
      </c>
      <c r="U110">
        <v>542.13499999999999</v>
      </c>
      <c r="V110">
        <v>548.00199999999995</v>
      </c>
      <c r="W110">
        <v>552.83600000000001</v>
      </c>
      <c r="X110">
        <v>560.13699999999994</v>
      </c>
      <c r="Y110">
        <v>567.73400000000004</v>
      </c>
      <c r="Z110">
        <v>578.88300000000004</v>
      </c>
    </row>
    <row r="111" spans="2:26">
      <c r="B111" t="s">
        <v>43</v>
      </c>
      <c r="C111" s="6">
        <v>2120.212</v>
      </c>
      <c r="D111" s="6">
        <v>2139.86</v>
      </c>
      <c r="E111" s="6">
        <v>2147.181</v>
      </c>
      <c r="F111" s="6">
        <v>2151.1840000000002</v>
      </c>
      <c r="G111" s="6">
        <v>2152.69</v>
      </c>
      <c r="H111" s="6">
        <v>2152.482</v>
      </c>
      <c r="I111" s="6">
        <v>2150.0120000000002</v>
      </c>
      <c r="J111" s="6">
        <v>2147.799</v>
      </c>
      <c r="K111" s="6">
        <v>2139.0819999999999</v>
      </c>
      <c r="L111" s="6">
        <v>2127.0129999999999</v>
      </c>
      <c r="M111">
        <v>2114.8939999999998</v>
      </c>
      <c r="N111">
        <v>2104.6289999999999</v>
      </c>
      <c r="O111">
        <v>2103.6260000000002</v>
      </c>
      <c r="P111">
        <v>2101.2910000000002</v>
      </c>
      <c r="Q111">
        <v>2099.0619999999999</v>
      </c>
      <c r="R111">
        <v>2095.0770000000002</v>
      </c>
      <c r="S111">
        <v>2091.5030000000002</v>
      </c>
      <c r="T111">
        <v>2087.5770000000002</v>
      </c>
      <c r="U111">
        <v>2083.165</v>
      </c>
      <c r="V111">
        <v>2090.4879999999998</v>
      </c>
      <c r="W111">
        <v>2093.5450000000001</v>
      </c>
      <c r="X111">
        <v>2109.279</v>
      </c>
      <c r="Y111">
        <v>2126.6669999999999</v>
      </c>
      <c r="Z111">
        <v>2140.761</v>
      </c>
    </row>
    <row r="112" spans="2:26">
      <c r="B112" t="s">
        <v>44</v>
      </c>
      <c r="C112" s="6">
        <v>253.19900000000001</v>
      </c>
      <c r="D112" s="6">
        <v>254.20099999999999</v>
      </c>
      <c r="E112" s="6">
        <v>255.66800000000001</v>
      </c>
      <c r="F112" s="6">
        <v>257.34899999999999</v>
      </c>
      <c r="G112" s="6">
        <v>258.83199999999999</v>
      </c>
      <c r="H112" s="6">
        <v>260.11799999999999</v>
      </c>
      <c r="I112" s="6">
        <v>261.37299999999999</v>
      </c>
      <c r="J112" s="6">
        <v>261.87700000000001</v>
      </c>
      <c r="K112" s="6">
        <v>262.46699999999998</v>
      </c>
      <c r="L112" s="6">
        <v>263.06400000000002</v>
      </c>
      <c r="M112">
        <v>262.94099999999997</v>
      </c>
      <c r="N112">
        <v>263.47500000000002</v>
      </c>
      <c r="O112">
        <v>264.01600000000002</v>
      </c>
      <c r="P112">
        <v>264.01799999999997</v>
      </c>
      <c r="Q112">
        <v>264.00900000000001</v>
      </c>
      <c r="R112">
        <v>264.51</v>
      </c>
      <c r="S112">
        <v>264.92399999999998</v>
      </c>
      <c r="T112">
        <v>265.214</v>
      </c>
      <c r="U112">
        <v>265.52699999999999</v>
      </c>
      <c r="V112">
        <v>267.935</v>
      </c>
      <c r="W112">
        <v>270.92200000000003</v>
      </c>
      <c r="X112">
        <v>275.27699999999999</v>
      </c>
      <c r="Y112">
        <v>282.58</v>
      </c>
      <c r="Z112">
        <v>289.20600000000002</v>
      </c>
    </row>
    <row r="113" spans="2:26">
      <c r="B113" t="s">
        <v>45</v>
      </c>
      <c r="C113" s="6">
        <v>119.627</v>
      </c>
      <c r="D113" s="6">
        <v>118.61499999999999</v>
      </c>
      <c r="E113" s="6">
        <v>119.08799999999999</v>
      </c>
      <c r="F113" s="6">
        <v>119.613</v>
      </c>
      <c r="G113" s="6">
        <v>120.163</v>
      </c>
      <c r="H113" s="6">
        <v>120.667</v>
      </c>
      <c r="I113" s="6">
        <v>121.35899999999999</v>
      </c>
      <c r="J113" s="6">
        <v>122.205</v>
      </c>
      <c r="K113" s="6">
        <v>122.917</v>
      </c>
      <c r="L113" s="6">
        <v>123.59699999999999</v>
      </c>
      <c r="M113">
        <v>123.563</v>
      </c>
      <c r="N113">
        <v>124.087</v>
      </c>
      <c r="O113">
        <v>125.718</v>
      </c>
      <c r="P113">
        <v>127.50700000000001</v>
      </c>
      <c r="Q113">
        <v>129.273</v>
      </c>
      <c r="R113">
        <v>130.77699999999999</v>
      </c>
      <c r="S113">
        <v>132.29400000000001</v>
      </c>
      <c r="T113">
        <v>133.50299999999999</v>
      </c>
      <c r="U113">
        <v>134.62899999999999</v>
      </c>
      <c r="V113">
        <v>136.36799999999999</v>
      </c>
      <c r="W113">
        <v>137.625</v>
      </c>
      <c r="X113">
        <v>139.34299999999999</v>
      </c>
      <c r="Y113">
        <v>141.06</v>
      </c>
      <c r="Z113">
        <v>141.52000000000001</v>
      </c>
    </row>
    <row r="114" spans="2:26">
      <c r="B114" t="s">
        <v>47</v>
      </c>
      <c r="C114" s="6">
        <f>SUM(C96:C113)</f>
        <v>37417.539000000004</v>
      </c>
      <c r="D114" s="6">
        <f t="shared" ref="D114:Z114" si="8">SUM(D96:D113)</f>
        <v>37636.200999999994</v>
      </c>
      <c r="E114" s="6">
        <f t="shared" si="8"/>
        <v>37844.909999999996</v>
      </c>
      <c r="F114" s="6">
        <f t="shared" si="8"/>
        <v>38040.699000000008</v>
      </c>
      <c r="G114" s="6">
        <f t="shared" si="8"/>
        <v>38204.159000000007</v>
      </c>
      <c r="H114" s="6">
        <f t="shared" si="8"/>
        <v>38352.990999999995</v>
      </c>
      <c r="I114" s="6">
        <f t="shared" si="8"/>
        <v>38484.642</v>
      </c>
      <c r="J114" s="6">
        <f t="shared" si="8"/>
        <v>38586.591</v>
      </c>
      <c r="K114" s="6">
        <f t="shared" si="8"/>
        <v>38675.048999999992</v>
      </c>
      <c r="L114" s="6">
        <f t="shared" si="8"/>
        <v>38756.647999999994</v>
      </c>
      <c r="M114" s="6">
        <f t="shared" si="8"/>
        <v>38826.296999999999</v>
      </c>
      <c r="N114" s="6">
        <f t="shared" si="8"/>
        <v>38874.573000000004</v>
      </c>
      <c r="O114" s="6">
        <f t="shared" si="8"/>
        <v>39050.586000000003</v>
      </c>
      <c r="P114" s="6">
        <f t="shared" si="8"/>
        <v>39226.455999999991</v>
      </c>
      <c r="Q114" s="6">
        <f t="shared" si="8"/>
        <v>39389.07</v>
      </c>
      <c r="R114" s="6">
        <f t="shared" si="8"/>
        <v>39533.329000000012</v>
      </c>
      <c r="S114" s="6">
        <f t="shared" si="8"/>
        <v>39669.394</v>
      </c>
      <c r="T114" s="6">
        <f t="shared" si="8"/>
        <v>39764.47099999999</v>
      </c>
      <c r="U114" s="6">
        <f t="shared" si="8"/>
        <v>39852.651000000005</v>
      </c>
      <c r="V114" s="6">
        <f t="shared" si="8"/>
        <v>40202.160000000003</v>
      </c>
      <c r="W114" s="6">
        <f t="shared" si="8"/>
        <v>40499.790999999997</v>
      </c>
      <c r="X114" s="6">
        <f t="shared" si="8"/>
        <v>41116.842000000019</v>
      </c>
      <c r="Y114" s="6">
        <f t="shared" si="8"/>
        <v>41837.894</v>
      </c>
      <c r="Z114" s="6">
        <f t="shared" si="8"/>
        <v>42717.063999999998</v>
      </c>
    </row>
    <row r="115" spans="2:26">
      <c r="B115" s="68"/>
      <c r="C115" s="68"/>
      <c r="D115" s="6"/>
      <c r="E115" s="6"/>
      <c r="F115" s="6"/>
      <c r="G115" s="6"/>
      <c r="H115" s="6"/>
      <c r="I115" s="6"/>
      <c r="J115" s="6"/>
      <c r="K115" s="6"/>
      <c r="L115" s="6"/>
    </row>
  </sheetData>
  <mergeCells count="4">
    <mergeCell ref="B61:D61"/>
    <mergeCell ref="B91:D91"/>
    <mergeCell ref="B92:C92"/>
    <mergeCell ref="B115:C1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2"/>
  <sheetViews>
    <sheetView zoomScale="125" zoomScaleNormal="125" zoomScalePageLayoutView="125" workbookViewId="0">
      <selection activeCell="B220" sqref="B220"/>
    </sheetView>
  </sheetViews>
  <sheetFormatPr baseColWidth="10" defaultRowHeight="15" x14ac:dyDescent="0"/>
  <cols>
    <col min="2" max="2" width="16.5" customWidth="1"/>
    <col min="3" max="3" width="11.83203125" bestFit="1" customWidth="1"/>
  </cols>
  <sheetData>
    <row r="2" spans="2:12">
      <c r="B2" s="2" t="s">
        <v>78</v>
      </c>
    </row>
    <row r="3" spans="2:12">
      <c r="B3" t="s">
        <v>71</v>
      </c>
    </row>
    <row r="4" spans="2:12">
      <c r="I4" s="5" t="s">
        <v>26</v>
      </c>
      <c r="J4" s="5" t="s">
        <v>26</v>
      </c>
      <c r="K4" s="5" t="s">
        <v>27</v>
      </c>
      <c r="L4" s="5" t="s">
        <v>84</v>
      </c>
    </row>
    <row r="5" spans="2:12">
      <c r="B5" s="11"/>
      <c r="C5" s="5" t="s">
        <v>85</v>
      </c>
      <c r="D5" s="5" t="s">
        <v>86</v>
      </c>
      <c r="E5" s="5" t="s">
        <v>87</v>
      </c>
      <c r="F5" s="5" t="s">
        <v>88</v>
      </c>
      <c r="G5" s="5" t="s">
        <v>89</v>
      </c>
      <c r="H5" s="5" t="s">
        <v>90</v>
      </c>
      <c r="I5" s="5">
        <v>2001</v>
      </c>
      <c r="J5" s="5">
        <v>2002</v>
      </c>
      <c r="K5" s="5">
        <v>2003</v>
      </c>
      <c r="L5" s="5">
        <v>2004</v>
      </c>
    </row>
    <row r="6" spans="2:12">
      <c r="B6" t="s">
        <v>28</v>
      </c>
      <c r="C6" s="6">
        <v>54108277</v>
      </c>
      <c r="D6" s="6">
        <v>57368999</v>
      </c>
      <c r="E6" s="6">
        <v>60877550</v>
      </c>
      <c r="F6" s="6">
        <v>64052205</v>
      </c>
      <c r="G6" s="6">
        <v>68007345</v>
      </c>
      <c r="H6" s="6">
        <v>74123086</v>
      </c>
      <c r="I6" s="6">
        <v>79735971</v>
      </c>
      <c r="J6" s="6">
        <v>85894596</v>
      </c>
      <c r="K6" s="6">
        <v>91775698</v>
      </c>
      <c r="L6" s="6">
        <v>98864258</v>
      </c>
    </row>
    <row r="7" spans="2:12">
      <c r="B7" t="s">
        <v>29</v>
      </c>
      <c r="C7" s="6">
        <v>13182580</v>
      </c>
      <c r="D7" s="6">
        <v>13959451</v>
      </c>
      <c r="E7" s="6">
        <v>14756541</v>
      </c>
      <c r="F7" s="6">
        <v>15316513</v>
      </c>
      <c r="G7" s="6">
        <v>15940548</v>
      </c>
      <c r="H7" s="6">
        <v>17116788</v>
      </c>
      <c r="I7" s="6">
        <v>18200041</v>
      </c>
      <c r="J7" s="6">
        <v>19529923</v>
      </c>
      <c r="K7" s="6">
        <v>20648997</v>
      </c>
      <c r="L7" s="6">
        <v>22000154</v>
      </c>
    </row>
    <row r="8" spans="2:12">
      <c r="B8" t="s">
        <v>30</v>
      </c>
      <c r="C8" s="6">
        <v>9754627</v>
      </c>
      <c r="D8" s="6">
        <v>10189843</v>
      </c>
      <c r="E8" s="6">
        <v>10488970</v>
      </c>
      <c r="F8" s="6">
        <v>11283249</v>
      </c>
      <c r="G8" s="6">
        <v>11491998</v>
      </c>
      <c r="H8" s="6">
        <v>12420022</v>
      </c>
      <c r="I8" s="6">
        <v>13223819</v>
      </c>
      <c r="J8" s="6">
        <v>13935976</v>
      </c>
      <c r="K8" s="6">
        <v>14582874</v>
      </c>
      <c r="L8" s="6">
        <v>15526689</v>
      </c>
    </row>
    <row r="9" spans="2:12">
      <c r="B9" t="s">
        <v>31</v>
      </c>
      <c r="C9" s="6">
        <v>9274403</v>
      </c>
      <c r="D9" s="6">
        <v>9883734</v>
      </c>
      <c r="E9" s="6">
        <v>10817187</v>
      </c>
      <c r="F9" s="6">
        <v>11577959</v>
      </c>
      <c r="G9" s="6">
        <v>12618901</v>
      </c>
      <c r="H9" s="6">
        <v>13763916</v>
      </c>
      <c r="I9" s="6">
        <v>14832614</v>
      </c>
      <c r="J9" s="6">
        <v>15959201</v>
      </c>
      <c r="K9" s="6">
        <v>16864073</v>
      </c>
      <c r="L9" s="6">
        <v>17648694</v>
      </c>
    </row>
    <row r="10" spans="2:12">
      <c r="B10" t="s">
        <v>32</v>
      </c>
      <c r="C10" s="6">
        <v>15324732</v>
      </c>
      <c r="D10" s="6">
        <v>16261301</v>
      </c>
      <c r="E10" s="6">
        <v>17387371</v>
      </c>
      <c r="F10" s="6">
        <v>18822631</v>
      </c>
      <c r="G10" s="6">
        <v>20706392</v>
      </c>
      <c r="H10" s="6">
        <v>22144588</v>
      </c>
      <c r="I10" s="6">
        <v>24090083</v>
      </c>
      <c r="J10" s="6">
        <v>26049923</v>
      </c>
      <c r="K10" s="6">
        <v>27927709</v>
      </c>
      <c r="L10" s="6">
        <v>29320859</v>
      </c>
    </row>
    <row r="11" spans="2:12">
      <c r="B11" t="s">
        <v>33</v>
      </c>
      <c r="C11" s="6">
        <v>5037530</v>
      </c>
      <c r="D11" s="6">
        <v>5288445</v>
      </c>
      <c r="E11" s="6">
        <v>5578290</v>
      </c>
      <c r="F11" s="6">
        <v>5982540</v>
      </c>
      <c r="G11" s="6">
        <v>6402954</v>
      </c>
      <c r="H11" s="6">
        <v>6971598</v>
      </c>
      <c r="I11" s="6">
        <v>7548453</v>
      </c>
      <c r="J11" s="6">
        <v>8027159</v>
      </c>
      <c r="K11" s="6">
        <v>8502782</v>
      </c>
      <c r="L11" s="6">
        <v>9126055</v>
      </c>
    </row>
    <row r="12" spans="2:12">
      <c r="B12" t="s">
        <v>34</v>
      </c>
      <c r="C12" s="6">
        <v>24622835</v>
      </c>
      <c r="D12" s="6">
        <v>25732930</v>
      </c>
      <c r="E12" s="6">
        <v>26651712</v>
      </c>
      <c r="F12" s="6">
        <v>27865693</v>
      </c>
      <c r="G12" s="6">
        <v>29432402</v>
      </c>
      <c r="H12" s="6">
        <v>31363430</v>
      </c>
      <c r="I12" s="6">
        <v>33438324</v>
      </c>
      <c r="J12" s="6">
        <v>35532519</v>
      </c>
      <c r="K12" s="6">
        <v>37461012</v>
      </c>
      <c r="L12" s="6">
        <v>39864726</v>
      </c>
    </row>
    <row r="13" spans="2:12">
      <c r="B13" t="s">
        <v>35</v>
      </c>
      <c r="C13" s="6">
        <v>14227487</v>
      </c>
      <c r="D13" s="6">
        <v>15153859</v>
      </c>
      <c r="E13" s="6">
        <v>15924227</v>
      </c>
      <c r="F13" s="6">
        <v>16993945</v>
      </c>
      <c r="G13" s="6">
        <v>17763871</v>
      </c>
      <c r="H13" s="6">
        <v>19041748</v>
      </c>
      <c r="I13" s="6">
        <v>20384619</v>
      </c>
      <c r="J13" s="6">
        <v>21645380</v>
      </c>
      <c r="K13" s="6">
        <v>22730089</v>
      </c>
      <c r="L13" s="6">
        <v>24215739</v>
      </c>
    </row>
    <row r="14" spans="2:12">
      <c r="B14" t="s">
        <v>36</v>
      </c>
      <c r="C14" s="6">
        <v>76274505</v>
      </c>
      <c r="D14" s="6">
        <v>81303135</v>
      </c>
      <c r="E14" s="6">
        <v>85605426</v>
      </c>
      <c r="F14" s="6">
        <v>89769578</v>
      </c>
      <c r="G14" s="6">
        <v>95535304</v>
      </c>
      <c r="H14" s="6">
        <v>102278330</v>
      </c>
      <c r="I14" s="6">
        <v>109203719</v>
      </c>
      <c r="J14" s="6">
        <v>115730128</v>
      </c>
      <c r="K14" s="6">
        <v>122815843</v>
      </c>
      <c r="L14" s="6">
        <v>131275776</v>
      </c>
    </row>
    <row r="15" spans="2:12">
      <c r="B15" t="s">
        <v>37</v>
      </c>
      <c r="C15" s="6">
        <v>38135577</v>
      </c>
      <c r="D15" s="6">
        <v>40339564</v>
      </c>
      <c r="E15" s="6">
        <v>43239021</v>
      </c>
      <c r="F15" s="6">
        <v>46262274</v>
      </c>
      <c r="G15" s="6">
        <v>49200528</v>
      </c>
      <c r="H15" s="6">
        <v>53359402</v>
      </c>
      <c r="I15" s="6">
        <v>57699996</v>
      </c>
      <c r="J15" s="6">
        <v>61770256</v>
      </c>
      <c r="K15" s="6">
        <v>65078058</v>
      </c>
      <c r="L15" s="6">
        <v>69382767</v>
      </c>
    </row>
    <row r="16" spans="2:12">
      <c r="B16" t="s">
        <v>38</v>
      </c>
      <c r="C16" s="6">
        <v>6941275</v>
      </c>
      <c r="D16" s="6">
        <v>7386718</v>
      </c>
      <c r="E16" s="6">
        <v>7747618</v>
      </c>
      <c r="F16" s="6">
        <v>8220966</v>
      </c>
      <c r="G16" s="6">
        <v>8837695</v>
      </c>
      <c r="H16" s="6">
        <v>9573707</v>
      </c>
      <c r="I16" s="6">
        <v>10103863</v>
      </c>
      <c r="J16" s="6">
        <v>10955174</v>
      </c>
      <c r="K16" s="6">
        <v>11708366</v>
      </c>
      <c r="L16" s="6">
        <v>12533247</v>
      </c>
    </row>
    <row r="17" spans="2:12">
      <c r="B17" t="s">
        <v>39</v>
      </c>
      <c r="C17" s="6">
        <v>22642821</v>
      </c>
      <c r="D17" s="6">
        <v>23776306</v>
      </c>
      <c r="E17" s="6">
        <v>25030051</v>
      </c>
      <c r="F17" s="6">
        <v>26369786</v>
      </c>
      <c r="G17" s="6">
        <v>27938005</v>
      </c>
      <c r="H17" s="6">
        <v>29714497</v>
      </c>
      <c r="I17" s="6">
        <v>31538486</v>
      </c>
      <c r="J17" s="6">
        <v>33591153</v>
      </c>
      <c r="K17" s="6">
        <v>35709640</v>
      </c>
      <c r="L17" s="6">
        <v>37987236</v>
      </c>
    </row>
    <row r="18" spans="2:12">
      <c r="B18" t="s">
        <v>40</v>
      </c>
      <c r="C18" s="6">
        <v>67766631</v>
      </c>
      <c r="D18" s="6">
        <v>71542742</v>
      </c>
      <c r="E18" s="6">
        <v>76231971</v>
      </c>
      <c r="F18" s="6">
        <v>82475797</v>
      </c>
      <c r="G18" s="6">
        <v>87826828</v>
      </c>
      <c r="H18" s="6">
        <v>95210947</v>
      </c>
      <c r="I18" s="6">
        <v>103459911</v>
      </c>
      <c r="J18" s="6">
        <v>109934108</v>
      </c>
      <c r="K18" s="6">
        <v>116581950</v>
      </c>
      <c r="L18" s="6">
        <v>124176413</v>
      </c>
    </row>
    <row r="19" spans="2:12">
      <c r="B19" t="s">
        <v>41</v>
      </c>
      <c r="C19" s="6">
        <v>9244400</v>
      </c>
      <c r="D19" s="6">
        <v>9801926</v>
      </c>
      <c r="E19" s="6">
        <v>10592416</v>
      </c>
      <c r="F19" s="6">
        <v>11320637</v>
      </c>
      <c r="G19" s="6">
        <v>12004546</v>
      </c>
      <c r="H19" s="6">
        <v>13224085</v>
      </c>
      <c r="I19" s="6">
        <v>14309263</v>
      </c>
      <c r="J19" s="6">
        <v>15400605</v>
      </c>
      <c r="K19" s="6">
        <v>16499605</v>
      </c>
      <c r="L19" s="6">
        <v>17711623</v>
      </c>
    </row>
    <row r="20" spans="2:12">
      <c r="B20" t="s">
        <v>42</v>
      </c>
      <c r="C20" s="6">
        <v>6871160</v>
      </c>
      <c r="D20" s="6">
        <v>7308445</v>
      </c>
      <c r="E20" s="6">
        <v>7793166</v>
      </c>
      <c r="F20" s="6">
        <v>8192560</v>
      </c>
      <c r="G20" s="6">
        <v>8624238</v>
      </c>
      <c r="H20" s="6">
        <v>9343895</v>
      </c>
      <c r="I20" s="6">
        <v>10009828</v>
      </c>
      <c r="J20" s="6">
        <v>10702220</v>
      </c>
      <c r="K20" s="6">
        <v>11298145</v>
      </c>
      <c r="L20" s="6">
        <v>12128597</v>
      </c>
    </row>
    <row r="21" spans="2:12">
      <c r="B21" t="s">
        <v>43</v>
      </c>
      <c r="C21" s="6">
        <v>25482503</v>
      </c>
      <c r="D21" s="6">
        <v>26725234</v>
      </c>
      <c r="E21" s="6">
        <v>28439327</v>
      </c>
      <c r="F21" s="6">
        <v>30600610</v>
      </c>
      <c r="G21" s="6">
        <v>32821418</v>
      </c>
      <c r="H21" s="6">
        <v>35380859</v>
      </c>
      <c r="I21" s="6">
        <v>37760264</v>
      </c>
      <c r="J21" s="6">
        <v>39922624</v>
      </c>
      <c r="K21" s="6">
        <v>42228260</v>
      </c>
      <c r="L21" s="6">
        <v>45208904</v>
      </c>
    </row>
    <row r="22" spans="2:12">
      <c r="B22" t="s">
        <v>44</v>
      </c>
      <c r="C22" s="6">
        <v>3081694</v>
      </c>
      <c r="D22" s="6">
        <v>3246781</v>
      </c>
      <c r="E22" s="6">
        <v>3456451</v>
      </c>
      <c r="F22" s="6">
        <v>3642799</v>
      </c>
      <c r="G22" s="6">
        <v>3862949</v>
      </c>
      <c r="H22" s="6">
        <v>4198355</v>
      </c>
      <c r="I22" s="6">
        <v>4482702</v>
      </c>
      <c r="J22" s="6">
        <v>4722397</v>
      </c>
      <c r="K22" s="6">
        <v>5036425</v>
      </c>
      <c r="L22" s="6">
        <v>5338817</v>
      </c>
    </row>
    <row r="23" spans="2:12">
      <c r="B23" t="s">
        <v>45</v>
      </c>
      <c r="C23" s="6">
        <v>1130001</v>
      </c>
      <c r="D23" s="6">
        <v>1191806</v>
      </c>
      <c r="E23" s="6">
        <v>1293359</v>
      </c>
      <c r="F23" s="6">
        <v>1428021</v>
      </c>
      <c r="G23" s="6">
        <v>1536941</v>
      </c>
      <c r="H23" s="6">
        <v>1646132</v>
      </c>
      <c r="I23" s="6">
        <v>1784085</v>
      </c>
      <c r="J23" s="6">
        <v>1929954</v>
      </c>
      <c r="K23" s="6">
        <v>2015580</v>
      </c>
      <c r="L23" s="6">
        <v>2181294</v>
      </c>
    </row>
    <row r="24" spans="2:12">
      <c r="B24" t="s">
        <v>46</v>
      </c>
      <c r="C24" s="6">
        <f>C25-C26</f>
        <v>412962</v>
      </c>
      <c r="D24" s="6">
        <f t="shared" ref="D24:L24" si="0">D25-D26</f>
        <v>428781</v>
      </c>
      <c r="E24" s="6">
        <f t="shared" si="0"/>
        <v>440346</v>
      </c>
      <c r="F24" s="6">
        <f t="shared" si="0"/>
        <v>471237</v>
      </c>
      <c r="G24" s="6">
        <f t="shared" si="0"/>
        <v>501137</v>
      </c>
      <c r="H24" s="6">
        <f t="shared" si="0"/>
        <v>560615</v>
      </c>
      <c r="I24" s="6">
        <f t="shared" si="0"/>
        <v>590959</v>
      </c>
      <c r="J24" s="6">
        <f t="shared" si="0"/>
        <v>652704</v>
      </c>
      <c r="K24" s="6">
        <f t="shared" si="0"/>
        <v>715894</v>
      </c>
      <c r="L24" s="6">
        <f t="shared" si="0"/>
        <v>700152</v>
      </c>
    </row>
    <row r="25" spans="2:12">
      <c r="B25" t="s">
        <v>47</v>
      </c>
      <c r="C25" s="6">
        <v>403516000</v>
      </c>
      <c r="D25" s="6">
        <v>426890000</v>
      </c>
      <c r="E25" s="6">
        <v>452351000</v>
      </c>
      <c r="F25" s="6">
        <v>480649000</v>
      </c>
      <c r="G25" s="6">
        <v>511054000</v>
      </c>
      <c r="H25" s="6">
        <v>551436000</v>
      </c>
      <c r="I25" s="6">
        <v>592397000</v>
      </c>
      <c r="J25" s="6">
        <v>631886000</v>
      </c>
      <c r="K25" s="6">
        <v>670181000</v>
      </c>
      <c r="L25" s="6">
        <v>715192000</v>
      </c>
    </row>
    <row r="26" spans="2:12">
      <c r="B26" t="s">
        <v>76</v>
      </c>
      <c r="C26" s="6">
        <f t="shared" ref="C26:L26" si="1">SUM(C6:C23)</f>
        <v>403103038</v>
      </c>
      <c r="D26" s="6">
        <f t="shared" si="1"/>
        <v>426461219</v>
      </c>
      <c r="E26" s="6">
        <f t="shared" si="1"/>
        <v>451910654</v>
      </c>
      <c r="F26" s="6">
        <f t="shared" si="1"/>
        <v>480177763</v>
      </c>
      <c r="G26" s="6">
        <f t="shared" si="1"/>
        <v>510552863</v>
      </c>
      <c r="H26" s="6">
        <f t="shared" si="1"/>
        <v>550875385</v>
      </c>
      <c r="I26" s="6">
        <f t="shared" si="1"/>
        <v>591806041</v>
      </c>
      <c r="J26" s="6">
        <f t="shared" si="1"/>
        <v>631233296</v>
      </c>
      <c r="K26" s="6">
        <f t="shared" si="1"/>
        <v>669465106</v>
      </c>
      <c r="L26" s="6">
        <f t="shared" si="1"/>
        <v>714491848</v>
      </c>
    </row>
    <row r="30" spans="2:12">
      <c r="B30" s="2" t="s">
        <v>78</v>
      </c>
    </row>
    <row r="31" spans="2:12">
      <c r="B31" t="s">
        <v>91</v>
      </c>
    </row>
    <row r="32" spans="2:12">
      <c r="I32" s="5" t="s">
        <v>26</v>
      </c>
      <c r="J32" s="5" t="s">
        <v>26</v>
      </c>
      <c r="K32" s="5" t="s">
        <v>27</v>
      </c>
      <c r="L32" s="5" t="s">
        <v>84</v>
      </c>
    </row>
    <row r="33" spans="2:12">
      <c r="B33" s="11"/>
      <c r="C33" s="5" t="s">
        <v>85</v>
      </c>
      <c r="D33" s="5" t="s">
        <v>86</v>
      </c>
      <c r="E33" s="5" t="s">
        <v>87</v>
      </c>
      <c r="F33" s="5" t="s">
        <v>88</v>
      </c>
      <c r="G33" s="5" t="s">
        <v>89</v>
      </c>
      <c r="H33" s="5" t="s">
        <v>90</v>
      </c>
      <c r="I33" s="5">
        <v>2001</v>
      </c>
      <c r="J33" s="5">
        <v>2002</v>
      </c>
      <c r="K33" s="5">
        <v>2003</v>
      </c>
      <c r="L33" s="5">
        <v>2004</v>
      </c>
    </row>
    <row r="34" spans="2:12">
      <c r="B34" t="s">
        <v>28</v>
      </c>
      <c r="C34" s="6">
        <v>54108277</v>
      </c>
      <c r="D34" s="6">
        <v>55576193</v>
      </c>
      <c r="E34" s="6">
        <v>58318240</v>
      </c>
      <c r="F34" s="6">
        <v>60377575</v>
      </c>
      <c r="G34" s="6">
        <v>62716936</v>
      </c>
      <c r="H34" s="6">
        <v>66401535</v>
      </c>
      <c r="I34" s="6">
        <v>68495260</v>
      </c>
      <c r="J34" s="6">
        <v>70452325</v>
      </c>
      <c r="K34" s="6">
        <v>72292001</v>
      </c>
      <c r="L34" s="6">
        <v>74339094</v>
      </c>
    </row>
    <row r="35" spans="2:12">
      <c r="B35" t="s">
        <v>29</v>
      </c>
      <c r="C35" s="6">
        <v>13182580</v>
      </c>
      <c r="D35" s="6">
        <v>13554729</v>
      </c>
      <c r="E35" s="6">
        <v>14015641</v>
      </c>
      <c r="F35" s="6">
        <v>14250803</v>
      </c>
      <c r="G35" s="6">
        <v>14542680</v>
      </c>
      <c r="H35" s="6">
        <v>15203578</v>
      </c>
      <c r="I35" s="6">
        <v>15453663</v>
      </c>
      <c r="J35" s="6">
        <v>15891293</v>
      </c>
      <c r="K35" s="6">
        <v>16226782</v>
      </c>
      <c r="L35" s="6">
        <v>16632634</v>
      </c>
    </row>
    <row r="36" spans="2:12">
      <c r="B36" t="s">
        <v>30</v>
      </c>
      <c r="C36" s="6">
        <v>9754627</v>
      </c>
      <c r="D36" s="6">
        <v>9900243</v>
      </c>
      <c r="E36" s="6">
        <v>10115429</v>
      </c>
      <c r="F36" s="6">
        <v>10501266</v>
      </c>
      <c r="G36" s="6">
        <v>10520450</v>
      </c>
      <c r="H36" s="6">
        <v>10926797</v>
      </c>
      <c r="I36" s="6">
        <v>11124711</v>
      </c>
      <c r="J36" s="6">
        <v>11297288</v>
      </c>
      <c r="K36" s="6">
        <v>11457088</v>
      </c>
      <c r="L36" s="6">
        <v>11676490</v>
      </c>
    </row>
    <row r="37" spans="2:12">
      <c r="B37" t="s">
        <v>31</v>
      </c>
      <c r="C37" s="6">
        <v>9274403</v>
      </c>
      <c r="D37" s="6">
        <v>9554161</v>
      </c>
      <c r="E37" s="6">
        <v>10096225</v>
      </c>
      <c r="F37" s="6">
        <v>10342430</v>
      </c>
      <c r="G37" s="6">
        <v>10810096</v>
      </c>
      <c r="H37" s="6">
        <v>11098732</v>
      </c>
      <c r="I37" s="6">
        <v>11295448</v>
      </c>
      <c r="J37" s="6">
        <v>11399642</v>
      </c>
      <c r="K37" s="6">
        <v>11473710</v>
      </c>
      <c r="L37" s="6">
        <v>11655368</v>
      </c>
    </row>
    <row r="38" spans="2:12">
      <c r="B38" t="s">
        <v>32</v>
      </c>
      <c r="C38" s="6">
        <v>15324732</v>
      </c>
      <c r="D38" s="6">
        <v>15711452</v>
      </c>
      <c r="E38" s="6">
        <v>16304641</v>
      </c>
      <c r="F38" s="6">
        <v>17154190</v>
      </c>
      <c r="G38" s="6">
        <v>18211128</v>
      </c>
      <c r="H38" s="6">
        <v>18701199</v>
      </c>
      <c r="I38" s="6">
        <v>19354577</v>
      </c>
      <c r="J38" s="6">
        <v>19839740</v>
      </c>
      <c r="K38" s="6">
        <v>20344196</v>
      </c>
      <c r="L38" s="6">
        <v>20894532</v>
      </c>
    </row>
    <row r="39" spans="2:12">
      <c r="B39" t="s">
        <v>33</v>
      </c>
      <c r="C39" s="6">
        <v>5037530</v>
      </c>
      <c r="D39" s="6">
        <v>5113389</v>
      </c>
      <c r="E39" s="6">
        <v>5283246</v>
      </c>
      <c r="F39" s="6">
        <v>5534680</v>
      </c>
      <c r="G39" s="6">
        <v>5766131</v>
      </c>
      <c r="H39" s="6">
        <v>6047945</v>
      </c>
      <c r="I39" s="6">
        <v>6271104</v>
      </c>
      <c r="J39" s="6">
        <v>6416479</v>
      </c>
      <c r="K39" s="6">
        <v>6508599</v>
      </c>
      <c r="L39" s="6">
        <v>6691155</v>
      </c>
    </row>
    <row r="40" spans="2:12">
      <c r="B40" t="s">
        <v>34</v>
      </c>
      <c r="C40" s="6">
        <v>24622835</v>
      </c>
      <c r="D40" s="6">
        <v>25042284</v>
      </c>
      <c r="E40" s="6">
        <v>25414632</v>
      </c>
      <c r="F40" s="6">
        <v>25993278</v>
      </c>
      <c r="G40" s="6">
        <v>26896044</v>
      </c>
      <c r="H40" s="6">
        <v>27884954</v>
      </c>
      <c r="I40" s="6">
        <v>28431516</v>
      </c>
      <c r="J40" s="6">
        <v>29009755</v>
      </c>
      <c r="K40" s="6">
        <v>29599191</v>
      </c>
      <c r="L40" s="6">
        <v>30348869</v>
      </c>
    </row>
    <row r="41" spans="2:12">
      <c r="B41" t="s">
        <v>35</v>
      </c>
      <c r="C41" s="6">
        <v>14227487</v>
      </c>
      <c r="D41" s="6">
        <v>14789609</v>
      </c>
      <c r="E41" s="6">
        <v>15265758</v>
      </c>
      <c r="F41" s="6">
        <v>15895711</v>
      </c>
      <c r="G41" s="6">
        <v>16227769</v>
      </c>
      <c r="H41" s="6">
        <v>16918116</v>
      </c>
      <c r="I41" s="6">
        <v>17384461</v>
      </c>
      <c r="J41" s="6">
        <v>17910177</v>
      </c>
      <c r="K41" s="6">
        <v>18176540</v>
      </c>
      <c r="L41" s="6">
        <v>18542417</v>
      </c>
    </row>
    <row r="42" spans="2:12">
      <c r="B42" t="s">
        <v>36</v>
      </c>
      <c r="C42" s="6">
        <v>76274505</v>
      </c>
      <c r="D42" s="6">
        <v>78189501</v>
      </c>
      <c r="E42" s="6">
        <v>80274713</v>
      </c>
      <c r="F42" s="6">
        <v>82604117</v>
      </c>
      <c r="G42" s="6">
        <v>85925828</v>
      </c>
      <c r="H42" s="6">
        <v>88879578</v>
      </c>
      <c r="I42" s="6">
        <v>91242723</v>
      </c>
      <c r="J42" s="6">
        <v>92779974</v>
      </c>
      <c r="K42" s="6">
        <v>94608678</v>
      </c>
      <c r="L42" s="6">
        <v>96817008</v>
      </c>
    </row>
    <row r="43" spans="2:12">
      <c r="B43" t="s">
        <v>37</v>
      </c>
      <c r="C43" s="6">
        <v>38135577</v>
      </c>
      <c r="D43" s="6">
        <v>38864602</v>
      </c>
      <c r="E43" s="6">
        <v>40869734</v>
      </c>
      <c r="F43" s="6">
        <v>42965733</v>
      </c>
      <c r="G43" s="6">
        <v>44718797</v>
      </c>
      <c r="H43" s="6">
        <v>47036851</v>
      </c>
      <c r="I43" s="6">
        <v>48479887</v>
      </c>
      <c r="J43" s="6">
        <v>49621383</v>
      </c>
      <c r="K43" s="6">
        <v>50435461</v>
      </c>
      <c r="L43" s="6">
        <v>51560828</v>
      </c>
    </row>
    <row r="44" spans="2:12">
      <c r="B44" t="s">
        <v>38</v>
      </c>
      <c r="C44" s="6">
        <v>6941275</v>
      </c>
      <c r="D44" s="6">
        <v>7177953</v>
      </c>
      <c r="E44" s="6">
        <v>7463738</v>
      </c>
      <c r="F44" s="6">
        <v>7740171</v>
      </c>
      <c r="G44" s="6">
        <v>8138362</v>
      </c>
      <c r="H44" s="6">
        <v>8582773</v>
      </c>
      <c r="I44" s="6">
        <v>8739366</v>
      </c>
      <c r="J44" s="6">
        <v>9028323</v>
      </c>
      <c r="K44" s="6">
        <v>9227735</v>
      </c>
      <c r="L44" s="6">
        <v>9475145</v>
      </c>
    </row>
    <row r="45" spans="2:12">
      <c r="B45" t="s">
        <v>39</v>
      </c>
      <c r="C45" s="6">
        <v>22642821</v>
      </c>
      <c r="D45" s="6">
        <v>23111427</v>
      </c>
      <c r="E45" s="6">
        <v>23807950</v>
      </c>
      <c r="F45" s="6">
        <v>24468968</v>
      </c>
      <c r="G45" s="6">
        <v>25470098</v>
      </c>
      <c r="H45" s="6">
        <v>26211532</v>
      </c>
      <c r="I45" s="6">
        <v>26755392</v>
      </c>
      <c r="J45" s="6">
        <v>27346017</v>
      </c>
      <c r="K45" s="6">
        <v>27874106</v>
      </c>
      <c r="L45" s="6">
        <v>28676035</v>
      </c>
    </row>
    <row r="46" spans="2:12">
      <c r="B46" t="s">
        <v>40</v>
      </c>
      <c r="C46" s="6">
        <v>67766631</v>
      </c>
      <c r="D46" s="6">
        <v>69265568</v>
      </c>
      <c r="E46" s="6">
        <v>72100342</v>
      </c>
      <c r="F46" s="6">
        <v>76392094</v>
      </c>
      <c r="G46" s="6">
        <v>79605533</v>
      </c>
      <c r="H46" s="6">
        <v>83233864</v>
      </c>
      <c r="I46" s="6">
        <v>86530272</v>
      </c>
      <c r="J46" s="6">
        <v>88059407</v>
      </c>
      <c r="K46" s="6">
        <v>90216037</v>
      </c>
      <c r="L46" s="6">
        <v>92675734</v>
      </c>
    </row>
    <row r="47" spans="2:12">
      <c r="B47" t="s">
        <v>41</v>
      </c>
      <c r="C47" s="6">
        <v>9244400</v>
      </c>
      <c r="D47" s="6">
        <v>9535173</v>
      </c>
      <c r="E47" s="6">
        <v>10090336</v>
      </c>
      <c r="F47" s="6">
        <v>10614321</v>
      </c>
      <c r="G47" s="6">
        <v>11026808</v>
      </c>
      <c r="H47" s="6">
        <v>11638783</v>
      </c>
      <c r="I47" s="6">
        <v>11984994</v>
      </c>
      <c r="J47" s="6">
        <v>12371072</v>
      </c>
      <c r="K47" s="6">
        <v>12714226</v>
      </c>
      <c r="L47" s="6">
        <v>13066749</v>
      </c>
    </row>
    <row r="48" spans="2:12">
      <c r="B48" t="s">
        <v>42</v>
      </c>
      <c r="C48" s="6">
        <v>6871160</v>
      </c>
      <c r="D48" s="6">
        <v>7061731</v>
      </c>
      <c r="E48" s="6">
        <v>7353006</v>
      </c>
      <c r="F48" s="6">
        <v>7640388</v>
      </c>
      <c r="G48" s="6">
        <v>7902262</v>
      </c>
      <c r="H48" s="6">
        <v>8340096</v>
      </c>
      <c r="I48" s="6">
        <v>8551761</v>
      </c>
      <c r="J48" s="6">
        <v>8788007</v>
      </c>
      <c r="K48" s="6">
        <v>9014815</v>
      </c>
      <c r="L48" s="6">
        <v>9307565</v>
      </c>
    </row>
    <row r="49" spans="2:12">
      <c r="B49" t="s">
        <v>43</v>
      </c>
      <c r="C49" s="6">
        <v>25482503</v>
      </c>
      <c r="D49" s="6">
        <v>25783823</v>
      </c>
      <c r="E49" s="6">
        <v>26892595</v>
      </c>
      <c r="F49" s="6">
        <v>28351908</v>
      </c>
      <c r="G49" s="6">
        <v>29740671</v>
      </c>
      <c r="H49" s="6">
        <v>31007196</v>
      </c>
      <c r="I49" s="6">
        <v>31904019</v>
      </c>
      <c r="J49" s="6">
        <v>32410718</v>
      </c>
      <c r="K49" s="6">
        <v>33100864</v>
      </c>
      <c r="L49" s="6">
        <v>34043657</v>
      </c>
    </row>
    <row r="50" spans="2:12">
      <c r="B50" t="s">
        <v>44</v>
      </c>
      <c r="C50" s="6">
        <v>3081694</v>
      </c>
      <c r="D50" s="6">
        <v>3173631</v>
      </c>
      <c r="E50" s="6">
        <v>3285352</v>
      </c>
      <c r="F50" s="6">
        <v>3375937</v>
      </c>
      <c r="G50" s="6">
        <v>3472358</v>
      </c>
      <c r="H50" s="6">
        <v>3664535</v>
      </c>
      <c r="I50" s="6">
        <v>3715995</v>
      </c>
      <c r="J50" s="6">
        <v>3777357</v>
      </c>
      <c r="K50" s="6">
        <v>3884805</v>
      </c>
      <c r="L50" s="6">
        <v>3992782</v>
      </c>
    </row>
    <row r="51" spans="2:12">
      <c r="B51" t="s">
        <v>45</v>
      </c>
      <c r="C51" s="6">
        <v>1130001</v>
      </c>
      <c r="D51" s="6">
        <v>1155539</v>
      </c>
      <c r="E51" s="6">
        <v>1218182</v>
      </c>
      <c r="F51" s="6">
        <v>1288332</v>
      </c>
      <c r="G51" s="6">
        <v>1350181</v>
      </c>
      <c r="H51" s="6">
        <v>1407570</v>
      </c>
      <c r="I51" s="6">
        <v>1443082</v>
      </c>
      <c r="J51" s="6">
        <v>1483422</v>
      </c>
      <c r="K51" s="6">
        <v>1518310</v>
      </c>
      <c r="L51" s="6">
        <v>1550436</v>
      </c>
    </row>
    <row r="52" spans="2:12">
      <c r="B52" t="s">
        <v>46</v>
      </c>
      <c r="C52" s="6">
        <v>412962</v>
      </c>
      <c r="D52" s="6">
        <v>412992</v>
      </c>
      <c r="E52" s="6">
        <v>413240</v>
      </c>
      <c r="F52" s="6">
        <v>417098</v>
      </c>
      <c r="G52" s="6">
        <v>432868</v>
      </c>
      <c r="H52" s="6">
        <v>467366</v>
      </c>
      <c r="I52" s="6">
        <v>486769</v>
      </c>
      <c r="J52" s="6">
        <v>521621</v>
      </c>
      <c r="K52" s="6">
        <v>519856</v>
      </c>
      <c r="L52" s="6">
        <v>524502</v>
      </c>
    </row>
    <row r="53" spans="2:12">
      <c r="B53" t="s">
        <v>47</v>
      </c>
      <c r="C53" s="6">
        <v>403516000</v>
      </c>
      <c r="D53" s="6">
        <v>412974000</v>
      </c>
      <c r="E53" s="6">
        <v>428583000</v>
      </c>
      <c r="F53" s="6">
        <v>445909000</v>
      </c>
      <c r="G53" s="6">
        <v>463475000</v>
      </c>
      <c r="H53" s="6">
        <v>483653000</v>
      </c>
      <c r="I53" s="6">
        <v>497645000</v>
      </c>
      <c r="J53" s="6">
        <v>508404000</v>
      </c>
      <c r="K53" s="6">
        <v>519193000</v>
      </c>
      <c r="L53" s="6">
        <v>532471000</v>
      </c>
    </row>
    <row r="54" spans="2:12">
      <c r="B54" t="s">
        <v>76</v>
      </c>
      <c r="C54" s="6">
        <f t="shared" ref="C54:L54" si="2">SUM(C34:C51)</f>
        <v>403103038</v>
      </c>
      <c r="D54" s="6">
        <f t="shared" si="2"/>
        <v>412561008</v>
      </c>
      <c r="E54" s="6">
        <f t="shared" si="2"/>
        <v>428169760</v>
      </c>
      <c r="F54" s="6">
        <f t="shared" si="2"/>
        <v>445491902</v>
      </c>
      <c r="G54" s="6">
        <f t="shared" si="2"/>
        <v>463042132</v>
      </c>
      <c r="H54" s="6">
        <f t="shared" si="2"/>
        <v>483185634</v>
      </c>
      <c r="I54" s="6">
        <f t="shared" si="2"/>
        <v>497158231</v>
      </c>
      <c r="J54" s="6">
        <f t="shared" si="2"/>
        <v>507882379</v>
      </c>
      <c r="K54" s="6">
        <f t="shared" si="2"/>
        <v>518673144</v>
      </c>
      <c r="L54" s="6">
        <f t="shared" si="2"/>
        <v>531946498</v>
      </c>
    </row>
    <row r="58" spans="2:12">
      <c r="B58" s="2" t="s">
        <v>92</v>
      </c>
    </row>
    <row r="59" spans="2:12">
      <c r="B59" t="s">
        <v>93</v>
      </c>
    </row>
    <row r="60" spans="2:12">
      <c r="I60" s="5" t="s">
        <v>26</v>
      </c>
      <c r="J60" s="5" t="s">
        <v>26</v>
      </c>
      <c r="K60" s="5" t="s">
        <v>27</v>
      </c>
      <c r="L60" s="5" t="s">
        <v>84</v>
      </c>
    </row>
    <row r="61" spans="2:12">
      <c r="B61" s="11"/>
      <c r="C61" s="5" t="s">
        <v>85</v>
      </c>
      <c r="D61" s="5" t="s">
        <v>86</v>
      </c>
      <c r="E61" s="5" t="s">
        <v>87</v>
      </c>
      <c r="F61" s="5" t="s">
        <v>88</v>
      </c>
      <c r="G61" s="5" t="s">
        <v>89</v>
      </c>
      <c r="H61" s="5" t="s">
        <v>90</v>
      </c>
      <c r="I61" s="5">
        <v>2001</v>
      </c>
      <c r="J61" s="5">
        <v>2002</v>
      </c>
      <c r="K61" s="5">
        <v>2003</v>
      </c>
      <c r="L61" s="5">
        <v>2004</v>
      </c>
    </row>
    <row r="62" spans="2:12">
      <c r="B62" t="s">
        <v>28</v>
      </c>
      <c r="C62" s="6">
        <v>1952.8</v>
      </c>
      <c r="D62" s="6">
        <v>1988.6</v>
      </c>
      <c r="E62" s="6">
        <v>2098.1999999999998</v>
      </c>
      <c r="F62" s="6">
        <v>2164.6999999999998</v>
      </c>
      <c r="G62" s="6">
        <v>2267.5</v>
      </c>
      <c r="H62" s="6">
        <v>2402.3000000000002</v>
      </c>
      <c r="I62" s="6">
        <v>2485.6999999999998</v>
      </c>
      <c r="J62" s="6">
        <v>2549.1999999999998</v>
      </c>
      <c r="K62" s="6">
        <v>2615.4</v>
      </c>
      <c r="L62" s="6">
        <v>2690.5</v>
      </c>
    </row>
    <row r="63" spans="2:12">
      <c r="B63" t="s">
        <v>29</v>
      </c>
      <c r="C63" s="6">
        <v>452.8</v>
      </c>
      <c r="D63" s="6">
        <v>462.3</v>
      </c>
      <c r="E63" s="6">
        <v>473.7</v>
      </c>
      <c r="F63" s="6">
        <v>478.2</v>
      </c>
      <c r="G63" s="6">
        <v>479</v>
      </c>
      <c r="H63" s="6">
        <v>496.5</v>
      </c>
      <c r="I63" s="6">
        <v>502</v>
      </c>
      <c r="J63" s="6">
        <v>513.5</v>
      </c>
      <c r="K63" s="6">
        <v>517.4</v>
      </c>
      <c r="L63" s="6">
        <v>530.1</v>
      </c>
    </row>
    <row r="64" spans="2:12">
      <c r="B64" t="s">
        <v>30</v>
      </c>
      <c r="C64" s="6">
        <v>346.9</v>
      </c>
      <c r="D64" s="6">
        <v>345.6</v>
      </c>
      <c r="E64" s="6">
        <v>356.2</v>
      </c>
      <c r="F64" s="6">
        <v>361.5</v>
      </c>
      <c r="G64" s="6">
        <v>362.3</v>
      </c>
      <c r="H64" s="6">
        <v>373.1</v>
      </c>
      <c r="I64" s="6">
        <v>373.8</v>
      </c>
      <c r="J64" s="6">
        <v>376.8</v>
      </c>
      <c r="K64" s="6">
        <v>382.4</v>
      </c>
      <c r="L64" s="6">
        <v>387.7</v>
      </c>
    </row>
    <row r="65" spans="2:12">
      <c r="B65" t="s">
        <v>31</v>
      </c>
      <c r="C65" s="6">
        <v>278.89999999999998</v>
      </c>
      <c r="D65" s="6">
        <v>290.39999999999998</v>
      </c>
      <c r="E65" s="6">
        <v>303.2</v>
      </c>
      <c r="F65" s="6">
        <v>318.10000000000002</v>
      </c>
      <c r="G65" s="6">
        <v>327</v>
      </c>
      <c r="H65" s="6">
        <v>345.9</v>
      </c>
      <c r="I65" s="6">
        <v>356.3</v>
      </c>
      <c r="J65" s="6">
        <v>367.1</v>
      </c>
      <c r="K65" s="6">
        <v>367.8</v>
      </c>
      <c r="L65" s="6">
        <v>371.7</v>
      </c>
    </row>
    <row r="66" spans="2:12">
      <c r="B66" t="s">
        <v>32</v>
      </c>
      <c r="C66" s="6">
        <v>525.4</v>
      </c>
      <c r="D66" s="6">
        <v>545.20000000000005</v>
      </c>
      <c r="E66" s="6">
        <v>571.9</v>
      </c>
      <c r="F66" s="6">
        <v>608.70000000000005</v>
      </c>
      <c r="G66" s="6">
        <v>650.1</v>
      </c>
      <c r="H66" s="6">
        <v>660.7</v>
      </c>
      <c r="I66" s="6">
        <v>681.8</v>
      </c>
      <c r="J66" s="6">
        <v>700.8</v>
      </c>
      <c r="K66" s="6">
        <v>732.5</v>
      </c>
      <c r="L66" s="6">
        <v>743.2</v>
      </c>
    </row>
    <row r="67" spans="2:12">
      <c r="B67" t="s">
        <v>33</v>
      </c>
      <c r="C67" s="6">
        <v>168.5</v>
      </c>
      <c r="D67" s="6">
        <v>172.7</v>
      </c>
      <c r="E67" s="6">
        <v>176.3</v>
      </c>
      <c r="F67" s="6">
        <v>184.2</v>
      </c>
      <c r="G67" s="6">
        <v>190.9</v>
      </c>
      <c r="H67" s="6">
        <v>200.5</v>
      </c>
      <c r="I67" s="6">
        <v>208.5</v>
      </c>
      <c r="J67" s="6">
        <v>210.2</v>
      </c>
      <c r="K67" s="6">
        <v>213.1</v>
      </c>
      <c r="L67" s="6">
        <v>216.8</v>
      </c>
    </row>
    <row r="68" spans="2:12">
      <c r="B68" t="s">
        <v>34</v>
      </c>
      <c r="C68" s="6">
        <v>885</v>
      </c>
      <c r="D68" s="6">
        <v>875.1</v>
      </c>
      <c r="E68" s="6">
        <v>871.8</v>
      </c>
      <c r="F68" s="6">
        <v>893</v>
      </c>
      <c r="G68" s="6">
        <v>910.3</v>
      </c>
      <c r="H68" s="6">
        <v>923.7</v>
      </c>
      <c r="I68" s="6">
        <v>938.1</v>
      </c>
      <c r="J68" s="6">
        <v>957.6</v>
      </c>
      <c r="K68" s="6">
        <v>962.8</v>
      </c>
      <c r="L68" s="6">
        <v>981.9</v>
      </c>
    </row>
    <row r="69" spans="2:12">
      <c r="B69" t="s">
        <v>35</v>
      </c>
      <c r="C69" s="6">
        <v>539.70000000000005</v>
      </c>
      <c r="D69" s="6">
        <v>558.5</v>
      </c>
      <c r="E69" s="6">
        <v>563.70000000000005</v>
      </c>
      <c r="F69" s="6">
        <v>591.29999999999995</v>
      </c>
      <c r="G69" s="6">
        <v>595.9</v>
      </c>
      <c r="H69" s="6">
        <v>608.5</v>
      </c>
      <c r="I69" s="6">
        <v>626.9</v>
      </c>
      <c r="J69" s="6">
        <v>641.70000000000005</v>
      </c>
      <c r="K69" s="6">
        <v>642.9</v>
      </c>
      <c r="L69" s="6">
        <v>651.1</v>
      </c>
    </row>
    <row r="70" spans="2:12">
      <c r="B70" t="s">
        <v>36</v>
      </c>
      <c r="C70" s="6">
        <v>2401.6999999999998</v>
      </c>
      <c r="D70" s="6">
        <v>2462.6999999999998</v>
      </c>
      <c r="E70" s="6">
        <v>2520.3000000000002</v>
      </c>
      <c r="F70" s="6">
        <v>2621.8</v>
      </c>
      <c r="G70" s="6">
        <v>2729.3</v>
      </c>
      <c r="H70" s="6">
        <v>2780.5</v>
      </c>
      <c r="I70" s="6">
        <v>2827.6</v>
      </c>
      <c r="J70" s="6">
        <v>2811.9</v>
      </c>
      <c r="K70" s="6">
        <v>2891.1</v>
      </c>
      <c r="L70" s="6">
        <v>2942.8</v>
      </c>
    </row>
    <row r="71" spans="2:12">
      <c r="B71" t="s">
        <v>37</v>
      </c>
      <c r="C71" s="6">
        <v>1418.3</v>
      </c>
      <c r="D71" s="6">
        <v>1441.7</v>
      </c>
      <c r="E71" s="6">
        <v>1494.8</v>
      </c>
      <c r="F71" s="6">
        <v>1579.3</v>
      </c>
      <c r="G71" s="6">
        <v>1638.3</v>
      </c>
      <c r="H71" s="6">
        <v>1704.5</v>
      </c>
      <c r="I71" s="6">
        <v>1741.2</v>
      </c>
      <c r="J71" s="6">
        <v>1789.5</v>
      </c>
      <c r="K71" s="6">
        <v>1812.3</v>
      </c>
      <c r="L71" s="6">
        <v>1853.9</v>
      </c>
    </row>
    <row r="72" spans="2:12">
      <c r="B72" t="s">
        <v>38</v>
      </c>
      <c r="C72" s="6">
        <v>307.5</v>
      </c>
      <c r="D72" s="6">
        <v>309.60000000000002</v>
      </c>
      <c r="E72" s="6">
        <v>303</v>
      </c>
      <c r="F72" s="6">
        <v>319.10000000000002</v>
      </c>
      <c r="G72" s="6">
        <v>338.1</v>
      </c>
      <c r="H72" s="6">
        <v>353.6</v>
      </c>
      <c r="I72" s="6">
        <v>358</v>
      </c>
      <c r="J72" s="6">
        <v>364</v>
      </c>
      <c r="K72" s="6">
        <v>367.7</v>
      </c>
      <c r="L72" s="6">
        <v>375.6</v>
      </c>
    </row>
    <row r="73" spans="2:12">
      <c r="B73" t="s">
        <v>39</v>
      </c>
      <c r="C73" s="6">
        <v>1000.4</v>
      </c>
      <c r="D73" s="6">
        <v>1003.9</v>
      </c>
      <c r="E73" s="6">
        <v>1000.3</v>
      </c>
      <c r="F73" s="6">
        <v>1015.6</v>
      </c>
      <c r="G73" s="6">
        <v>1028</v>
      </c>
      <c r="H73" s="6">
        <v>1059.2</v>
      </c>
      <c r="I73" s="6">
        <v>1053.7</v>
      </c>
      <c r="J73" s="6">
        <v>1053</v>
      </c>
      <c r="K73" s="6">
        <v>1066.4000000000001</v>
      </c>
      <c r="L73" s="6">
        <v>1088</v>
      </c>
    </row>
    <row r="74" spans="2:12">
      <c r="B74" t="s">
        <v>40</v>
      </c>
      <c r="C74" s="6">
        <v>1983.2</v>
      </c>
      <c r="D74" s="6">
        <v>1986.3</v>
      </c>
      <c r="E74" s="6">
        <v>2066.9</v>
      </c>
      <c r="F74" s="6">
        <v>2152.1999999999998</v>
      </c>
      <c r="G74" s="6">
        <v>2243.1999999999998</v>
      </c>
      <c r="H74" s="6">
        <v>2337.3000000000002</v>
      </c>
      <c r="I74" s="6">
        <v>2421.8000000000002</v>
      </c>
      <c r="J74" s="6">
        <v>2455.9</v>
      </c>
      <c r="K74" s="6">
        <v>2502.3000000000002</v>
      </c>
      <c r="L74" s="6">
        <v>2569.1999999999998</v>
      </c>
    </row>
    <row r="75" spans="2:12">
      <c r="B75" t="s">
        <v>41</v>
      </c>
      <c r="C75" s="6">
        <v>354.8</v>
      </c>
      <c r="D75" s="6">
        <v>361</v>
      </c>
      <c r="E75" s="6">
        <v>384.4</v>
      </c>
      <c r="F75" s="6">
        <v>408.8</v>
      </c>
      <c r="G75" s="6">
        <v>427</v>
      </c>
      <c r="H75" s="6">
        <v>441</v>
      </c>
      <c r="I75" s="6">
        <v>452.2</v>
      </c>
      <c r="J75" s="6">
        <v>454.3</v>
      </c>
      <c r="K75" s="6">
        <v>463.8</v>
      </c>
      <c r="L75" s="6">
        <v>474.1</v>
      </c>
    </row>
    <row r="76" spans="2:12">
      <c r="B76" t="s">
        <v>42</v>
      </c>
      <c r="C76" s="6">
        <v>212.3</v>
      </c>
      <c r="D76" s="6">
        <v>214.4</v>
      </c>
      <c r="E76" s="6">
        <v>217.8</v>
      </c>
      <c r="F76" s="6">
        <v>230.2</v>
      </c>
      <c r="G76" s="6">
        <v>234.1</v>
      </c>
      <c r="H76" s="6">
        <v>244.4</v>
      </c>
      <c r="I76" s="6">
        <v>251.9</v>
      </c>
      <c r="J76" s="6">
        <v>253.6</v>
      </c>
      <c r="K76" s="6">
        <v>255.7</v>
      </c>
      <c r="L76" s="6">
        <v>260.5</v>
      </c>
    </row>
    <row r="77" spans="2:12">
      <c r="B77" t="s">
        <v>43</v>
      </c>
      <c r="C77" s="6">
        <v>751.3</v>
      </c>
      <c r="D77" s="6">
        <v>759.8</v>
      </c>
      <c r="E77" s="6">
        <v>781.8</v>
      </c>
      <c r="F77" s="6">
        <v>816.5</v>
      </c>
      <c r="G77" s="6">
        <v>856.7</v>
      </c>
      <c r="H77" s="6">
        <v>877.2</v>
      </c>
      <c r="I77" s="6">
        <v>902.7</v>
      </c>
      <c r="J77" s="6">
        <v>919.5</v>
      </c>
      <c r="K77" s="6">
        <v>932.8</v>
      </c>
      <c r="L77" s="6">
        <v>947.7</v>
      </c>
    </row>
    <row r="78" spans="2:12">
      <c r="B78" t="s">
        <v>44</v>
      </c>
      <c r="C78" s="6">
        <v>105.6</v>
      </c>
      <c r="D78" s="6">
        <v>105.2</v>
      </c>
      <c r="E78" s="6">
        <v>104.5</v>
      </c>
      <c r="F78" s="6">
        <v>104.7</v>
      </c>
      <c r="G78" s="6">
        <v>110.3</v>
      </c>
      <c r="H78" s="6">
        <v>113.4</v>
      </c>
      <c r="I78" s="6">
        <v>117.9</v>
      </c>
      <c r="J78" s="6">
        <v>117.5</v>
      </c>
      <c r="K78" s="6">
        <v>117.9</v>
      </c>
      <c r="L78" s="6">
        <v>121.2</v>
      </c>
    </row>
    <row r="79" spans="2:12">
      <c r="B79" t="s">
        <v>45</v>
      </c>
      <c r="C79" s="6">
        <v>39.700000000000003</v>
      </c>
      <c r="D79" s="6">
        <v>38.9</v>
      </c>
      <c r="E79" s="6">
        <v>39.5</v>
      </c>
      <c r="F79" s="6">
        <v>39.9</v>
      </c>
      <c r="G79" s="6">
        <v>39.9</v>
      </c>
      <c r="H79" s="6">
        <v>43.3</v>
      </c>
      <c r="I79" s="6">
        <v>44.7</v>
      </c>
      <c r="J79" s="6">
        <v>48.2</v>
      </c>
      <c r="K79" s="6">
        <v>49.7</v>
      </c>
      <c r="L79" s="6">
        <v>50.6</v>
      </c>
    </row>
    <row r="80" spans="2:12">
      <c r="B80" t="s">
        <v>46</v>
      </c>
      <c r="C80" s="6">
        <v>8.9000000000014552</v>
      </c>
      <c r="D80" s="6">
        <v>9</v>
      </c>
      <c r="E80" s="6">
        <v>9.000000000003638</v>
      </c>
      <c r="F80" s="6">
        <v>8.6999999999989086</v>
      </c>
      <c r="G80" s="6">
        <v>8.500000000001819</v>
      </c>
      <c r="H80" s="6">
        <v>9.0999999999985448</v>
      </c>
      <c r="I80" s="6">
        <v>9.1999999999970896</v>
      </c>
      <c r="J80" s="6">
        <v>9.7999999999992724</v>
      </c>
      <c r="K80" s="6">
        <v>10.5</v>
      </c>
      <c r="L80" s="6">
        <v>10.5</v>
      </c>
    </row>
    <row r="81" spans="2:12">
      <c r="B81" t="s">
        <v>47</v>
      </c>
      <c r="C81" s="6">
        <v>13733.7</v>
      </c>
      <c r="D81" s="6">
        <v>13930.9</v>
      </c>
      <c r="E81" s="6">
        <v>14337.3</v>
      </c>
      <c r="F81" s="6">
        <v>14896.5</v>
      </c>
      <c r="G81" s="6">
        <v>15436.4</v>
      </c>
      <c r="H81" s="6">
        <v>15974.7</v>
      </c>
      <c r="I81" s="6">
        <v>16354</v>
      </c>
      <c r="J81" s="6">
        <v>16594.099999999999</v>
      </c>
      <c r="K81" s="6">
        <v>16904.5</v>
      </c>
      <c r="L81" s="6">
        <v>17267.099999999999</v>
      </c>
    </row>
    <row r="82" spans="2:12">
      <c r="B82" t="s">
        <v>76</v>
      </c>
      <c r="C82" s="6">
        <f t="shared" ref="C82:L82" si="3">SUM(C62:C79)</f>
        <v>13724.8</v>
      </c>
      <c r="D82" s="6">
        <f t="shared" si="3"/>
        <v>13921.9</v>
      </c>
      <c r="E82" s="6">
        <f t="shared" si="3"/>
        <v>14328.299999999996</v>
      </c>
      <c r="F82" s="6">
        <f t="shared" si="3"/>
        <v>14887.800000000001</v>
      </c>
      <c r="G82" s="6">
        <f t="shared" si="3"/>
        <v>15427.899999999998</v>
      </c>
      <c r="H82" s="6">
        <f t="shared" si="3"/>
        <v>15965.600000000002</v>
      </c>
      <c r="I82" s="6">
        <f t="shared" si="3"/>
        <v>16344.800000000003</v>
      </c>
      <c r="J82" s="6">
        <f t="shared" si="3"/>
        <v>16584.3</v>
      </c>
      <c r="K82" s="6">
        <f t="shared" si="3"/>
        <v>16894</v>
      </c>
      <c r="L82" s="6">
        <f t="shared" si="3"/>
        <v>17256.599999999999</v>
      </c>
    </row>
    <row r="86" spans="2:12">
      <c r="B86" s="38" t="s">
        <v>142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2:12">
      <c r="B87" s="36" t="s">
        <v>71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2:12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2:12">
      <c r="B89" s="11"/>
      <c r="C89" s="5" t="s">
        <v>85</v>
      </c>
      <c r="D89" s="5" t="s">
        <v>86</v>
      </c>
      <c r="E89" s="5" t="s">
        <v>87</v>
      </c>
      <c r="F89" s="5" t="s">
        <v>88</v>
      </c>
      <c r="G89" s="5" t="s">
        <v>89</v>
      </c>
      <c r="H89" s="5" t="s">
        <v>90</v>
      </c>
      <c r="I89" s="5">
        <v>2001</v>
      </c>
      <c r="J89" s="5">
        <v>2002</v>
      </c>
      <c r="K89" s="5">
        <v>2003</v>
      </c>
      <c r="L89" s="5">
        <v>2004</v>
      </c>
    </row>
    <row r="90" spans="2:12">
      <c r="B90" s="36" t="s">
        <v>28</v>
      </c>
      <c r="C90" s="6">
        <v>2528211</v>
      </c>
      <c r="D90" s="6">
        <v>2404202</v>
      </c>
      <c r="E90" s="6">
        <v>2543622</v>
      </c>
      <c r="F90" s="6">
        <v>2583684</v>
      </c>
      <c r="G90" s="6">
        <v>2537523</v>
      </c>
      <c r="H90" s="6">
        <v>2861852</v>
      </c>
      <c r="I90" s="6">
        <v>3502256</v>
      </c>
      <c r="J90" s="6">
        <v>3433017</v>
      </c>
      <c r="K90" s="6">
        <v>3468192</v>
      </c>
      <c r="L90" s="6">
        <v>3710531</v>
      </c>
    </row>
    <row r="91" spans="2:12">
      <c r="B91" s="36" t="s">
        <v>29</v>
      </c>
      <c r="C91" s="6">
        <v>615956</v>
      </c>
      <c r="D91" s="6">
        <v>585008</v>
      </c>
      <c r="E91" s="6">
        <v>616567</v>
      </c>
      <c r="F91" s="6">
        <v>617824</v>
      </c>
      <c r="G91" s="6">
        <v>594782</v>
      </c>
      <c r="H91" s="6">
        <v>660871</v>
      </c>
      <c r="I91" s="6">
        <v>799404</v>
      </c>
      <c r="J91" s="6">
        <v>780568</v>
      </c>
      <c r="K91" s="6">
        <v>780323</v>
      </c>
      <c r="L91" s="6">
        <v>825700</v>
      </c>
    </row>
    <row r="92" spans="2:12">
      <c r="B92" s="36" t="s">
        <v>30</v>
      </c>
      <c r="C92" s="6">
        <v>455785</v>
      </c>
      <c r="D92" s="6">
        <v>427033</v>
      </c>
      <c r="E92" s="6">
        <v>438256</v>
      </c>
      <c r="F92" s="6">
        <v>455134</v>
      </c>
      <c r="G92" s="6">
        <v>428795</v>
      </c>
      <c r="H92" s="6">
        <v>479530</v>
      </c>
      <c r="I92" s="6">
        <v>580832</v>
      </c>
      <c r="J92" s="6">
        <v>556990</v>
      </c>
      <c r="K92" s="6">
        <v>551085</v>
      </c>
      <c r="L92" s="6">
        <v>582741</v>
      </c>
    </row>
    <row r="93" spans="2:12">
      <c r="B93" s="36" t="s">
        <v>31</v>
      </c>
      <c r="C93" s="6">
        <v>433347</v>
      </c>
      <c r="D93" s="6">
        <v>414204</v>
      </c>
      <c r="E93" s="6">
        <v>451970</v>
      </c>
      <c r="F93" s="6">
        <v>467022</v>
      </c>
      <c r="G93" s="6">
        <v>470843</v>
      </c>
      <c r="H93" s="6">
        <v>531417</v>
      </c>
      <c r="I93" s="6">
        <v>651496</v>
      </c>
      <c r="J93" s="6">
        <v>637854</v>
      </c>
      <c r="K93" s="6">
        <v>637291</v>
      </c>
      <c r="L93" s="6">
        <v>662383</v>
      </c>
    </row>
    <row r="94" spans="2:12">
      <c r="B94" s="36" t="s">
        <v>32</v>
      </c>
      <c r="C94" s="6">
        <v>716048</v>
      </c>
      <c r="D94" s="6">
        <v>681473</v>
      </c>
      <c r="E94" s="6">
        <v>726489</v>
      </c>
      <c r="F94" s="6">
        <v>759251</v>
      </c>
      <c r="G94" s="6">
        <v>772607</v>
      </c>
      <c r="H94" s="6">
        <v>854990</v>
      </c>
      <c r="I94" s="6">
        <v>1058113</v>
      </c>
      <c r="J94" s="6">
        <v>1041157</v>
      </c>
      <c r="K94" s="6">
        <v>1055384</v>
      </c>
      <c r="L94" s="6">
        <v>1100458</v>
      </c>
    </row>
    <row r="95" spans="2:12">
      <c r="B95" s="36" t="s">
        <v>33</v>
      </c>
      <c r="C95" s="6">
        <v>235379</v>
      </c>
      <c r="D95" s="6">
        <v>221626</v>
      </c>
      <c r="E95" s="6">
        <v>233075</v>
      </c>
      <c r="F95" s="6">
        <v>241319</v>
      </c>
      <c r="G95" s="6">
        <v>238910</v>
      </c>
      <c r="H95" s="6">
        <v>269170</v>
      </c>
      <c r="I95" s="6">
        <v>331552</v>
      </c>
      <c r="J95" s="6">
        <v>320828</v>
      </c>
      <c r="K95" s="6">
        <v>321319</v>
      </c>
      <c r="L95" s="6">
        <v>342515</v>
      </c>
    </row>
    <row r="96" spans="2:12">
      <c r="B96" s="36" t="s">
        <v>34</v>
      </c>
      <c r="C96" s="6">
        <v>1150503</v>
      </c>
      <c r="D96" s="6">
        <v>1078407</v>
      </c>
      <c r="E96" s="6">
        <v>1113578</v>
      </c>
      <c r="F96" s="6">
        <v>1124024</v>
      </c>
      <c r="G96" s="6">
        <v>1098196</v>
      </c>
      <c r="H96" s="6">
        <v>1210926</v>
      </c>
      <c r="I96" s="6">
        <v>1468717</v>
      </c>
      <c r="J96" s="6">
        <v>1420156</v>
      </c>
      <c r="K96" s="6">
        <v>1415647</v>
      </c>
      <c r="L96" s="6">
        <v>1496186</v>
      </c>
    </row>
    <row r="97" spans="2:12">
      <c r="B97" s="36" t="s">
        <v>35</v>
      </c>
      <c r="C97" s="6">
        <v>664780</v>
      </c>
      <c r="D97" s="6">
        <v>635063</v>
      </c>
      <c r="E97" s="6">
        <v>665356</v>
      </c>
      <c r="F97" s="6">
        <v>685486</v>
      </c>
      <c r="G97" s="6">
        <v>662815</v>
      </c>
      <c r="H97" s="6">
        <v>735192</v>
      </c>
      <c r="I97" s="6">
        <v>895356</v>
      </c>
      <c r="J97" s="6">
        <v>865118</v>
      </c>
      <c r="K97" s="6">
        <v>858967</v>
      </c>
      <c r="L97" s="6">
        <v>908855</v>
      </c>
    </row>
    <row r="98" spans="2:12">
      <c r="B98" s="36" t="s">
        <v>36</v>
      </c>
      <c r="C98" s="6">
        <v>3563928</v>
      </c>
      <c r="D98" s="6">
        <v>3407227</v>
      </c>
      <c r="E98" s="6">
        <v>3576815</v>
      </c>
      <c r="F98" s="6">
        <v>3621048</v>
      </c>
      <c r="G98" s="6">
        <v>3564659</v>
      </c>
      <c r="H98" s="6">
        <v>3948911</v>
      </c>
      <c r="I98" s="6">
        <v>4796575</v>
      </c>
      <c r="J98" s="6">
        <v>4625477</v>
      </c>
      <c r="K98" s="6">
        <v>4641196</v>
      </c>
      <c r="L98" s="6">
        <v>4926985</v>
      </c>
    </row>
    <row r="99" spans="2:12">
      <c r="B99" s="36" t="s">
        <v>37</v>
      </c>
      <c r="C99" s="6">
        <v>1781886</v>
      </c>
      <c r="D99" s="6">
        <v>1690537</v>
      </c>
      <c r="E99" s="6">
        <v>1806639</v>
      </c>
      <c r="F99" s="6">
        <v>1866088</v>
      </c>
      <c r="G99" s="6">
        <v>1835795</v>
      </c>
      <c r="H99" s="6">
        <v>2060177</v>
      </c>
      <c r="I99" s="6">
        <v>2534367</v>
      </c>
      <c r="J99" s="6">
        <v>2468820</v>
      </c>
      <c r="K99" s="6">
        <v>2459291</v>
      </c>
      <c r="L99" s="6">
        <v>2604044</v>
      </c>
    </row>
    <row r="100" spans="2:12">
      <c r="B100" s="36" t="s">
        <v>38</v>
      </c>
      <c r="C100" s="6">
        <v>324331</v>
      </c>
      <c r="D100" s="6">
        <v>309560</v>
      </c>
      <c r="E100" s="6">
        <v>323716</v>
      </c>
      <c r="F100" s="6">
        <v>331610</v>
      </c>
      <c r="G100" s="6">
        <v>329757</v>
      </c>
      <c r="H100" s="6">
        <v>369636</v>
      </c>
      <c r="I100" s="6">
        <v>443794</v>
      </c>
      <c r="J100" s="6">
        <v>437854</v>
      </c>
      <c r="K100" s="6">
        <v>442458</v>
      </c>
      <c r="L100" s="6">
        <v>470392</v>
      </c>
    </row>
    <row r="101" spans="2:12">
      <c r="B101" s="36" t="s">
        <v>39</v>
      </c>
      <c r="C101" s="6">
        <v>1057986</v>
      </c>
      <c r="D101" s="6">
        <v>996410</v>
      </c>
      <c r="E101" s="6">
        <v>1045821</v>
      </c>
      <c r="F101" s="6">
        <v>1063683</v>
      </c>
      <c r="G101" s="6">
        <v>1042437</v>
      </c>
      <c r="H101" s="6">
        <v>1147261</v>
      </c>
      <c r="I101" s="6">
        <v>1385272</v>
      </c>
      <c r="J101" s="6">
        <v>1342564</v>
      </c>
      <c r="K101" s="6">
        <v>1349463</v>
      </c>
      <c r="L101" s="6">
        <v>1425721</v>
      </c>
    </row>
    <row r="102" spans="2:12">
      <c r="B102" s="36" t="s">
        <v>40</v>
      </c>
      <c r="C102" s="6">
        <v>3166398</v>
      </c>
      <c r="D102" s="6">
        <v>2998190</v>
      </c>
      <c r="E102" s="6">
        <v>3185170</v>
      </c>
      <c r="F102" s="6">
        <v>3326838</v>
      </c>
      <c r="G102" s="6">
        <v>3277036</v>
      </c>
      <c r="H102" s="6">
        <v>3676041</v>
      </c>
      <c r="I102" s="6">
        <v>4544288</v>
      </c>
      <c r="J102" s="6">
        <v>4393826</v>
      </c>
      <c r="K102" s="6">
        <v>4405616</v>
      </c>
      <c r="L102" s="6">
        <v>4660536</v>
      </c>
    </row>
    <row r="103" spans="2:12">
      <c r="B103" s="36" t="s">
        <v>41</v>
      </c>
      <c r="C103" s="6">
        <v>431945</v>
      </c>
      <c r="D103" s="6">
        <v>410776</v>
      </c>
      <c r="E103" s="6">
        <v>442579</v>
      </c>
      <c r="F103" s="6">
        <v>456642</v>
      </c>
      <c r="G103" s="6">
        <v>447920</v>
      </c>
      <c r="H103" s="6">
        <v>510575</v>
      </c>
      <c r="I103" s="6">
        <v>628508</v>
      </c>
      <c r="J103" s="6">
        <v>615528</v>
      </c>
      <c r="K103" s="6">
        <v>623518</v>
      </c>
      <c r="L103" s="6">
        <v>664745</v>
      </c>
    </row>
    <row r="104" spans="2:12">
      <c r="B104" s="36" t="s">
        <v>42</v>
      </c>
      <c r="C104" s="6">
        <v>321055</v>
      </c>
      <c r="D104" s="6">
        <v>306280</v>
      </c>
      <c r="E104" s="6">
        <v>325619</v>
      </c>
      <c r="F104" s="6">
        <v>330464</v>
      </c>
      <c r="G104" s="6">
        <v>321792</v>
      </c>
      <c r="H104" s="6">
        <v>360763</v>
      </c>
      <c r="I104" s="6">
        <v>439663</v>
      </c>
      <c r="J104" s="6">
        <v>427744</v>
      </c>
      <c r="K104" s="6">
        <v>426955</v>
      </c>
      <c r="L104" s="6">
        <v>455205</v>
      </c>
    </row>
    <row r="105" spans="2:12">
      <c r="B105" s="36" t="s">
        <v>43</v>
      </c>
      <c r="C105" s="6">
        <v>1190671</v>
      </c>
      <c r="D105" s="6">
        <v>1119993</v>
      </c>
      <c r="E105" s="6">
        <v>1188269</v>
      </c>
      <c r="F105" s="6">
        <v>1234341</v>
      </c>
      <c r="G105" s="6">
        <v>1224650</v>
      </c>
      <c r="H105" s="6">
        <v>1366036</v>
      </c>
      <c r="I105" s="6">
        <v>1658551</v>
      </c>
      <c r="J105" s="6">
        <v>1595619</v>
      </c>
      <c r="K105" s="6">
        <v>1595800</v>
      </c>
      <c r="L105" s="6">
        <v>1696761</v>
      </c>
    </row>
    <row r="106" spans="2:12">
      <c r="B106" s="36" t="s">
        <v>44</v>
      </c>
      <c r="C106" s="6">
        <v>143992</v>
      </c>
      <c r="D106" s="6">
        <v>136065</v>
      </c>
      <c r="E106" s="6">
        <v>144419</v>
      </c>
      <c r="F106" s="6">
        <v>146940</v>
      </c>
      <c r="G106" s="6">
        <v>144136</v>
      </c>
      <c r="H106" s="6">
        <v>162096</v>
      </c>
      <c r="I106" s="6">
        <v>196894</v>
      </c>
      <c r="J106" s="6">
        <v>188744</v>
      </c>
      <c r="K106" s="6">
        <v>190326</v>
      </c>
      <c r="L106" s="6">
        <v>200374</v>
      </c>
    </row>
    <row r="107" spans="2:12">
      <c r="B107" s="36" t="s">
        <v>45</v>
      </c>
      <c r="C107" s="6">
        <v>52799</v>
      </c>
      <c r="D107" s="6">
        <v>49946</v>
      </c>
      <c r="E107" s="6">
        <v>54040</v>
      </c>
      <c r="F107" s="6">
        <v>57602</v>
      </c>
      <c r="G107" s="6">
        <v>57347</v>
      </c>
      <c r="H107" s="6">
        <v>63556</v>
      </c>
      <c r="I107" s="6">
        <v>78362</v>
      </c>
      <c r="J107" s="6">
        <v>77136</v>
      </c>
      <c r="K107" s="6">
        <v>76169</v>
      </c>
      <c r="L107" s="6">
        <v>81868</v>
      </c>
    </row>
    <row r="108" spans="2:12">
      <c r="B108" s="36" t="s">
        <v>137</v>
      </c>
      <c r="C108" s="6">
        <f>SUM(C90:C107)</f>
        <v>18835000</v>
      </c>
      <c r="D108" s="6">
        <f t="shared" ref="D108:L108" si="4">SUM(D90:D107)</f>
        <v>17872000</v>
      </c>
      <c r="E108" s="6">
        <f t="shared" si="4"/>
        <v>18882000</v>
      </c>
      <c r="F108" s="6">
        <f t="shared" si="4"/>
        <v>19369000</v>
      </c>
      <c r="G108" s="6">
        <f t="shared" si="4"/>
        <v>19050000</v>
      </c>
      <c r="H108" s="6">
        <f t="shared" si="4"/>
        <v>21269000</v>
      </c>
      <c r="I108" s="6">
        <f t="shared" si="4"/>
        <v>25994000</v>
      </c>
      <c r="J108" s="6">
        <f t="shared" si="4"/>
        <v>25229000</v>
      </c>
      <c r="K108" s="6">
        <f t="shared" si="4"/>
        <v>25299000</v>
      </c>
      <c r="L108" s="6">
        <f t="shared" si="4"/>
        <v>26816000</v>
      </c>
    </row>
    <row r="112" spans="2:12">
      <c r="B112" s="38" t="s">
        <v>154</v>
      </c>
      <c r="C112" s="42"/>
      <c r="D112" s="42"/>
      <c r="E112" s="42"/>
      <c r="F112" s="42"/>
      <c r="G112" s="42"/>
      <c r="H112" s="42"/>
      <c r="I112" s="42"/>
      <c r="J112" s="42"/>
      <c r="K112" s="42"/>
    </row>
    <row r="113" spans="2:12">
      <c r="B113" s="42" t="s">
        <v>15</v>
      </c>
      <c r="C113" s="42"/>
      <c r="D113" s="42"/>
      <c r="E113" s="42"/>
      <c r="F113" s="42"/>
      <c r="G113" s="42"/>
      <c r="H113" s="42"/>
      <c r="I113" s="42"/>
      <c r="J113" s="42"/>
      <c r="K113" s="42"/>
    </row>
    <row r="114" spans="2:12"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 spans="2:12">
      <c r="B115" s="11"/>
      <c r="C115" s="5" t="s">
        <v>85</v>
      </c>
      <c r="D115" s="5" t="s">
        <v>86</v>
      </c>
      <c r="E115" s="5" t="s">
        <v>87</v>
      </c>
      <c r="F115" s="5" t="s">
        <v>88</v>
      </c>
      <c r="G115" s="5" t="s">
        <v>89</v>
      </c>
      <c r="H115" s="5" t="s">
        <v>90</v>
      </c>
      <c r="I115" s="5">
        <v>2001</v>
      </c>
      <c r="J115" s="5">
        <v>2002</v>
      </c>
      <c r="K115" s="5">
        <v>2003</v>
      </c>
      <c r="L115" s="5">
        <v>2004</v>
      </c>
    </row>
    <row r="116" spans="2:12">
      <c r="B116" s="42" t="s">
        <v>28</v>
      </c>
      <c r="C116" s="10">
        <v>1935.095388426816</v>
      </c>
      <c r="D116" s="10">
        <v>1966.664058037064</v>
      </c>
      <c r="E116" s="10">
        <v>2073.3214721126815</v>
      </c>
      <c r="F116" s="10">
        <v>2142.3533726364235</v>
      </c>
      <c r="G116" s="10">
        <v>2242.8880135301488</v>
      </c>
      <c r="H116" s="10">
        <v>2379.5804314101183</v>
      </c>
      <c r="I116" s="10">
        <v>2461.7909432174492</v>
      </c>
      <c r="J116" s="10">
        <v>2518.8974734578383</v>
      </c>
      <c r="K116" s="10">
        <v>2582.7301105549736</v>
      </c>
      <c r="L116" s="10">
        <v>2656.3411326550595</v>
      </c>
    </row>
    <row r="117" spans="2:12">
      <c r="B117" s="42" t="s">
        <v>29</v>
      </c>
      <c r="C117" s="10">
        <v>440.72554279517891</v>
      </c>
      <c r="D117" s="10">
        <v>450.39370483623827</v>
      </c>
      <c r="E117" s="10">
        <v>460.65585402522998</v>
      </c>
      <c r="F117" s="10">
        <v>466.07596080199136</v>
      </c>
      <c r="G117" s="10">
        <v>467.09991550455277</v>
      </c>
      <c r="H117" s="10">
        <v>486.82764250693049</v>
      </c>
      <c r="I117" s="10">
        <v>493.6409584070754</v>
      </c>
      <c r="J117" s="10">
        <v>503.44603006437859</v>
      </c>
      <c r="K117" s="10">
        <v>507.51719373190741</v>
      </c>
      <c r="L117" s="10">
        <v>519.35853160216254</v>
      </c>
    </row>
    <row r="118" spans="2:12">
      <c r="B118" s="42" t="s">
        <v>30</v>
      </c>
      <c r="C118" s="10">
        <v>343.80167364580512</v>
      </c>
      <c r="D118" s="10">
        <v>339.71068885974097</v>
      </c>
      <c r="E118" s="10">
        <v>348.09396759045768</v>
      </c>
      <c r="F118" s="10">
        <v>355.85673751402311</v>
      </c>
      <c r="G118" s="10">
        <v>359.34099049125854</v>
      </c>
      <c r="H118" s="10">
        <v>370.42163041898021</v>
      </c>
      <c r="I118" s="10">
        <v>369.91595628861381</v>
      </c>
      <c r="J118" s="10">
        <v>372.96349132370335</v>
      </c>
      <c r="K118" s="10">
        <v>377.76765819058119</v>
      </c>
      <c r="L118" s="10">
        <v>384.46741268261684</v>
      </c>
    </row>
    <row r="119" spans="2:12">
      <c r="B119" s="42" t="s">
        <v>31</v>
      </c>
      <c r="C119" s="10">
        <v>277.56289717194647</v>
      </c>
      <c r="D119" s="10">
        <v>287.4828083021834</v>
      </c>
      <c r="E119" s="10">
        <v>300.74099342560521</v>
      </c>
      <c r="F119" s="10">
        <v>314.14366995363054</v>
      </c>
      <c r="G119" s="10">
        <v>323.53543422823509</v>
      </c>
      <c r="H119" s="10">
        <v>343.68879791878953</v>
      </c>
      <c r="I119" s="10">
        <v>353.63187144306113</v>
      </c>
      <c r="J119" s="10">
        <v>363.66408790910549</v>
      </c>
      <c r="K119" s="10">
        <v>364.68924434928829</v>
      </c>
      <c r="L119" s="10">
        <v>365.86256572272862</v>
      </c>
    </row>
    <row r="120" spans="2:12">
      <c r="B120" s="42" t="s">
        <v>32</v>
      </c>
      <c r="C120" s="10">
        <v>514.35772932654629</v>
      </c>
      <c r="D120" s="10">
        <v>536.80947586216962</v>
      </c>
      <c r="E120" s="10">
        <v>562.43012690370097</v>
      </c>
      <c r="F120" s="10">
        <v>597.35981694570057</v>
      </c>
      <c r="G120" s="10">
        <v>639.65260595152915</v>
      </c>
      <c r="H120" s="10">
        <v>651.64114726570449</v>
      </c>
      <c r="I120" s="10">
        <v>669.40358660651702</v>
      </c>
      <c r="J120" s="10">
        <v>685.17032108116166</v>
      </c>
      <c r="K120" s="10">
        <v>718.95076566821535</v>
      </c>
      <c r="L120" s="10">
        <v>728.79031093934987</v>
      </c>
    </row>
    <row r="121" spans="2:12">
      <c r="B121" s="42" t="s">
        <v>33</v>
      </c>
      <c r="C121" s="10">
        <v>166.79717029031457</v>
      </c>
      <c r="D121" s="10">
        <v>172.10125461350145</v>
      </c>
      <c r="E121" s="10">
        <v>175.40540911239847</v>
      </c>
      <c r="F121" s="10">
        <v>182.27980480381467</v>
      </c>
      <c r="G121" s="10">
        <v>189.01655511869899</v>
      </c>
      <c r="H121" s="10">
        <v>199.46423756389595</v>
      </c>
      <c r="I121" s="10">
        <v>207.51155568209106</v>
      </c>
      <c r="J121" s="10">
        <v>209.15421995982237</v>
      </c>
      <c r="K121" s="10">
        <v>212.20640442360082</v>
      </c>
      <c r="L121" s="10">
        <v>216.38469319324932</v>
      </c>
    </row>
    <row r="122" spans="2:12">
      <c r="B122" s="42" t="s">
        <v>34</v>
      </c>
      <c r="C122" s="10">
        <v>866.8180858896867</v>
      </c>
      <c r="D122" s="10">
        <v>858.61747451313249</v>
      </c>
      <c r="E122" s="10">
        <v>851.64189286163207</v>
      </c>
      <c r="F122" s="10">
        <v>876.46926969048093</v>
      </c>
      <c r="G122" s="10">
        <v>892.07135743075116</v>
      </c>
      <c r="H122" s="10">
        <v>905.54630127778762</v>
      </c>
      <c r="I122" s="10">
        <v>917.39570096381829</v>
      </c>
      <c r="J122" s="10">
        <v>936.68330834813685</v>
      </c>
      <c r="K122" s="10">
        <v>942.6755450957935</v>
      </c>
      <c r="L122" s="10">
        <v>964.56362558815488</v>
      </c>
    </row>
    <row r="123" spans="2:12">
      <c r="B123" s="42" t="s">
        <v>35</v>
      </c>
      <c r="C123" s="10">
        <v>526.33493452606899</v>
      </c>
      <c r="D123" s="10">
        <v>543.2091714902275</v>
      </c>
      <c r="E123" s="10">
        <v>546.92944700882572</v>
      </c>
      <c r="F123" s="10">
        <v>572.03817119645214</v>
      </c>
      <c r="G123" s="10">
        <v>576.48211848413109</v>
      </c>
      <c r="H123" s="10">
        <v>588.28349269349803</v>
      </c>
      <c r="I123" s="10">
        <v>605.05976657820929</v>
      </c>
      <c r="J123" s="10">
        <v>622.74021963222901</v>
      </c>
      <c r="K123" s="10">
        <v>622.33481937126055</v>
      </c>
      <c r="L123" s="10">
        <v>633.38838106767162</v>
      </c>
    </row>
    <row r="124" spans="2:12">
      <c r="B124" s="42" t="s">
        <v>36</v>
      </c>
      <c r="C124" s="10">
        <v>2376.1895796849772</v>
      </c>
      <c r="D124" s="10">
        <v>2427.9128937458086</v>
      </c>
      <c r="E124" s="10">
        <v>2492.3381670094727</v>
      </c>
      <c r="F124" s="10">
        <v>2585.0448324904041</v>
      </c>
      <c r="G124" s="10">
        <v>2681.9608489278162</v>
      </c>
      <c r="H124" s="10">
        <v>2734.539535305687</v>
      </c>
      <c r="I124" s="10">
        <v>2783.1752161381082</v>
      </c>
      <c r="J124" s="10">
        <v>2771.2721153160483</v>
      </c>
      <c r="K124" s="10">
        <v>2847.9240397971389</v>
      </c>
      <c r="L124" s="10">
        <v>2895.4310827867189</v>
      </c>
    </row>
    <row r="125" spans="2:12">
      <c r="B125" s="42" t="s">
        <v>37</v>
      </c>
      <c r="C125" s="10">
        <v>1395.9707682121266</v>
      </c>
      <c r="D125" s="10">
        <v>1414.4721125190686</v>
      </c>
      <c r="E125" s="10">
        <v>1469.0258247242884</v>
      </c>
      <c r="F125" s="10">
        <v>1552.4925093207021</v>
      </c>
      <c r="G125" s="10">
        <v>1601.007002689857</v>
      </c>
      <c r="H125" s="10">
        <v>1663.3374275674778</v>
      </c>
      <c r="I125" s="10">
        <v>1700.4175845025957</v>
      </c>
      <c r="J125" s="10">
        <v>1749.9371433641545</v>
      </c>
      <c r="K125" s="10">
        <v>1770.8894698347001</v>
      </c>
      <c r="L125" s="10">
        <v>1808.5330331819032</v>
      </c>
    </row>
    <row r="126" spans="2:12">
      <c r="B126" s="42" t="s">
        <v>38</v>
      </c>
      <c r="C126" s="10">
        <v>303.37168417225047</v>
      </c>
      <c r="D126" s="10">
        <v>304.53768253446856</v>
      </c>
      <c r="E126" s="10">
        <v>298.59009234525166</v>
      </c>
      <c r="F126" s="10">
        <v>314.26409762499208</v>
      </c>
      <c r="G126" s="10">
        <v>333.36033843706201</v>
      </c>
      <c r="H126" s="10">
        <v>346.27358646179533</v>
      </c>
      <c r="I126" s="10">
        <v>351.67978870280831</v>
      </c>
      <c r="J126" s="10">
        <v>357.61988414550166</v>
      </c>
      <c r="K126" s="10">
        <v>361.23363903199038</v>
      </c>
      <c r="L126" s="10">
        <v>370.51656642633861</v>
      </c>
    </row>
    <row r="127" spans="2:12">
      <c r="B127" s="42" t="s">
        <v>39</v>
      </c>
      <c r="C127" s="10">
        <v>985.83225056303638</v>
      </c>
      <c r="D127" s="10">
        <v>990.10017367715932</v>
      </c>
      <c r="E127" s="10">
        <v>982.41687527339479</v>
      </c>
      <c r="F127" s="10">
        <v>1001.0241138241674</v>
      </c>
      <c r="G127" s="10">
        <v>1015.1859698519432</v>
      </c>
      <c r="H127" s="10">
        <v>1042.092944442609</v>
      </c>
      <c r="I127" s="10">
        <v>1031.6749957731413</v>
      </c>
      <c r="J127" s="10">
        <v>1035.7137119961744</v>
      </c>
      <c r="K127" s="10">
        <v>1049.7932593233015</v>
      </c>
      <c r="L127" s="10">
        <v>1070.4830773903168</v>
      </c>
    </row>
    <row r="128" spans="2:12">
      <c r="B128" s="42" t="s">
        <v>40</v>
      </c>
      <c r="C128" s="10">
        <v>1979.4812246670581</v>
      </c>
      <c r="D128" s="10">
        <v>1980.0141475394944</v>
      </c>
      <c r="E128" s="10">
        <v>2061.2510751663181</v>
      </c>
      <c r="F128" s="10">
        <v>2144.7769293941396</v>
      </c>
      <c r="G128" s="10">
        <v>2230.4449522755513</v>
      </c>
      <c r="H128" s="10">
        <v>2318.3533065743391</v>
      </c>
      <c r="I128" s="10">
        <v>2410.1636308668535</v>
      </c>
      <c r="J128" s="10">
        <v>2446.1559835615312</v>
      </c>
      <c r="K128" s="10">
        <v>2483.9062127119428</v>
      </c>
      <c r="L128" s="10">
        <v>2546.7534865325983</v>
      </c>
    </row>
    <row r="129" spans="2:12">
      <c r="B129" s="42" t="s">
        <v>41</v>
      </c>
      <c r="C129" s="10">
        <v>351.54028071848762</v>
      </c>
      <c r="D129" s="10">
        <v>357.27747897332438</v>
      </c>
      <c r="E129" s="10">
        <v>379.81008688060541</v>
      </c>
      <c r="F129" s="10">
        <v>402.13511860015296</v>
      </c>
      <c r="G129" s="10">
        <v>420.23742565716674</v>
      </c>
      <c r="H129" s="10">
        <v>435.15166519795525</v>
      </c>
      <c r="I129" s="10">
        <v>443.84031565434844</v>
      </c>
      <c r="J129" s="10">
        <v>445.97635480746698</v>
      </c>
      <c r="K129" s="10">
        <v>455.2922052519757</v>
      </c>
      <c r="L129" s="10">
        <v>467.28059665666808</v>
      </c>
    </row>
    <row r="130" spans="2:12">
      <c r="B130" s="42" t="s">
        <v>42</v>
      </c>
      <c r="C130" s="10">
        <v>209.39825463824528</v>
      </c>
      <c r="D130" s="10">
        <v>212.10752311088078</v>
      </c>
      <c r="E130" s="10">
        <v>215.78444444937261</v>
      </c>
      <c r="F130" s="10">
        <v>227.89824816784184</v>
      </c>
      <c r="G130" s="10">
        <v>230.78608963233529</v>
      </c>
      <c r="H130" s="10">
        <v>239.61909191203497</v>
      </c>
      <c r="I130" s="10">
        <v>246.64440227372771</v>
      </c>
      <c r="J130" s="10">
        <v>247.8014197935679</v>
      </c>
      <c r="K130" s="10">
        <v>249.35100571749246</v>
      </c>
      <c r="L130" s="10">
        <v>255.06772685472419</v>
      </c>
    </row>
    <row r="131" spans="2:12">
      <c r="B131" s="42" t="s">
        <v>43</v>
      </c>
      <c r="C131" s="10">
        <v>745.54363901085947</v>
      </c>
      <c r="D131" s="10">
        <v>752.98581828346448</v>
      </c>
      <c r="E131" s="10">
        <v>777.05150312338492</v>
      </c>
      <c r="F131" s="10">
        <v>812.35227837678519</v>
      </c>
      <c r="G131" s="10">
        <v>848.96727941340555</v>
      </c>
      <c r="H131" s="10">
        <v>868.28355425925804</v>
      </c>
      <c r="I131" s="10">
        <v>892.39232865496865</v>
      </c>
      <c r="J131" s="10">
        <v>907.16604076635269</v>
      </c>
      <c r="K131" s="10">
        <v>920.25904923749226</v>
      </c>
      <c r="L131" s="10">
        <v>933.56084288239981</v>
      </c>
    </row>
    <row r="132" spans="2:12">
      <c r="B132" s="42" t="s">
        <v>44</v>
      </c>
      <c r="C132" s="10">
        <v>104.85696547962944</v>
      </c>
      <c r="D132" s="10">
        <v>104.0700040752231</v>
      </c>
      <c r="E132" s="10">
        <v>104.37206823422781</v>
      </c>
      <c r="F132" s="10">
        <v>104.17313189906099</v>
      </c>
      <c r="G132" s="10">
        <v>109.66685764507832</v>
      </c>
      <c r="H132" s="10">
        <v>112.76347086812549</v>
      </c>
      <c r="I132" s="10">
        <v>117.32220328352351</v>
      </c>
      <c r="J132" s="10">
        <v>116.62711468764917</v>
      </c>
      <c r="K132" s="10">
        <v>116.81060587136392</v>
      </c>
      <c r="L132" s="10">
        <v>120.61052409846592</v>
      </c>
    </row>
    <row r="133" spans="2:12">
      <c r="B133" s="42" t="s">
        <v>45</v>
      </c>
      <c r="C133" s="10">
        <v>38.785397529499875</v>
      </c>
      <c r="D133" s="10">
        <v>37.435873049653125</v>
      </c>
      <c r="E133" s="10">
        <v>38.169228251319048</v>
      </c>
      <c r="F133" s="10">
        <v>38.535667292036642</v>
      </c>
      <c r="G133" s="10">
        <v>39.000495993218806</v>
      </c>
      <c r="H133" s="10">
        <v>43.071376300020958</v>
      </c>
      <c r="I133" s="10">
        <v>43.509944840257624</v>
      </c>
      <c r="J133" s="10">
        <v>46.589603489518524</v>
      </c>
      <c r="K133" s="10">
        <v>48.886851904703001</v>
      </c>
      <c r="L133" s="10">
        <v>49.598623549161537</v>
      </c>
    </row>
    <row r="134" spans="2:12">
      <c r="B134" s="42" t="s">
        <v>46</v>
      </c>
      <c r="C134" s="10">
        <v>8.7865332514636485</v>
      </c>
      <c r="D134" s="10">
        <v>8.8726559771985816</v>
      </c>
      <c r="E134" s="10">
        <v>8.871471501834737</v>
      </c>
      <c r="F134" s="10">
        <v>8.576269467203284</v>
      </c>
      <c r="G134" s="10">
        <v>8.3707487372602198</v>
      </c>
      <c r="H134" s="10">
        <v>8.9603600549950233</v>
      </c>
      <c r="I134" s="10">
        <v>9.0542501228341887</v>
      </c>
      <c r="J134" s="10">
        <v>9.6464762956593155</v>
      </c>
      <c r="K134" s="10">
        <v>10.33191993228129</v>
      </c>
      <c r="L134" s="10">
        <v>10.332786189709624</v>
      </c>
    </row>
    <row r="135" spans="2:12">
      <c r="B135" s="42" t="s">
        <v>47</v>
      </c>
      <c r="C135" s="10">
        <v>13571.249999999995</v>
      </c>
      <c r="D135" s="10">
        <v>13744.775000000001</v>
      </c>
      <c r="E135" s="10">
        <v>14146.900000000003</v>
      </c>
      <c r="F135" s="10">
        <v>14697.850000000002</v>
      </c>
      <c r="G135" s="10">
        <v>15209.075000000001</v>
      </c>
      <c r="H135" s="10">
        <v>15737.900000000001</v>
      </c>
      <c r="I135" s="10">
        <v>16108.224999999999</v>
      </c>
      <c r="J135" s="10">
        <v>16347.225</v>
      </c>
      <c r="K135" s="10">
        <v>16643.55</v>
      </c>
      <c r="L135" s="10">
        <v>16997.325000000001</v>
      </c>
    </row>
    <row r="136" spans="2:12">
      <c r="B136" s="42" t="s">
        <v>76</v>
      </c>
      <c r="C136" s="6">
        <f>C135-C134</f>
        <v>13562.463466748532</v>
      </c>
      <c r="D136" s="6">
        <f t="shared" ref="D136:L136" si="5">D135-D134</f>
        <v>13735.902344022803</v>
      </c>
      <c r="E136" s="6">
        <f t="shared" si="5"/>
        <v>14138.028528498169</v>
      </c>
      <c r="F136" s="6">
        <f t="shared" si="5"/>
        <v>14689.273730532799</v>
      </c>
      <c r="G136" s="6">
        <f t="shared" si="5"/>
        <v>15200.704251262741</v>
      </c>
      <c r="H136" s="6">
        <f t="shared" si="5"/>
        <v>15728.939639945007</v>
      </c>
      <c r="I136" s="6">
        <f t="shared" si="5"/>
        <v>16099.170749877165</v>
      </c>
      <c r="J136" s="6">
        <f t="shared" si="5"/>
        <v>16337.578523704342</v>
      </c>
      <c r="K136" s="6">
        <f t="shared" si="5"/>
        <v>16633.21808006772</v>
      </c>
      <c r="L136" s="6">
        <f t="shared" si="5"/>
        <v>16986.992213810292</v>
      </c>
    </row>
    <row r="140" spans="2:12">
      <c r="B140" s="38" t="s">
        <v>167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</row>
    <row r="141" spans="2:12">
      <c r="B141" s="45" t="s">
        <v>15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</row>
    <row r="142" spans="2:12"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</row>
    <row r="143" spans="2:12">
      <c r="B143" s="11"/>
      <c r="C143" s="5" t="s">
        <v>85</v>
      </c>
      <c r="D143" s="5" t="s">
        <v>86</v>
      </c>
      <c r="E143" s="5" t="s">
        <v>87</v>
      </c>
      <c r="F143" s="5" t="s">
        <v>88</v>
      </c>
      <c r="G143" s="5" t="s">
        <v>89</v>
      </c>
      <c r="H143" s="5" t="s">
        <v>90</v>
      </c>
      <c r="I143" s="5">
        <v>2001</v>
      </c>
      <c r="J143" s="5">
        <v>2002</v>
      </c>
      <c r="K143" s="5">
        <v>2003</v>
      </c>
      <c r="L143" s="5">
        <v>2004</v>
      </c>
    </row>
    <row r="144" spans="2:12">
      <c r="B144" s="45" t="s">
        <v>28</v>
      </c>
      <c r="C144" s="6">
        <v>3417280.8382961345</v>
      </c>
      <c r="D144" s="6">
        <v>3443691.7627683906</v>
      </c>
      <c r="E144" s="6">
        <v>3636557.9409697005</v>
      </c>
      <c r="F144" s="6">
        <v>3826195.6492464314</v>
      </c>
      <c r="G144" s="6">
        <v>4020012.1916070092</v>
      </c>
      <c r="H144" s="6">
        <v>4230548.2121158047</v>
      </c>
      <c r="I144" s="6">
        <v>4369765.5659398893</v>
      </c>
      <c r="J144" s="6">
        <v>4450253.2614846714</v>
      </c>
      <c r="K144" s="6">
        <v>4537288.2605496319</v>
      </c>
      <c r="L144" s="6">
        <v>4632426.2929106243</v>
      </c>
    </row>
    <row r="145" spans="2:12">
      <c r="B145" s="45" t="s">
        <v>29</v>
      </c>
      <c r="C145" s="6">
        <v>755562.36769473506</v>
      </c>
      <c r="D145" s="6">
        <v>779635.9086849388</v>
      </c>
      <c r="E145" s="6">
        <v>807481.39470833237</v>
      </c>
      <c r="F145" s="6">
        <v>821524.15247136785</v>
      </c>
      <c r="G145" s="6">
        <v>832724.8108342893</v>
      </c>
      <c r="H145" s="6">
        <v>865527.34127525077</v>
      </c>
      <c r="I145" s="6">
        <v>877527.03353785875</v>
      </c>
      <c r="J145" s="6">
        <v>892883.14920246659</v>
      </c>
      <c r="K145" s="6">
        <v>902938.81084897858</v>
      </c>
      <c r="L145" s="6">
        <v>905140.09819134406</v>
      </c>
    </row>
    <row r="146" spans="2:12">
      <c r="B146" s="45" t="s">
        <v>30</v>
      </c>
      <c r="C146" s="6">
        <v>669297.51636110863</v>
      </c>
      <c r="D146" s="6">
        <v>662675.48037389026</v>
      </c>
      <c r="E146" s="6">
        <v>672087.93238193879</v>
      </c>
      <c r="F146" s="6">
        <v>682918.48604961007</v>
      </c>
      <c r="G146" s="6">
        <v>696387.97069392179</v>
      </c>
      <c r="H146" s="6">
        <v>719430.13092235231</v>
      </c>
      <c r="I146" s="6">
        <v>712053.10140996601</v>
      </c>
      <c r="J146" s="6">
        <v>719202.44623231387</v>
      </c>
      <c r="K146" s="6">
        <v>722803.84624686895</v>
      </c>
      <c r="L146" s="6">
        <v>716164.84309182153</v>
      </c>
    </row>
    <row r="147" spans="2:12">
      <c r="B147" s="45" t="s">
        <v>31</v>
      </c>
      <c r="C147" s="6">
        <v>446490.31409500842</v>
      </c>
      <c r="D147" s="6">
        <v>463058.58481437236</v>
      </c>
      <c r="E147" s="6">
        <v>493355.84947419196</v>
      </c>
      <c r="F147" s="6">
        <v>533410.58766284282</v>
      </c>
      <c r="G147" s="6">
        <v>570248.70580425346</v>
      </c>
      <c r="H147" s="6">
        <v>589119.87709653098</v>
      </c>
      <c r="I147" s="6">
        <v>623188.81617703766</v>
      </c>
      <c r="J147" s="6">
        <v>636550.09447313484</v>
      </c>
      <c r="K147" s="6">
        <v>631702.67709500762</v>
      </c>
      <c r="L147" s="6">
        <v>629731.18613283779</v>
      </c>
    </row>
    <row r="148" spans="2:12">
      <c r="B148" s="45" t="s">
        <v>32</v>
      </c>
      <c r="C148" s="6">
        <v>888041.87642557523</v>
      </c>
      <c r="D148" s="6">
        <v>928464.85037157219</v>
      </c>
      <c r="E148" s="6">
        <v>963863.80472479551</v>
      </c>
      <c r="F148" s="6">
        <v>1040940.3417067799</v>
      </c>
      <c r="G148" s="6">
        <v>1148929.7736506395</v>
      </c>
      <c r="H148" s="6">
        <v>1172708.5359647612</v>
      </c>
      <c r="I148" s="6">
        <v>1177100.0302016698</v>
      </c>
      <c r="J148" s="6">
        <v>1220852.5256754069</v>
      </c>
      <c r="K148" s="6">
        <v>1284308.6573609151</v>
      </c>
      <c r="L148" s="6">
        <v>1287018.4275506425</v>
      </c>
    </row>
    <row r="149" spans="2:12">
      <c r="B149" s="45" t="s">
        <v>33</v>
      </c>
      <c r="C149" s="6">
        <v>302696.43679338449</v>
      </c>
      <c r="D149" s="6">
        <v>308508.86275871401</v>
      </c>
      <c r="E149" s="6">
        <v>314791.68668765132</v>
      </c>
      <c r="F149" s="6">
        <v>324334.16260055959</v>
      </c>
      <c r="G149" s="6">
        <v>347288.78360516892</v>
      </c>
      <c r="H149" s="6">
        <v>376645.35856898443</v>
      </c>
      <c r="I149" s="6">
        <v>392525.60004739359</v>
      </c>
      <c r="J149" s="6">
        <v>396196.41288450873</v>
      </c>
      <c r="K149" s="6">
        <v>399270.63618178235</v>
      </c>
      <c r="L149" s="6">
        <v>401644.8980954694</v>
      </c>
    </row>
    <row r="150" spans="2:12">
      <c r="B150" s="45" t="s">
        <v>34</v>
      </c>
      <c r="C150" s="6">
        <v>1527877.0767320499</v>
      </c>
      <c r="D150" s="6">
        <v>1509804.5498851335</v>
      </c>
      <c r="E150" s="6">
        <v>1494968.1478732412</v>
      </c>
      <c r="F150" s="6">
        <v>1540645.0164385217</v>
      </c>
      <c r="G150" s="6">
        <v>1554488.9415558623</v>
      </c>
      <c r="H150" s="6">
        <v>1580034.8628028356</v>
      </c>
      <c r="I150" s="6">
        <v>1617047.9383605428</v>
      </c>
      <c r="J150" s="6">
        <v>1661977.4042154613</v>
      </c>
      <c r="K150" s="6">
        <v>1663073.9843573645</v>
      </c>
      <c r="L150" s="6">
        <v>1692036.0619278578</v>
      </c>
    </row>
    <row r="151" spans="2:12">
      <c r="B151" s="45" t="s">
        <v>35</v>
      </c>
      <c r="C151" s="6">
        <v>935183.32364945591</v>
      </c>
      <c r="D151" s="6">
        <v>969073.47042116255</v>
      </c>
      <c r="E151" s="6">
        <v>963994.18789951759</v>
      </c>
      <c r="F151" s="6">
        <v>1005876.9716537006</v>
      </c>
      <c r="G151" s="6">
        <v>1030085.4132295918</v>
      </c>
      <c r="H151" s="6">
        <v>1054261.3163396837</v>
      </c>
      <c r="I151" s="6">
        <v>1078736.0756438461</v>
      </c>
      <c r="J151" s="6">
        <v>1112194.8663160892</v>
      </c>
      <c r="K151" s="6">
        <v>1102480.6593256958</v>
      </c>
      <c r="L151" s="6">
        <v>1106782.4474575575</v>
      </c>
    </row>
    <row r="152" spans="2:12">
      <c r="B152" s="45" t="s">
        <v>36</v>
      </c>
      <c r="C152" s="6">
        <v>4118471.0326508097</v>
      </c>
      <c r="D152" s="6">
        <v>4205276.3770045917</v>
      </c>
      <c r="E152" s="6">
        <v>4292153.746090835</v>
      </c>
      <c r="F152" s="6">
        <v>4510384.4811434066</v>
      </c>
      <c r="G152" s="6">
        <v>4623797.2493430693</v>
      </c>
      <c r="H152" s="6">
        <v>4717232.690165529</v>
      </c>
      <c r="I152" s="6">
        <v>4847007.7716327254</v>
      </c>
      <c r="J152" s="6">
        <v>4820011.1714543346</v>
      </c>
      <c r="K152" s="6">
        <v>5013550.9627985368</v>
      </c>
      <c r="L152" s="6">
        <v>5001642.0775245568</v>
      </c>
    </row>
    <row r="153" spans="2:12">
      <c r="B153" s="45" t="s">
        <v>37</v>
      </c>
      <c r="C153" s="6">
        <v>2305228.5578096821</v>
      </c>
      <c r="D153" s="6">
        <v>2372182.511095298</v>
      </c>
      <c r="E153" s="6">
        <v>2510390.4381134976</v>
      </c>
      <c r="F153" s="6">
        <v>2662766.3602075293</v>
      </c>
      <c r="G153" s="6">
        <v>2730530.4923667498</v>
      </c>
      <c r="H153" s="6">
        <v>2855549.5786832673</v>
      </c>
      <c r="I153" s="6">
        <v>2951330.7791403136</v>
      </c>
      <c r="J153" s="6">
        <v>3050652.9028525939</v>
      </c>
      <c r="K153" s="6">
        <v>3035373.4479940599</v>
      </c>
      <c r="L153" s="6">
        <v>3119854.2795454008</v>
      </c>
    </row>
    <row r="154" spans="2:12">
      <c r="B154" s="45" t="s">
        <v>38</v>
      </c>
      <c r="C154" s="6">
        <v>543622.57052543713</v>
      </c>
      <c r="D154" s="6">
        <v>542634.71014511562</v>
      </c>
      <c r="E154" s="6">
        <v>532558.26845210325</v>
      </c>
      <c r="F154" s="6">
        <v>558279.11210601893</v>
      </c>
      <c r="G154" s="6">
        <v>598614.21833633166</v>
      </c>
      <c r="H154" s="6">
        <v>624818.03005702572</v>
      </c>
      <c r="I154" s="6">
        <v>634870.28606583248</v>
      </c>
      <c r="J154" s="6">
        <v>659617.09012142557</v>
      </c>
      <c r="K154" s="6">
        <v>657611.56343497674</v>
      </c>
      <c r="L154" s="6">
        <v>662129.04215306707</v>
      </c>
    </row>
    <row r="155" spans="2:12">
      <c r="B155" s="45" t="s">
        <v>39</v>
      </c>
      <c r="C155" s="6">
        <v>1829955.1031053199</v>
      </c>
      <c r="D155" s="6">
        <v>1804618.4018150833</v>
      </c>
      <c r="E155" s="6">
        <v>1813345.2086476015</v>
      </c>
      <c r="F155" s="6">
        <v>1832586.1315878241</v>
      </c>
      <c r="G155" s="6">
        <v>1865731.7811012056</v>
      </c>
      <c r="H155" s="6">
        <v>1899044.0097109408</v>
      </c>
      <c r="I155" s="6">
        <v>1884135.7031262324</v>
      </c>
      <c r="J155" s="6">
        <v>1892706.420036321</v>
      </c>
      <c r="K155" s="6">
        <v>1923823.0785537881</v>
      </c>
      <c r="L155" s="6">
        <v>1922529.2721565659</v>
      </c>
    </row>
    <row r="156" spans="2:12">
      <c r="B156" s="45" t="s">
        <v>40</v>
      </c>
      <c r="C156" s="6">
        <v>3413393.497016117</v>
      </c>
      <c r="D156" s="6">
        <v>3452190.2071948666</v>
      </c>
      <c r="E156" s="6">
        <v>3595705.5750780045</v>
      </c>
      <c r="F156" s="6">
        <v>3712935.5050333869</v>
      </c>
      <c r="G156" s="6">
        <v>3920059.1150203692</v>
      </c>
      <c r="H156" s="6">
        <v>4038225.7473889189</v>
      </c>
      <c r="I156" s="6">
        <v>4274704.4086653916</v>
      </c>
      <c r="J156" s="6">
        <v>4365653.6203422453</v>
      </c>
      <c r="K156" s="6">
        <v>4336480.2885574633</v>
      </c>
      <c r="L156" s="6">
        <v>4452621.5426718397</v>
      </c>
    </row>
    <row r="157" spans="2:12">
      <c r="B157" s="45" t="s">
        <v>41</v>
      </c>
      <c r="C157" s="6">
        <v>591227.29090166371</v>
      </c>
      <c r="D157" s="6">
        <v>599775.75424657576</v>
      </c>
      <c r="E157" s="6">
        <v>638277.14416623628</v>
      </c>
      <c r="F157" s="6">
        <v>677134.00932163862</v>
      </c>
      <c r="G157" s="6">
        <v>721770.20945295831</v>
      </c>
      <c r="H157" s="6">
        <v>766131.21046347439</v>
      </c>
      <c r="I157" s="6">
        <v>775601.40326607786</v>
      </c>
      <c r="J157" s="6">
        <v>770940.85725170642</v>
      </c>
      <c r="K157" s="6">
        <v>799326.90563743375</v>
      </c>
      <c r="L157" s="6">
        <v>817901.08006974868</v>
      </c>
    </row>
    <row r="158" spans="2:12">
      <c r="B158" s="45" t="s">
        <v>42</v>
      </c>
      <c r="C158" s="6">
        <v>344580.40684297925</v>
      </c>
      <c r="D158" s="6">
        <v>358759.53041915403</v>
      </c>
      <c r="E158" s="6">
        <v>359833.56131838309</v>
      </c>
      <c r="F158" s="6">
        <v>383198.96673930372</v>
      </c>
      <c r="G158" s="6">
        <v>387349.60335464327</v>
      </c>
      <c r="H158" s="6">
        <v>403457.76851039985</v>
      </c>
      <c r="I158" s="6">
        <v>423498.43792113959</v>
      </c>
      <c r="J158" s="6">
        <v>424265.05613997916</v>
      </c>
      <c r="K158" s="6">
        <v>429120.93117735774</v>
      </c>
      <c r="L158" s="6">
        <v>435449.64774226554</v>
      </c>
    </row>
    <row r="159" spans="2:12">
      <c r="B159" s="45" t="s">
        <v>43</v>
      </c>
      <c r="C159" s="6">
        <v>1239546.0834877826</v>
      </c>
      <c r="D159" s="6">
        <v>1255301.8411536028</v>
      </c>
      <c r="E159" s="6">
        <v>1303815.5256298177</v>
      </c>
      <c r="F159" s="6">
        <v>1357359.5837593139</v>
      </c>
      <c r="G159" s="6">
        <v>1382274.8385149294</v>
      </c>
      <c r="H159" s="6">
        <v>1408147.44416497</v>
      </c>
      <c r="I159" s="6">
        <v>1446952.6044216168</v>
      </c>
      <c r="J159" s="6">
        <v>1466817.656988587</v>
      </c>
      <c r="K159" s="6">
        <v>1473253.3755659675</v>
      </c>
      <c r="L159" s="6">
        <v>1501116.7835212147</v>
      </c>
    </row>
    <row r="160" spans="2:12">
      <c r="B160" s="45" t="s">
        <v>44</v>
      </c>
      <c r="C160" s="6">
        <v>183029.84797230957</v>
      </c>
      <c r="D160" s="6">
        <v>184652.72117284813</v>
      </c>
      <c r="E160" s="6">
        <v>183824.64053465362</v>
      </c>
      <c r="F160" s="6">
        <v>184384.53817910314</v>
      </c>
      <c r="G160" s="6">
        <v>191597.67585754374</v>
      </c>
      <c r="H160" s="6">
        <v>198375.3719476774</v>
      </c>
      <c r="I160" s="6">
        <v>212779.84525033465</v>
      </c>
      <c r="J160" s="6">
        <v>208055.60036573632</v>
      </c>
      <c r="K160" s="6">
        <v>207804.13029685392</v>
      </c>
      <c r="L160" s="6">
        <v>212994.7495618817</v>
      </c>
    </row>
    <row r="161" spans="2:12">
      <c r="B161" s="45" t="s">
        <v>45</v>
      </c>
      <c r="C161" s="6">
        <v>67074.871108295803</v>
      </c>
      <c r="D161" s="6">
        <v>63157.743578118876</v>
      </c>
      <c r="E161" s="6">
        <v>65843.401182265225</v>
      </c>
      <c r="F161" s="6">
        <v>66745.378512365205</v>
      </c>
      <c r="G161" s="6">
        <v>70094.284962850608</v>
      </c>
      <c r="H161" s="6">
        <v>74310.910555920622</v>
      </c>
      <c r="I161" s="6">
        <v>76967.606487266617</v>
      </c>
      <c r="J161" s="6">
        <v>82315.810524378685</v>
      </c>
      <c r="K161" s="6">
        <v>84884.10599289673</v>
      </c>
      <c r="L161" s="6">
        <v>84181.934758257892</v>
      </c>
    </row>
    <row r="162" spans="2:12">
      <c r="B162" s="45" t="s">
        <v>46</v>
      </c>
      <c r="C162" s="6">
        <v>15278.171079711436</v>
      </c>
      <c r="D162" s="6">
        <v>15440.218623444922</v>
      </c>
      <c r="E162" s="6">
        <v>15458.484931893898</v>
      </c>
      <c r="F162" s="6">
        <v>15016.741130892107</v>
      </c>
      <c r="G162" s="6">
        <v>14699.481986941424</v>
      </c>
      <c r="H162" s="6">
        <v>15705.317334970725</v>
      </c>
      <c r="I162" s="6">
        <v>15958.115946485463</v>
      </c>
      <c r="J162" s="6">
        <v>17021.920976915713</v>
      </c>
      <c r="K162" s="6">
        <v>18142.219904880298</v>
      </c>
      <c r="L162" s="6">
        <v>17994.618639681805</v>
      </c>
    </row>
    <row r="163" spans="2:12">
      <c r="B163" s="45" t="s">
        <v>47</v>
      </c>
      <c r="C163" s="6">
        <f>SUM(C144:C162)</f>
        <v>23593837.182547566</v>
      </c>
      <c r="D163" s="6">
        <f t="shared" ref="D163:L163" si="6">SUM(D144:D162)</f>
        <v>23918903.486526873</v>
      </c>
      <c r="E163" s="6">
        <f t="shared" si="6"/>
        <v>24658306.938864656</v>
      </c>
      <c r="F163" s="6">
        <f t="shared" si="6"/>
        <v>25736636.175550591</v>
      </c>
      <c r="G163" s="6">
        <f t="shared" si="6"/>
        <v>26706685.541278321</v>
      </c>
      <c r="H163" s="6">
        <f t="shared" si="6"/>
        <v>27589273.714069296</v>
      </c>
      <c r="I163" s="6">
        <f t="shared" si="6"/>
        <v>28391751.123241626</v>
      </c>
      <c r="J163" s="6">
        <f t="shared" si="6"/>
        <v>28848168.267538272</v>
      </c>
      <c r="K163" s="6">
        <f t="shared" si="6"/>
        <v>29223238.541880462</v>
      </c>
      <c r="L163" s="6">
        <f t="shared" si="6"/>
        <v>29599359.283702638</v>
      </c>
    </row>
    <row r="165" spans="2:12"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7" spans="2:12">
      <c r="B167" s="38" t="s">
        <v>160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</row>
    <row r="168" spans="2:12">
      <c r="B168" s="45" t="s">
        <v>170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</row>
    <row r="169" spans="2:12"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</row>
    <row r="170" spans="2:12">
      <c r="B170" s="11"/>
      <c r="C170" s="5" t="s">
        <v>85</v>
      </c>
      <c r="D170" s="5" t="s">
        <v>86</v>
      </c>
      <c r="E170" s="5" t="s">
        <v>87</v>
      </c>
      <c r="F170" s="5" t="s">
        <v>88</v>
      </c>
      <c r="G170" s="5" t="s">
        <v>89</v>
      </c>
      <c r="H170" s="5" t="s">
        <v>90</v>
      </c>
      <c r="I170" s="5">
        <v>2001</v>
      </c>
      <c r="J170" s="5">
        <v>2002</v>
      </c>
      <c r="K170" s="5">
        <v>2003</v>
      </c>
      <c r="L170" s="5">
        <v>2004</v>
      </c>
    </row>
    <row r="171" spans="2:12">
      <c r="B171" s="45" t="s">
        <v>28</v>
      </c>
      <c r="C171" s="6">
        <v>1886.5275835596381</v>
      </c>
      <c r="D171" s="6">
        <v>1898.0045859605457</v>
      </c>
      <c r="E171" s="6">
        <v>2005.1404664398565</v>
      </c>
      <c r="F171" s="6">
        <v>2104.1474547279645</v>
      </c>
      <c r="G171" s="6">
        <v>2208.9479737442962</v>
      </c>
      <c r="H171" s="6">
        <v>2333.9317585766325</v>
      </c>
      <c r="I171" s="6">
        <v>2401.5144305689332</v>
      </c>
      <c r="J171" s="6">
        <v>2440.0197686532638</v>
      </c>
      <c r="K171" s="6">
        <v>2498.4304073220715</v>
      </c>
      <c r="L171" s="6">
        <v>2571.6547865640678</v>
      </c>
    </row>
    <row r="172" spans="2:12">
      <c r="B172" s="45" t="s">
        <v>29</v>
      </c>
      <c r="C172" s="6">
        <v>417.112117851704</v>
      </c>
      <c r="D172" s="6">
        <v>429.69947138182749</v>
      </c>
      <c r="E172" s="6">
        <v>445.23245517029471</v>
      </c>
      <c r="F172" s="6">
        <v>451.78242643201628</v>
      </c>
      <c r="G172" s="6">
        <v>457.57219030813008</v>
      </c>
      <c r="H172" s="6">
        <v>477.49881302225111</v>
      </c>
      <c r="I172" s="6">
        <v>482.26702381509534</v>
      </c>
      <c r="J172" s="6">
        <v>489.55697735381676</v>
      </c>
      <c r="K172" s="6">
        <v>497.19780878613267</v>
      </c>
      <c r="L172" s="6">
        <v>502.48136048858873</v>
      </c>
    </row>
    <row r="173" spans="2:12">
      <c r="B173" s="45" t="s">
        <v>30</v>
      </c>
      <c r="C173" s="6">
        <v>369.48915994061213</v>
      </c>
      <c r="D173" s="6">
        <v>365.23626021108657</v>
      </c>
      <c r="E173" s="6">
        <v>370.57864389906274</v>
      </c>
      <c r="F173" s="6">
        <v>375.55873403676338</v>
      </c>
      <c r="G173" s="6">
        <v>382.6567491551084</v>
      </c>
      <c r="H173" s="6">
        <v>396.89911246676508</v>
      </c>
      <c r="I173" s="6">
        <v>391.32666788718075</v>
      </c>
      <c r="J173" s="6">
        <v>394.32995907410032</v>
      </c>
      <c r="K173" s="6">
        <v>398.00757727783576</v>
      </c>
      <c r="L173" s="6">
        <v>397.57324353428641</v>
      </c>
    </row>
    <row r="174" spans="2:12">
      <c r="B174" s="45" t="s">
        <v>31</v>
      </c>
      <c r="C174" s="6">
        <v>246.48729009712329</v>
      </c>
      <c r="D174" s="6">
        <v>255.21660418281448</v>
      </c>
      <c r="E174" s="6">
        <v>272.02860347434108</v>
      </c>
      <c r="F174" s="6">
        <v>293.33955533004951</v>
      </c>
      <c r="G174" s="6">
        <v>313.34475200013389</v>
      </c>
      <c r="H174" s="6">
        <v>325.00884562114493</v>
      </c>
      <c r="I174" s="6">
        <v>342.48906776224834</v>
      </c>
      <c r="J174" s="6">
        <v>349.01267927713013</v>
      </c>
      <c r="K174" s="6">
        <v>347.84326809549833</v>
      </c>
      <c r="L174" s="6">
        <v>349.59028307596753</v>
      </c>
    </row>
    <row r="175" spans="2:12">
      <c r="B175" s="45" t="s">
        <v>32</v>
      </c>
      <c r="C175" s="6">
        <v>490.24811670679776</v>
      </c>
      <c r="D175" s="6">
        <v>511.72714206330568</v>
      </c>
      <c r="E175" s="6">
        <v>531.45923985333638</v>
      </c>
      <c r="F175" s="6">
        <v>572.44641187058903</v>
      </c>
      <c r="G175" s="6">
        <v>631.32298473590731</v>
      </c>
      <c r="H175" s="6">
        <v>646.96619880221363</v>
      </c>
      <c r="I175" s="6">
        <v>646.90488908285818</v>
      </c>
      <c r="J175" s="6">
        <v>669.37859987421302</v>
      </c>
      <c r="K175" s="6">
        <v>707.19681397293368</v>
      </c>
      <c r="L175" s="6">
        <v>714.47809211168089</v>
      </c>
    </row>
    <row r="176" spans="2:12">
      <c r="B176" s="45" t="s">
        <v>33</v>
      </c>
      <c r="C176" s="6">
        <v>167.10513547978132</v>
      </c>
      <c r="D176" s="6">
        <v>170.03590235810941</v>
      </c>
      <c r="E176" s="6">
        <v>173.57115154556132</v>
      </c>
      <c r="F176" s="6">
        <v>178.36173716095803</v>
      </c>
      <c r="G176" s="6">
        <v>190.83097719215922</v>
      </c>
      <c r="H176" s="6">
        <v>207.78975206265139</v>
      </c>
      <c r="I176" s="6">
        <v>215.72230332653788</v>
      </c>
      <c r="J176" s="6">
        <v>217.22967725778318</v>
      </c>
      <c r="K176" s="6">
        <v>219.85596702347345</v>
      </c>
      <c r="L176" s="6">
        <v>222.96998578627554</v>
      </c>
    </row>
    <row r="177" spans="2:12">
      <c r="B177" s="45" t="s">
        <v>34</v>
      </c>
      <c r="C177" s="6">
        <v>843.47245249548791</v>
      </c>
      <c r="D177" s="6">
        <v>832.13485903930223</v>
      </c>
      <c r="E177" s="6">
        <v>824.30176502012591</v>
      </c>
      <c r="F177" s="6">
        <v>847.25000683561461</v>
      </c>
      <c r="G177" s="6">
        <v>854.17283182046128</v>
      </c>
      <c r="H177" s="6">
        <v>871.68219366763856</v>
      </c>
      <c r="I177" s="6">
        <v>888.68931302938608</v>
      </c>
      <c r="J177" s="6">
        <v>911.24200872735662</v>
      </c>
      <c r="K177" s="6">
        <v>915.76165620153449</v>
      </c>
      <c r="L177" s="6">
        <v>939.32042574643572</v>
      </c>
    </row>
    <row r="178" spans="2:12">
      <c r="B178" s="45" t="s">
        <v>35</v>
      </c>
      <c r="C178" s="6">
        <v>516.27279677409774</v>
      </c>
      <c r="D178" s="6">
        <v>534.10874657186105</v>
      </c>
      <c r="E178" s="6">
        <v>531.53113107135675</v>
      </c>
      <c r="F178" s="6">
        <v>553.16394238529165</v>
      </c>
      <c r="G178" s="6">
        <v>566.01944916676098</v>
      </c>
      <c r="H178" s="6">
        <v>581.62059493783624</v>
      </c>
      <c r="I178" s="6">
        <v>592.8465070589632</v>
      </c>
      <c r="J178" s="6">
        <v>609.8029260250629</v>
      </c>
      <c r="K178" s="6">
        <v>607.07432381872434</v>
      </c>
      <c r="L178" s="6">
        <v>614.42151449774531</v>
      </c>
    </row>
    <row r="179" spans="2:12">
      <c r="B179" s="45" t="s">
        <v>36</v>
      </c>
      <c r="C179" s="6">
        <v>2273.623261546466</v>
      </c>
      <c r="D179" s="6">
        <v>2317.7550136978034</v>
      </c>
      <c r="E179" s="6">
        <v>2366.625612507974</v>
      </c>
      <c r="F179" s="6">
        <v>2480.404792606872</v>
      </c>
      <c r="G179" s="6">
        <v>2540.7205446453786</v>
      </c>
      <c r="H179" s="6">
        <v>2602.4284882613315</v>
      </c>
      <c r="I179" s="6">
        <v>2663.7948725178544</v>
      </c>
      <c r="J179" s="6">
        <v>2642.7535361334767</v>
      </c>
      <c r="K179" s="6">
        <v>2760.6815910341461</v>
      </c>
      <c r="L179" s="6">
        <v>2776.622006707541</v>
      </c>
    </row>
    <row r="180" spans="2:12">
      <c r="B180" s="45" t="s">
        <v>37</v>
      </c>
      <c r="C180" s="6">
        <v>1272.6133632276269</v>
      </c>
      <c r="D180" s="6">
        <v>1307.4379459486756</v>
      </c>
      <c r="E180" s="6">
        <v>1384.1895373961249</v>
      </c>
      <c r="F180" s="6">
        <v>1464.3404501464529</v>
      </c>
      <c r="G180" s="6">
        <v>1500.39340949098</v>
      </c>
      <c r="H180" s="6">
        <v>1575.3650628049068</v>
      </c>
      <c r="I180" s="6">
        <v>1621.9779639284234</v>
      </c>
      <c r="J180" s="6">
        <v>1672.6359047207304</v>
      </c>
      <c r="K180" s="6">
        <v>1671.410076803835</v>
      </c>
      <c r="L180" s="6">
        <v>1731.9624067529908</v>
      </c>
    </row>
    <row r="181" spans="2:12">
      <c r="B181" s="45" t="s">
        <v>38</v>
      </c>
      <c r="C181" s="6">
        <v>300.10965527000064</v>
      </c>
      <c r="D181" s="6">
        <v>299.07530618502381</v>
      </c>
      <c r="E181" s="6">
        <v>293.64419655739238</v>
      </c>
      <c r="F181" s="6">
        <v>307.01555290227378</v>
      </c>
      <c r="G181" s="6">
        <v>328.93125732535896</v>
      </c>
      <c r="H181" s="6">
        <v>344.70299605734954</v>
      </c>
      <c r="I181" s="6">
        <v>348.90891296558323</v>
      </c>
      <c r="J181" s="6">
        <v>361.66003260247567</v>
      </c>
      <c r="K181" s="6">
        <v>362.10984005092195</v>
      </c>
      <c r="L181" s="6">
        <v>367.57569638655627</v>
      </c>
    </row>
    <row r="182" spans="2:12">
      <c r="B182" s="45" t="s">
        <v>39</v>
      </c>
      <c r="C182" s="6">
        <v>1010.2361913003363</v>
      </c>
      <c r="D182" s="6">
        <v>994.62270101674687</v>
      </c>
      <c r="E182" s="6">
        <v>999.84983506534638</v>
      </c>
      <c r="F182" s="6">
        <v>1007.7977703805426</v>
      </c>
      <c r="G182" s="6">
        <v>1025.1969996554521</v>
      </c>
      <c r="H182" s="6">
        <v>1047.6748882108593</v>
      </c>
      <c r="I182" s="6">
        <v>1035.4741031134836</v>
      </c>
      <c r="J182" s="6">
        <v>1037.7479234979219</v>
      </c>
      <c r="K182" s="6">
        <v>1059.3415718278595</v>
      </c>
      <c r="L182" s="6">
        <v>1067.276906837631</v>
      </c>
    </row>
    <row r="183" spans="2:12">
      <c r="B183" s="45" t="s">
        <v>40</v>
      </c>
      <c r="C183" s="6">
        <v>1884.3815566749643</v>
      </c>
      <c r="D183" s="6">
        <v>1902.6885378372419</v>
      </c>
      <c r="E183" s="6">
        <v>1982.6151187542359</v>
      </c>
      <c r="F183" s="6">
        <v>2041.8620762437417</v>
      </c>
      <c r="G183" s="6">
        <v>2154.0249696657179</v>
      </c>
      <c r="H183" s="6">
        <v>2227.8302592417926</v>
      </c>
      <c r="I183" s="6">
        <v>2349.2711837548022</v>
      </c>
      <c r="J183" s="6">
        <v>2393.6348137575451</v>
      </c>
      <c r="K183" s="6">
        <v>2387.8567090141887</v>
      </c>
      <c r="L183" s="6">
        <v>2471.8376027901627</v>
      </c>
    </row>
    <row r="184" spans="2:12">
      <c r="B184" s="45" t="s">
        <v>41</v>
      </c>
      <c r="C184" s="6">
        <v>326.39008768016606</v>
      </c>
      <c r="D184" s="6">
        <v>330.5688228010286</v>
      </c>
      <c r="E184" s="6">
        <v>351.93591064579988</v>
      </c>
      <c r="F184" s="6">
        <v>372.37766513703491</v>
      </c>
      <c r="G184" s="6">
        <v>396.60398170154861</v>
      </c>
      <c r="H184" s="6">
        <v>422.66341705232281</v>
      </c>
      <c r="I184" s="6">
        <v>426.25123343713557</v>
      </c>
      <c r="J184" s="6">
        <v>422.69750093483242</v>
      </c>
      <c r="K184" s="6">
        <v>440.14453826949648</v>
      </c>
      <c r="L184" s="6">
        <v>454.05131015602564</v>
      </c>
    </row>
    <row r="185" spans="2:12">
      <c r="B185" s="45" t="s">
        <v>42</v>
      </c>
      <c r="C185" s="6">
        <v>190.22739804657218</v>
      </c>
      <c r="D185" s="6">
        <v>197.73176024476928</v>
      </c>
      <c r="E185" s="6">
        <v>198.40652801210766</v>
      </c>
      <c r="F185" s="6">
        <v>210.73337707591975</v>
      </c>
      <c r="G185" s="6">
        <v>212.84391207750392</v>
      </c>
      <c r="H185" s="6">
        <v>222.58176764754134</v>
      </c>
      <c r="I185" s="6">
        <v>232.74420438439802</v>
      </c>
      <c r="J185" s="6">
        <v>232.61937316910647</v>
      </c>
      <c r="K185" s="6">
        <v>236.29285187668421</v>
      </c>
      <c r="L185" s="6">
        <v>241.73642495678661</v>
      </c>
    </row>
    <row r="186" spans="2:12">
      <c r="B186" s="45" t="s">
        <v>43</v>
      </c>
      <c r="C186" s="6">
        <v>684.29783452008326</v>
      </c>
      <c r="D186" s="6">
        <v>691.86466600567735</v>
      </c>
      <c r="E186" s="6">
        <v>718.90323587578496</v>
      </c>
      <c r="F186" s="6">
        <v>746.455480884851</v>
      </c>
      <c r="G186" s="6">
        <v>759.54326956274338</v>
      </c>
      <c r="H186" s="6">
        <v>776.85441127533375</v>
      </c>
      <c r="I186" s="6">
        <v>795.20914965157988</v>
      </c>
      <c r="J186" s="6">
        <v>804.23829156810393</v>
      </c>
      <c r="K186" s="6">
        <v>811.23808315366205</v>
      </c>
      <c r="L186" s="6">
        <v>833.33309964193063</v>
      </c>
    </row>
    <row r="187" spans="2:12">
      <c r="B187" s="45" t="s">
        <v>44</v>
      </c>
      <c r="C187" s="6">
        <v>101.04257541403943</v>
      </c>
      <c r="D187" s="6">
        <v>101.77209104057989</v>
      </c>
      <c r="E187" s="6">
        <v>101.35799606330689</v>
      </c>
      <c r="F187" s="6">
        <v>101.39895924484732</v>
      </c>
      <c r="G187" s="6">
        <v>105.28060057709695</v>
      </c>
      <c r="H187" s="6">
        <v>109.44079998478044</v>
      </c>
      <c r="I187" s="6">
        <v>116.93850875796215</v>
      </c>
      <c r="J187" s="6">
        <v>114.07435668100763</v>
      </c>
      <c r="K187" s="6">
        <v>114.42609067070501</v>
      </c>
      <c r="L187" s="6">
        <v>118.24234916853234</v>
      </c>
    </row>
    <row r="188" spans="2:12">
      <c r="B188" s="45" t="s">
        <v>45</v>
      </c>
      <c r="C188" s="6">
        <v>37.029029950198634</v>
      </c>
      <c r="D188" s="6">
        <v>34.809644767342107</v>
      </c>
      <c r="E188" s="6">
        <v>36.30500883024262</v>
      </c>
      <c r="F188" s="6">
        <v>36.705420001015334</v>
      </c>
      <c r="G188" s="6">
        <v>38.515959992113515</v>
      </c>
      <c r="H188" s="6">
        <v>40.996245748602547</v>
      </c>
      <c r="I188" s="6">
        <v>42.299481488491473</v>
      </c>
      <c r="J188" s="6">
        <v>45.13275832872332</v>
      </c>
      <c r="K188" s="6">
        <v>46.740920861244234</v>
      </c>
      <c r="L188" s="6">
        <v>46.732934703052976</v>
      </c>
    </row>
    <row r="189" spans="2:12">
      <c r="B189" s="45" t="s">
        <v>46</v>
      </c>
      <c r="C189" s="6">
        <v>8.434393464304744</v>
      </c>
      <c r="D189" s="6">
        <v>8.5099386862583337</v>
      </c>
      <c r="E189" s="6">
        <v>8.5235638177473714</v>
      </c>
      <c r="F189" s="6">
        <v>8.2581865972009219</v>
      </c>
      <c r="G189" s="6">
        <v>8.0771871831475526</v>
      </c>
      <c r="H189" s="6">
        <v>8.6643945580471549</v>
      </c>
      <c r="I189" s="6">
        <v>8.7701834690836655</v>
      </c>
      <c r="J189" s="6">
        <v>9.3329123633452955</v>
      </c>
      <c r="K189" s="6">
        <v>9.9899039390514499</v>
      </c>
      <c r="L189" s="6">
        <v>9.9895700937438594</v>
      </c>
    </row>
    <row r="190" spans="2:12">
      <c r="B190" s="45" t="s">
        <v>47</v>
      </c>
      <c r="C190" s="6">
        <f>SUM(C171:C189)</f>
        <v>13025.099999999999</v>
      </c>
      <c r="D190" s="6">
        <f t="shared" ref="D190" si="7">SUM(D171:D189)</f>
        <v>13183.000000000004</v>
      </c>
      <c r="E190" s="6">
        <f t="shared" ref="E190" si="8">SUM(E171:E189)</f>
        <v>13596.199999999999</v>
      </c>
      <c r="F190" s="6">
        <f t="shared" ref="F190" si="9">SUM(F171:F189)</f>
        <v>14153.4</v>
      </c>
      <c r="G190" s="6">
        <f t="shared" ref="G190" si="10">SUM(G171:G189)</f>
        <v>14674.999999999998</v>
      </c>
      <c r="H190" s="6">
        <f t="shared" ref="H190" si="11">SUM(H171:H189)</f>
        <v>15220.6</v>
      </c>
      <c r="I190" s="6">
        <f t="shared" ref="I190" si="12">SUM(I171:I189)</f>
        <v>15603.4</v>
      </c>
      <c r="J190" s="6">
        <f t="shared" ref="J190" si="13">SUM(J171:J189)</f>
        <v>15817.099999999995</v>
      </c>
      <c r="K190" s="6">
        <f t="shared" ref="K190" si="14">SUM(K171:K189)</f>
        <v>16091.599999999999</v>
      </c>
      <c r="L190" s="6">
        <f t="shared" ref="L190" si="15">SUM(L171:L189)</f>
        <v>16431.850000000006</v>
      </c>
    </row>
    <row r="192" spans="2:12"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2:12">
      <c r="F193" t="s">
        <v>175</v>
      </c>
      <c r="I193">
        <v>0.39410000000000001</v>
      </c>
    </row>
    <row r="194" spans="2:12">
      <c r="B194" s="2" t="s">
        <v>174</v>
      </c>
      <c r="C194" s="49"/>
      <c r="D194" s="49"/>
      <c r="E194" s="49"/>
      <c r="F194" s="49"/>
      <c r="G194" s="49"/>
      <c r="H194" s="49"/>
      <c r="I194" s="49"/>
      <c r="J194" s="49"/>
      <c r="K194" s="49"/>
      <c r="L194" s="49"/>
    </row>
    <row r="195" spans="2:12">
      <c r="B195" s="49" t="s">
        <v>71</v>
      </c>
      <c r="C195" s="49"/>
      <c r="D195" s="49"/>
      <c r="E195" s="49"/>
      <c r="F195" s="49"/>
      <c r="G195" s="49"/>
      <c r="H195" s="49"/>
      <c r="I195" s="49"/>
      <c r="J195" s="49"/>
      <c r="K195" s="49"/>
      <c r="L195" s="49"/>
    </row>
    <row r="196" spans="2:12">
      <c r="B196" s="49"/>
      <c r="C196" s="49"/>
      <c r="D196" s="49"/>
      <c r="E196" s="49"/>
      <c r="F196" s="49"/>
      <c r="G196" s="49"/>
      <c r="H196" s="49"/>
      <c r="I196" s="5" t="s">
        <v>26</v>
      </c>
      <c r="J196" s="5" t="s">
        <v>26</v>
      </c>
      <c r="K196" s="5" t="s">
        <v>27</v>
      </c>
      <c r="L196" s="5" t="s">
        <v>84</v>
      </c>
    </row>
    <row r="197" spans="2:12">
      <c r="B197" s="11"/>
      <c r="C197" s="5" t="s">
        <v>85</v>
      </c>
      <c r="D197" s="5" t="s">
        <v>86</v>
      </c>
      <c r="E197" s="5" t="s">
        <v>87</v>
      </c>
      <c r="F197" s="5" t="s">
        <v>88</v>
      </c>
      <c r="G197" s="5" t="s">
        <v>89</v>
      </c>
      <c r="H197" s="5" t="s">
        <v>90</v>
      </c>
      <c r="I197" s="5">
        <v>2001</v>
      </c>
      <c r="J197" s="5">
        <v>2002</v>
      </c>
      <c r="K197" s="5">
        <v>2003</v>
      </c>
      <c r="L197" s="5">
        <v>2004</v>
      </c>
    </row>
    <row r="198" spans="2:12">
      <c r="B198" s="49" t="s">
        <v>28</v>
      </c>
      <c r="C198" s="6">
        <f t="shared" ref="C198:L198" si="16">C6+$I$193*C90</f>
        <v>55104644.9551</v>
      </c>
      <c r="D198" s="6">
        <f t="shared" si="16"/>
        <v>58316495.008199997</v>
      </c>
      <c r="E198" s="6">
        <f t="shared" si="16"/>
        <v>61879991.430200003</v>
      </c>
      <c r="F198" s="6">
        <f t="shared" si="16"/>
        <v>65070434.864399999</v>
      </c>
      <c r="G198" s="6">
        <f t="shared" si="16"/>
        <v>69007382.814300001</v>
      </c>
      <c r="H198" s="6">
        <f t="shared" si="16"/>
        <v>75250941.873199999</v>
      </c>
      <c r="I198" s="6">
        <f t="shared" si="16"/>
        <v>81116210.089599997</v>
      </c>
      <c r="J198" s="6">
        <f t="shared" si="16"/>
        <v>87247547.999699995</v>
      </c>
      <c r="K198" s="6">
        <f t="shared" si="16"/>
        <v>93142512.467199996</v>
      </c>
      <c r="L198" s="6">
        <f t="shared" si="16"/>
        <v>100326578.26710001</v>
      </c>
    </row>
    <row r="199" spans="2:12">
      <c r="B199" s="49" t="s">
        <v>29</v>
      </c>
      <c r="C199" s="6">
        <f t="shared" ref="C199:L199" si="17">C7+$I$193*C91</f>
        <v>13425328.2596</v>
      </c>
      <c r="D199" s="6">
        <f t="shared" si="17"/>
        <v>14190002.652799999</v>
      </c>
      <c r="E199" s="6">
        <f t="shared" si="17"/>
        <v>14999530.0547</v>
      </c>
      <c r="F199" s="6">
        <f t="shared" si="17"/>
        <v>15559997.4384</v>
      </c>
      <c r="G199" s="6">
        <f t="shared" si="17"/>
        <v>16174951.586200001</v>
      </c>
      <c r="H199" s="6">
        <f t="shared" si="17"/>
        <v>17377237.261100002</v>
      </c>
      <c r="I199" s="6">
        <f t="shared" si="17"/>
        <v>18515086.1164</v>
      </c>
      <c r="J199" s="6">
        <f t="shared" si="17"/>
        <v>19837544.8488</v>
      </c>
      <c r="K199" s="6">
        <f t="shared" si="17"/>
        <v>20956522.294300001</v>
      </c>
      <c r="L199" s="6">
        <f t="shared" si="17"/>
        <v>22325562.370000001</v>
      </c>
    </row>
    <row r="200" spans="2:12">
      <c r="B200" s="49" t="s">
        <v>30</v>
      </c>
      <c r="C200" s="6">
        <f t="shared" ref="C200:L200" si="18">C8+$I$193*C92</f>
        <v>9934251.8684999999</v>
      </c>
      <c r="D200" s="6">
        <f t="shared" si="18"/>
        <v>10358136.7053</v>
      </c>
      <c r="E200" s="6">
        <f t="shared" si="18"/>
        <v>10661686.6896</v>
      </c>
      <c r="F200" s="6">
        <f t="shared" si="18"/>
        <v>11462617.3094</v>
      </c>
      <c r="G200" s="6">
        <f t="shared" si="18"/>
        <v>11660986.1095</v>
      </c>
      <c r="H200" s="6">
        <f t="shared" si="18"/>
        <v>12609004.773</v>
      </c>
      <c r="I200" s="6">
        <f t="shared" si="18"/>
        <v>13452724.8912</v>
      </c>
      <c r="J200" s="6">
        <f t="shared" si="18"/>
        <v>14155485.759</v>
      </c>
      <c r="K200" s="6">
        <f t="shared" si="18"/>
        <v>14800056.5985</v>
      </c>
      <c r="L200" s="6">
        <f t="shared" si="18"/>
        <v>15756347.2281</v>
      </c>
    </row>
    <row r="201" spans="2:12">
      <c r="B201" s="49" t="s">
        <v>31</v>
      </c>
      <c r="C201" s="6">
        <f t="shared" ref="C201:L201" si="19">C9+$I$193*C93</f>
        <v>9445185.0526999999</v>
      </c>
      <c r="D201" s="6">
        <f t="shared" si="19"/>
        <v>10046971.796399999</v>
      </c>
      <c r="E201" s="6">
        <f t="shared" si="19"/>
        <v>10995308.377</v>
      </c>
      <c r="F201" s="6">
        <f t="shared" si="19"/>
        <v>11762012.370200001</v>
      </c>
      <c r="G201" s="6">
        <f t="shared" si="19"/>
        <v>12804460.226299999</v>
      </c>
      <c r="H201" s="6">
        <f t="shared" si="19"/>
        <v>13973347.4397</v>
      </c>
      <c r="I201" s="6">
        <f t="shared" si="19"/>
        <v>15089368.5736</v>
      </c>
      <c r="J201" s="6">
        <f t="shared" si="19"/>
        <v>16210579.261399999</v>
      </c>
      <c r="K201" s="6">
        <f t="shared" si="19"/>
        <v>17115229.383099999</v>
      </c>
      <c r="L201" s="6">
        <f t="shared" si="19"/>
        <v>17909739.140299998</v>
      </c>
    </row>
    <row r="202" spans="2:12">
      <c r="B202" s="49" t="s">
        <v>32</v>
      </c>
      <c r="C202" s="6">
        <f t="shared" ref="C202:L202" si="20">C10+$I$193*C94</f>
        <v>15606926.516799999</v>
      </c>
      <c r="D202" s="6">
        <f t="shared" si="20"/>
        <v>16529869.509299999</v>
      </c>
      <c r="E202" s="6">
        <f t="shared" si="20"/>
        <v>17673680.3149</v>
      </c>
      <c r="F202" s="6">
        <f t="shared" si="20"/>
        <v>19121851.8191</v>
      </c>
      <c r="G202" s="6">
        <f t="shared" si="20"/>
        <v>21010876.418699998</v>
      </c>
      <c r="H202" s="6">
        <f t="shared" si="20"/>
        <v>22481539.559</v>
      </c>
      <c r="I202" s="6">
        <f t="shared" si="20"/>
        <v>24507085.333299998</v>
      </c>
      <c r="J202" s="6">
        <f t="shared" si="20"/>
        <v>26460242.973700002</v>
      </c>
      <c r="K202" s="6">
        <f t="shared" si="20"/>
        <v>28343635.834399998</v>
      </c>
      <c r="L202" s="6">
        <f t="shared" si="20"/>
        <v>29754549.4978</v>
      </c>
    </row>
    <row r="203" spans="2:12">
      <c r="B203" s="49" t="s">
        <v>33</v>
      </c>
      <c r="C203" s="6">
        <f t="shared" ref="C203:L203" si="21">C11+$I$193*C95</f>
        <v>5130292.8639000002</v>
      </c>
      <c r="D203" s="6">
        <f t="shared" si="21"/>
        <v>5375787.8065999998</v>
      </c>
      <c r="E203" s="6">
        <f t="shared" si="21"/>
        <v>5670144.8574999999</v>
      </c>
      <c r="F203" s="6">
        <f t="shared" si="21"/>
        <v>6077643.8179000001</v>
      </c>
      <c r="G203" s="6">
        <f t="shared" si="21"/>
        <v>6497108.4309999999</v>
      </c>
      <c r="H203" s="6">
        <f t="shared" si="21"/>
        <v>7077677.8969999999</v>
      </c>
      <c r="I203" s="6">
        <f t="shared" si="21"/>
        <v>7679117.6431999998</v>
      </c>
      <c r="J203" s="6">
        <f t="shared" si="21"/>
        <v>8153597.3147999998</v>
      </c>
      <c r="K203" s="6">
        <f t="shared" si="21"/>
        <v>8629413.8179000001</v>
      </c>
      <c r="L203" s="6">
        <f t="shared" si="21"/>
        <v>9261040.1614999995</v>
      </c>
    </row>
    <row r="204" spans="2:12">
      <c r="B204" s="49" t="s">
        <v>34</v>
      </c>
      <c r="C204" s="6">
        <f t="shared" ref="C204:L204" si="22">C12+$I$193*C96</f>
        <v>25076248.232299998</v>
      </c>
      <c r="D204" s="6">
        <f t="shared" si="22"/>
        <v>26157930.1987</v>
      </c>
      <c r="E204" s="6">
        <f t="shared" si="22"/>
        <v>27090573.0898</v>
      </c>
      <c r="F204" s="6">
        <f t="shared" si="22"/>
        <v>28308670.858399998</v>
      </c>
      <c r="G204" s="6">
        <f t="shared" si="22"/>
        <v>29865201.0436</v>
      </c>
      <c r="H204" s="6">
        <f t="shared" si="22"/>
        <v>31840655.9366</v>
      </c>
      <c r="I204" s="6">
        <f t="shared" si="22"/>
        <v>34017145.3697</v>
      </c>
      <c r="J204" s="6">
        <f t="shared" si="22"/>
        <v>36092202.479599997</v>
      </c>
      <c r="K204" s="6">
        <f t="shared" si="22"/>
        <v>38018918.482699998</v>
      </c>
      <c r="L204" s="6">
        <f t="shared" si="22"/>
        <v>40454372.902599998</v>
      </c>
    </row>
    <row r="205" spans="2:12">
      <c r="B205" s="49" t="s">
        <v>35</v>
      </c>
      <c r="C205" s="6">
        <f t="shared" ref="C205:L205" si="23">C13+$I$193*C97</f>
        <v>14489476.798</v>
      </c>
      <c r="D205" s="6">
        <f t="shared" si="23"/>
        <v>15404137.328299999</v>
      </c>
      <c r="E205" s="6">
        <f t="shared" si="23"/>
        <v>16186443.7996</v>
      </c>
      <c r="F205" s="6">
        <f t="shared" si="23"/>
        <v>17264095.032600001</v>
      </c>
      <c r="G205" s="6">
        <f t="shared" si="23"/>
        <v>18025086.3915</v>
      </c>
      <c r="H205" s="6">
        <f t="shared" si="23"/>
        <v>19331487.167199999</v>
      </c>
      <c r="I205" s="6">
        <f t="shared" si="23"/>
        <v>20737478.799600001</v>
      </c>
      <c r="J205" s="6">
        <f t="shared" si="23"/>
        <v>21986323.003800001</v>
      </c>
      <c r="K205" s="6">
        <f t="shared" si="23"/>
        <v>23068607.894699998</v>
      </c>
      <c r="L205" s="6">
        <f t="shared" si="23"/>
        <v>24573918.7555</v>
      </c>
    </row>
    <row r="206" spans="2:12">
      <c r="B206" s="49" t="s">
        <v>36</v>
      </c>
      <c r="C206" s="6">
        <f t="shared" ref="C206:L206" si="24">C14+$I$193*C98</f>
        <v>77679049.024800003</v>
      </c>
      <c r="D206" s="6">
        <f t="shared" si="24"/>
        <v>82645923.160699993</v>
      </c>
      <c r="E206" s="6">
        <f t="shared" si="24"/>
        <v>87015048.791500002</v>
      </c>
      <c r="F206" s="6">
        <f t="shared" si="24"/>
        <v>91196633.016800001</v>
      </c>
      <c r="G206" s="6">
        <f t="shared" si="24"/>
        <v>96940136.111900002</v>
      </c>
      <c r="H206" s="6">
        <f t="shared" si="24"/>
        <v>103834595.8251</v>
      </c>
      <c r="I206" s="6">
        <f t="shared" si="24"/>
        <v>111094049.2075</v>
      </c>
      <c r="J206" s="6">
        <f t="shared" si="24"/>
        <v>117553028.4857</v>
      </c>
      <c r="K206" s="6">
        <f t="shared" si="24"/>
        <v>124644938.3436</v>
      </c>
      <c r="L206" s="6">
        <f t="shared" si="24"/>
        <v>133217500.7885</v>
      </c>
    </row>
    <row r="207" spans="2:12">
      <c r="B207" s="49" t="s">
        <v>37</v>
      </c>
      <c r="C207" s="6">
        <f t="shared" ref="C207:L207" si="25">C15+$I$193*C99</f>
        <v>38837818.272600003</v>
      </c>
      <c r="D207" s="6">
        <f t="shared" si="25"/>
        <v>41005804.631700002</v>
      </c>
      <c r="E207" s="6">
        <f t="shared" si="25"/>
        <v>43951017.429899998</v>
      </c>
      <c r="F207" s="6">
        <f t="shared" si="25"/>
        <v>46997699.2808</v>
      </c>
      <c r="G207" s="6">
        <f t="shared" si="25"/>
        <v>49924014.809500001</v>
      </c>
      <c r="H207" s="6">
        <f t="shared" si="25"/>
        <v>54171317.7557</v>
      </c>
      <c r="I207" s="6">
        <f t="shared" si="25"/>
        <v>58698790.034699999</v>
      </c>
      <c r="J207" s="6">
        <f t="shared" si="25"/>
        <v>62743217.961999997</v>
      </c>
      <c r="K207" s="6">
        <f t="shared" si="25"/>
        <v>66047264.583099999</v>
      </c>
      <c r="L207" s="6">
        <f t="shared" si="25"/>
        <v>70409020.740400001</v>
      </c>
    </row>
    <row r="208" spans="2:12">
      <c r="B208" s="49" t="s">
        <v>38</v>
      </c>
      <c r="C208" s="6">
        <f t="shared" ref="C208:L208" si="26">C16+$I$193*C100</f>
        <v>7069093.8470999999</v>
      </c>
      <c r="D208" s="6">
        <f t="shared" si="26"/>
        <v>7508715.5959999999</v>
      </c>
      <c r="E208" s="6">
        <f t="shared" si="26"/>
        <v>7875194.4756000005</v>
      </c>
      <c r="F208" s="6">
        <f t="shared" si="26"/>
        <v>8351653.5010000002</v>
      </c>
      <c r="G208" s="6">
        <f t="shared" si="26"/>
        <v>8967652.2336999997</v>
      </c>
      <c r="H208" s="6">
        <f t="shared" si="26"/>
        <v>9719380.5475999992</v>
      </c>
      <c r="I208" s="6">
        <f t="shared" si="26"/>
        <v>10278762.215399999</v>
      </c>
      <c r="J208" s="6">
        <f t="shared" si="26"/>
        <v>11127732.261399999</v>
      </c>
      <c r="K208" s="6">
        <f t="shared" si="26"/>
        <v>11882738.697799999</v>
      </c>
      <c r="L208" s="6">
        <f t="shared" si="26"/>
        <v>12718628.487199999</v>
      </c>
    </row>
    <row r="209" spans="2:12">
      <c r="B209" s="49" t="s">
        <v>39</v>
      </c>
      <c r="C209" s="6">
        <f t="shared" ref="C209:L209" si="27">C17+$I$193*C101</f>
        <v>23059773.282600001</v>
      </c>
      <c r="D209" s="6">
        <f t="shared" si="27"/>
        <v>24168991.181000002</v>
      </c>
      <c r="E209" s="6">
        <f t="shared" si="27"/>
        <v>25442209.0561</v>
      </c>
      <c r="F209" s="6">
        <f t="shared" si="27"/>
        <v>26788983.4703</v>
      </c>
      <c r="G209" s="6">
        <f t="shared" si="27"/>
        <v>28348829.421700001</v>
      </c>
      <c r="H209" s="6">
        <f t="shared" si="27"/>
        <v>30166632.5601</v>
      </c>
      <c r="I209" s="6">
        <f t="shared" si="27"/>
        <v>32084421.6952</v>
      </c>
      <c r="J209" s="6">
        <f t="shared" si="27"/>
        <v>34120257.472400002</v>
      </c>
      <c r="K209" s="6">
        <f t="shared" si="27"/>
        <v>36241463.368299998</v>
      </c>
      <c r="L209" s="6">
        <f t="shared" si="27"/>
        <v>38549112.6461</v>
      </c>
    </row>
    <row r="210" spans="2:12">
      <c r="B210" s="49" t="s">
        <v>40</v>
      </c>
      <c r="C210" s="6">
        <f t="shared" ref="C210:L210" si="28">C18+$I$193*C102</f>
        <v>69014508.451800004</v>
      </c>
      <c r="D210" s="6">
        <f t="shared" si="28"/>
        <v>72724328.679000005</v>
      </c>
      <c r="E210" s="6">
        <f t="shared" si="28"/>
        <v>77487246.496999994</v>
      </c>
      <c r="F210" s="6">
        <f t="shared" si="28"/>
        <v>83786903.855800003</v>
      </c>
      <c r="G210" s="6">
        <f t="shared" si="28"/>
        <v>89118307.887600005</v>
      </c>
      <c r="H210" s="6">
        <f t="shared" si="28"/>
        <v>96659674.758100003</v>
      </c>
      <c r="I210" s="6">
        <f t="shared" si="28"/>
        <v>105250814.9008</v>
      </c>
      <c r="J210" s="6">
        <f t="shared" si="28"/>
        <v>111665714.8266</v>
      </c>
      <c r="K210" s="6">
        <f t="shared" si="28"/>
        <v>118318203.2656</v>
      </c>
      <c r="L210" s="6">
        <f t="shared" si="28"/>
        <v>126013130.2376</v>
      </c>
    </row>
    <row r="211" spans="2:12">
      <c r="B211" s="49" t="s">
        <v>41</v>
      </c>
      <c r="C211" s="6">
        <f t="shared" ref="C211:L211" si="29">C19+$I$193*C103</f>
        <v>9414629.5244999994</v>
      </c>
      <c r="D211" s="6">
        <f t="shared" si="29"/>
        <v>9963812.8215999994</v>
      </c>
      <c r="E211" s="6">
        <f t="shared" si="29"/>
        <v>10766836.3839</v>
      </c>
      <c r="F211" s="6">
        <f t="shared" si="29"/>
        <v>11500599.612199999</v>
      </c>
      <c r="G211" s="6">
        <f t="shared" si="29"/>
        <v>12181071.272</v>
      </c>
      <c r="H211" s="6">
        <f t="shared" si="29"/>
        <v>13425302.6075</v>
      </c>
      <c r="I211" s="6">
        <f t="shared" si="29"/>
        <v>14556958.002800001</v>
      </c>
      <c r="J211" s="6">
        <f t="shared" si="29"/>
        <v>15643184.584799999</v>
      </c>
      <c r="K211" s="6">
        <f t="shared" si="29"/>
        <v>16745333.4438</v>
      </c>
      <c r="L211" s="6">
        <f t="shared" si="29"/>
        <v>17973599.004500002</v>
      </c>
    </row>
    <row r="212" spans="2:12">
      <c r="B212" s="49" t="s">
        <v>42</v>
      </c>
      <c r="C212" s="6">
        <f t="shared" ref="C212:L212" si="30">C20+$I$193*C104</f>
        <v>6997687.7755000005</v>
      </c>
      <c r="D212" s="6">
        <f t="shared" si="30"/>
        <v>7429149.9479999999</v>
      </c>
      <c r="E212" s="6">
        <f t="shared" si="30"/>
        <v>7921492.4479</v>
      </c>
      <c r="F212" s="6">
        <f t="shared" si="30"/>
        <v>8322795.8624</v>
      </c>
      <c r="G212" s="6">
        <f t="shared" si="30"/>
        <v>8751056.2271999996</v>
      </c>
      <c r="H212" s="6">
        <f t="shared" si="30"/>
        <v>9486071.6983000003</v>
      </c>
      <c r="I212" s="6">
        <f t="shared" si="30"/>
        <v>10183099.188300001</v>
      </c>
      <c r="J212" s="6">
        <f t="shared" si="30"/>
        <v>10870793.910399999</v>
      </c>
      <c r="K212" s="6">
        <f t="shared" si="30"/>
        <v>11466407.965500001</v>
      </c>
      <c r="L212" s="6">
        <f t="shared" si="30"/>
        <v>12307993.2905</v>
      </c>
    </row>
    <row r="213" spans="2:12">
      <c r="B213" s="49" t="s">
        <v>43</v>
      </c>
      <c r="C213" s="6">
        <f t="shared" ref="C213:L213" si="31">C21+$I$193*C105</f>
        <v>25951746.441100001</v>
      </c>
      <c r="D213" s="6">
        <f t="shared" si="31"/>
        <v>27166623.241300002</v>
      </c>
      <c r="E213" s="6">
        <f t="shared" si="31"/>
        <v>28907623.812899999</v>
      </c>
      <c r="F213" s="6">
        <f t="shared" si="31"/>
        <v>31087063.7881</v>
      </c>
      <c r="G213" s="6">
        <f t="shared" si="31"/>
        <v>33304052.565000001</v>
      </c>
      <c r="H213" s="6">
        <f t="shared" si="31"/>
        <v>35919213.787600003</v>
      </c>
      <c r="I213" s="6">
        <f t="shared" si="31"/>
        <v>38413898.949100003</v>
      </c>
      <c r="J213" s="6">
        <f t="shared" si="31"/>
        <v>40551457.447899997</v>
      </c>
      <c r="K213" s="6">
        <f t="shared" si="31"/>
        <v>42857164.780000001</v>
      </c>
      <c r="L213" s="6">
        <f t="shared" si="31"/>
        <v>45877597.5101</v>
      </c>
    </row>
    <row r="214" spans="2:12">
      <c r="B214" s="49" t="s">
        <v>44</v>
      </c>
      <c r="C214" s="6">
        <f t="shared" ref="C214:L214" si="32">C22+$I$193*C106</f>
        <v>3138441.2472000001</v>
      </c>
      <c r="D214" s="6">
        <f t="shared" si="32"/>
        <v>3300404.2165000001</v>
      </c>
      <c r="E214" s="6">
        <f t="shared" si="32"/>
        <v>3513366.5279000001</v>
      </c>
      <c r="F214" s="6">
        <f t="shared" si="32"/>
        <v>3700708.054</v>
      </c>
      <c r="G214" s="6">
        <f t="shared" si="32"/>
        <v>3919752.9975999999</v>
      </c>
      <c r="H214" s="6">
        <f t="shared" si="32"/>
        <v>4262237.0335999997</v>
      </c>
      <c r="I214" s="6">
        <f t="shared" si="32"/>
        <v>4560297.9254000001</v>
      </c>
      <c r="J214" s="6">
        <f t="shared" si="32"/>
        <v>4796781.0104</v>
      </c>
      <c r="K214" s="6">
        <f t="shared" si="32"/>
        <v>5111432.4765999997</v>
      </c>
      <c r="L214" s="6">
        <f t="shared" si="32"/>
        <v>5417784.3934000004</v>
      </c>
    </row>
    <row r="215" spans="2:12">
      <c r="B215" s="49" t="s">
        <v>45</v>
      </c>
      <c r="C215" s="6">
        <f t="shared" ref="C215:L215" si="33">C23+$I$193*C107</f>
        <v>1150809.0859000001</v>
      </c>
      <c r="D215" s="6">
        <f t="shared" si="33"/>
        <v>1211489.7186</v>
      </c>
      <c r="E215" s="6">
        <f t="shared" si="33"/>
        <v>1314656.1640000001</v>
      </c>
      <c r="F215" s="6">
        <f t="shared" si="33"/>
        <v>1450721.9482</v>
      </c>
      <c r="G215" s="6">
        <f t="shared" si="33"/>
        <v>1559541.4527</v>
      </c>
      <c r="H215" s="6">
        <f t="shared" si="33"/>
        <v>1671179.4195999999</v>
      </c>
      <c r="I215" s="6">
        <f t="shared" si="33"/>
        <v>1814967.4642</v>
      </c>
      <c r="J215" s="6">
        <f t="shared" si="33"/>
        <v>1960353.2975999999</v>
      </c>
      <c r="K215" s="6">
        <f t="shared" si="33"/>
        <v>2045598.2028999999</v>
      </c>
      <c r="L215" s="6">
        <f t="shared" si="33"/>
        <v>2213558.1787999999</v>
      </c>
    </row>
    <row r="216" spans="2:12">
      <c r="B216" s="49" t="s">
        <v>46</v>
      </c>
      <c r="C216" s="6">
        <f t="shared" ref="C216:L216" si="34">C24</f>
        <v>412962</v>
      </c>
      <c r="D216" s="6">
        <f t="shared" si="34"/>
        <v>428781</v>
      </c>
      <c r="E216" s="6">
        <f t="shared" si="34"/>
        <v>440346</v>
      </c>
      <c r="F216" s="6">
        <f t="shared" si="34"/>
        <v>471237</v>
      </c>
      <c r="G216" s="6">
        <f t="shared" si="34"/>
        <v>501137</v>
      </c>
      <c r="H216" s="6">
        <f t="shared" si="34"/>
        <v>560615</v>
      </c>
      <c r="I216" s="6">
        <f t="shared" si="34"/>
        <v>590959</v>
      </c>
      <c r="J216" s="6">
        <f t="shared" si="34"/>
        <v>652704</v>
      </c>
      <c r="K216" s="6">
        <f t="shared" si="34"/>
        <v>715894</v>
      </c>
      <c r="L216" s="6">
        <f t="shared" si="34"/>
        <v>700152</v>
      </c>
    </row>
    <row r="217" spans="2:12">
      <c r="B217" s="49" t="s">
        <v>47</v>
      </c>
      <c r="C217" s="6">
        <f>SUM(C198:C216)</f>
        <v>410938873.5</v>
      </c>
      <c r="D217" s="6">
        <f t="shared" ref="D217:L217" si="35">SUM(D198:D216)</f>
        <v>433933355.19999999</v>
      </c>
      <c r="E217" s="6">
        <f t="shared" si="35"/>
        <v>459792396.19999999</v>
      </c>
      <c r="F217" s="6">
        <f t="shared" si="35"/>
        <v>488282322.90000004</v>
      </c>
      <c r="G217" s="6">
        <f t="shared" si="35"/>
        <v>518561605</v>
      </c>
      <c r="H217" s="6">
        <f t="shared" si="35"/>
        <v>559818112.89999998</v>
      </c>
      <c r="I217" s="6">
        <f t="shared" si="35"/>
        <v>602641235.4000001</v>
      </c>
      <c r="J217" s="6">
        <f t="shared" si="35"/>
        <v>641828748.9000001</v>
      </c>
      <c r="K217" s="6">
        <f t="shared" si="35"/>
        <v>680151335.9000001</v>
      </c>
      <c r="L217" s="6">
        <f t="shared" si="35"/>
        <v>725760185.60000002</v>
      </c>
    </row>
    <row r="218" spans="2:12">
      <c r="B218" s="49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20" spans="2:12">
      <c r="B220" s="43" t="s">
        <v>186</v>
      </c>
    </row>
    <row r="221" spans="2:12">
      <c r="B221" t="s">
        <v>187</v>
      </c>
    </row>
    <row r="222" spans="2:12">
      <c r="B222" s="11"/>
      <c r="C222" s="5" t="s">
        <v>85</v>
      </c>
      <c r="D222" s="5" t="s">
        <v>86</v>
      </c>
      <c r="E222" s="5" t="s">
        <v>87</v>
      </c>
      <c r="F222" s="5" t="s">
        <v>88</v>
      </c>
      <c r="G222" s="5" t="s">
        <v>89</v>
      </c>
      <c r="H222" s="5" t="s">
        <v>90</v>
      </c>
      <c r="I222" s="5">
        <v>2001</v>
      </c>
      <c r="J222" s="5">
        <v>2002</v>
      </c>
      <c r="K222" s="5">
        <v>2003</v>
      </c>
      <c r="L222" s="5">
        <v>2004</v>
      </c>
    </row>
    <row r="223" spans="2:12">
      <c r="B223" s="52" t="s">
        <v>28</v>
      </c>
      <c r="C223" s="47">
        <f>C6/C34</f>
        <v>1</v>
      </c>
      <c r="D223" s="47">
        <f t="shared" ref="D223:L223" si="36">D6/D34</f>
        <v>1.0322585247967597</v>
      </c>
      <c r="E223" s="47">
        <f t="shared" si="36"/>
        <v>1.0438852407068526</v>
      </c>
      <c r="F223" s="47">
        <f t="shared" si="36"/>
        <v>1.0608608411318274</v>
      </c>
      <c r="G223" s="47">
        <f t="shared" si="36"/>
        <v>1.0843537541438568</v>
      </c>
      <c r="H223" s="47">
        <f t="shared" si="36"/>
        <v>1.116285730442828</v>
      </c>
      <c r="I223" s="47">
        <f t="shared" si="36"/>
        <v>1.1641093266891753</v>
      </c>
      <c r="J223" s="47">
        <f t="shared" si="36"/>
        <v>1.2191875285875946</v>
      </c>
      <c r="K223" s="47">
        <f t="shared" si="36"/>
        <v>1.2695138705594828</v>
      </c>
      <c r="L223" s="47">
        <f t="shared" si="36"/>
        <v>1.3299093744672217</v>
      </c>
    </row>
    <row r="224" spans="2:12">
      <c r="B224" s="52" t="s">
        <v>29</v>
      </c>
      <c r="C224" s="47">
        <f t="shared" ref="C224:L224" si="37">C7/C35</f>
        <v>1</v>
      </c>
      <c r="D224" s="47">
        <f t="shared" si="37"/>
        <v>1.0298583616094428</v>
      </c>
      <c r="E224" s="47">
        <f t="shared" si="37"/>
        <v>1.0528623699765141</v>
      </c>
      <c r="F224" s="47">
        <f t="shared" si="37"/>
        <v>1.0747824526098635</v>
      </c>
      <c r="G224" s="47">
        <f t="shared" si="37"/>
        <v>1.0961217602257631</v>
      </c>
      <c r="H224" s="47">
        <f t="shared" si="37"/>
        <v>1.1258394570015031</v>
      </c>
      <c r="I224" s="47">
        <f t="shared" si="37"/>
        <v>1.1777169594030878</v>
      </c>
      <c r="J224" s="47">
        <f t="shared" si="37"/>
        <v>1.2289700403862669</v>
      </c>
      <c r="K224" s="47">
        <f t="shared" si="37"/>
        <v>1.2725256924016111</v>
      </c>
      <c r="L224" s="47">
        <f t="shared" si="37"/>
        <v>1.3227101612408474</v>
      </c>
    </row>
    <row r="225" spans="2:12">
      <c r="B225" s="52" t="s">
        <v>30</v>
      </c>
      <c r="C225" s="47">
        <f t="shared" ref="C225:L225" si="38">C8/C36</f>
        <v>1</v>
      </c>
      <c r="D225" s="47">
        <f t="shared" si="38"/>
        <v>1.0292518072536199</v>
      </c>
      <c r="E225" s="47">
        <f t="shared" si="38"/>
        <v>1.0369278455713544</v>
      </c>
      <c r="F225" s="47">
        <f t="shared" si="38"/>
        <v>1.0744655930056433</v>
      </c>
      <c r="G225" s="47">
        <f t="shared" si="38"/>
        <v>1.0923485212134463</v>
      </c>
      <c r="H225" s="47">
        <f t="shared" si="38"/>
        <v>1.136657155797806</v>
      </c>
      <c r="I225" s="47">
        <f t="shared" si="38"/>
        <v>1.18868876683628</v>
      </c>
      <c r="J225" s="47">
        <f t="shared" si="38"/>
        <v>1.2335682687738863</v>
      </c>
      <c r="K225" s="47">
        <f t="shared" si="38"/>
        <v>1.2728255207605981</v>
      </c>
      <c r="L225" s="47">
        <f t="shared" si="38"/>
        <v>1.3297394165541185</v>
      </c>
    </row>
    <row r="226" spans="2:12">
      <c r="B226" s="52" t="s">
        <v>31</v>
      </c>
      <c r="C226" s="47">
        <f t="shared" ref="C226:L226" si="39">C9/C37</f>
        <v>1</v>
      </c>
      <c r="D226" s="47">
        <f t="shared" si="39"/>
        <v>1.0344952319727498</v>
      </c>
      <c r="E226" s="47">
        <f t="shared" si="39"/>
        <v>1.0714090662599141</v>
      </c>
      <c r="F226" s="47">
        <f t="shared" si="39"/>
        <v>1.1194621573460009</v>
      </c>
      <c r="G226" s="47">
        <f t="shared" si="39"/>
        <v>1.1673255260637834</v>
      </c>
      <c r="H226" s="47">
        <f t="shared" si="39"/>
        <v>1.2401340982014883</v>
      </c>
      <c r="I226" s="47">
        <f t="shared" si="39"/>
        <v>1.3131496864931784</v>
      </c>
      <c r="J226" s="47">
        <f t="shared" si="39"/>
        <v>1.3999738763726088</v>
      </c>
      <c r="K226" s="47">
        <f t="shared" si="39"/>
        <v>1.4698012238412859</v>
      </c>
      <c r="L226" s="47">
        <f t="shared" si="39"/>
        <v>1.5142116490873561</v>
      </c>
    </row>
    <row r="227" spans="2:12">
      <c r="B227" s="52" t="s">
        <v>32</v>
      </c>
      <c r="C227" s="47">
        <f t="shared" ref="C227:L227" si="40">C10/C38</f>
        <v>1</v>
      </c>
      <c r="D227" s="47">
        <f t="shared" si="40"/>
        <v>1.0349967017688753</v>
      </c>
      <c r="E227" s="47">
        <f t="shared" si="40"/>
        <v>1.0664062459271566</v>
      </c>
      <c r="F227" s="47">
        <f t="shared" si="40"/>
        <v>1.0972614270915735</v>
      </c>
      <c r="G227" s="47">
        <f t="shared" si="40"/>
        <v>1.1370186404708154</v>
      </c>
      <c r="H227" s="47">
        <f t="shared" si="40"/>
        <v>1.1841266434307234</v>
      </c>
      <c r="I227" s="47">
        <f t="shared" si="40"/>
        <v>1.2446711183613055</v>
      </c>
      <c r="J227" s="47">
        <f t="shared" si="40"/>
        <v>1.3130173580903781</v>
      </c>
      <c r="K227" s="47">
        <f t="shared" si="40"/>
        <v>1.3727605160705294</v>
      </c>
      <c r="L227" s="47">
        <f t="shared" si="40"/>
        <v>1.4032790492747098</v>
      </c>
    </row>
    <row r="228" spans="2:12">
      <c r="B228" s="52" t="s">
        <v>33</v>
      </c>
      <c r="C228" s="47">
        <f t="shared" ref="C228:L228" si="41">C11/C39</f>
        <v>1</v>
      </c>
      <c r="D228" s="47">
        <f t="shared" si="41"/>
        <v>1.0342348293861467</v>
      </c>
      <c r="E228" s="47">
        <f t="shared" si="41"/>
        <v>1.055845213340435</v>
      </c>
      <c r="F228" s="47">
        <f t="shared" si="41"/>
        <v>1.0809188607110076</v>
      </c>
      <c r="G228" s="47">
        <f t="shared" si="41"/>
        <v>1.1104419930799352</v>
      </c>
      <c r="H228" s="47">
        <f t="shared" si="41"/>
        <v>1.1527217922782036</v>
      </c>
      <c r="I228" s="47">
        <f t="shared" si="41"/>
        <v>1.2036880587532912</v>
      </c>
      <c r="J228" s="47">
        <f t="shared" si="41"/>
        <v>1.251022406525448</v>
      </c>
      <c r="K228" s="47">
        <f t="shared" si="41"/>
        <v>1.3063920514998697</v>
      </c>
      <c r="L228" s="47">
        <f t="shared" si="41"/>
        <v>1.3638983105308427</v>
      </c>
    </row>
    <row r="229" spans="2:12">
      <c r="B229" s="52" t="s">
        <v>34</v>
      </c>
      <c r="C229" s="47">
        <f t="shared" ref="C229:L229" si="42">C12/C40</f>
        <v>1</v>
      </c>
      <c r="D229" s="47">
        <f t="shared" si="42"/>
        <v>1.0275791936550196</v>
      </c>
      <c r="E229" s="47">
        <f t="shared" si="42"/>
        <v>1.0486758966252197</v>
      </c>
      <c r="F229" s="47">
        <f t="shared" si="42"/>
        <v>1.0720345852493094</v>
      </c>
      <c r="G229" s="47">
        <f t="shared" si="42"/>
        <v>1.0943022698802842</v>
      </c>
      <c r="H229" s="47">
        <f t="shared" si="42"/>
        <v>1.1247438313866325</v>
      </c>
      <c r="I229" s="47">
        <f t="shared" si="42"/>
        <v>1.1761006342398344</v>
      </c>
      <c r="J229" s="47">
        <f t="shared" si="42"/>
        <v>1.224847262584603</v>
      </c>
      <c r="K229" s="47">
        <f t="shared" si="42"/>
        <v>1.2656093202006771</v>
      </c>
      <c r="L229" s="47">
        <f t="shared" si="42"/>
        <v>1.3135489826655484</v>
      </c>
    </row>
    <row r="230" spans="2:12">
      <c r="B230" s="52" t="s">
        <v>35</v>
      </c>
      <c r="C230" s="47">
        <f t="shared" ref="C230:L230" si="43">C13/C41</f>
        <v>1</v>
      </c>
      <c r="D230" s="47">
        <f t="shared" si="43"/>
        <v>1.0246287782185453</v>
      </c>
      <c r="E230" s="47">
        <f t="shared" si="43"/>
        <v>1.0431337245094545</v>
      </c>
      <c r="F230" s="47">
        <f t="shared" si="43"/>
        <v>1.0690899576621644</v>
      </c>
      <c r="G230" s="47">
        <f t="shared" si="43"/>
        <v>1.0946588529821937</v>
      </c>
      <c r="H230" s="47">
        <f t="shared" si="43"/>
        <v>1.1255241422862925</v>
      </c>
      <c r="I230" s="47">
        <f t="shared" si="43"/>
        <v>1.1725769927523206</v>
      </c>
      <c r="J230" s="47">
        <f t="shared" si="43"/>
        <v>1.2085519869513295</v>
      </c>
      <c r="K230" s="47">
        <f t="shared" si="43"/>
        <v>1.2505179203522783</v>
      </c>
      <c r="L230" s="47">
        <f t="shared" si="43"/>
        <v>1.3059645352598854</v>
      </c>
    </row>
    <row r="231" spans="2:12">
      <c r="B231" s="52" t="s">
        <v>36</v>
      </c>
      <c r="C231" s="47">
        <f t="shared" ref="C231:L231" si="44">C14/C42</f>
        <v>1</v>
      </c>
      <c r="D231" s="47">
        <f t="shared" si="44"/>
        <v>1.0398216379459948</v>
      </c>
      <c r="E231" s="47">
        <f t="shared" si="44"/>
        <v>1.0664058805168197</v>
      </c>
      <c r="F231" s="47">
        <f t="shared" si="44"/>
        <v>1.0867445989405105</v>
      </c>
      <c r="G231" s="47">
        <f t="shared" si="44"/>
        <v>1.1118345464183366</v>
      </c>
      <c r="H231" s="47">
        <f t="shared" si="44"/>
        <v>1.1507517508690241</v>
      </c>
      <c r="I231" s="47">
        <f t="shared" si="44"/>
        <v>1.1968485311425876</v>
      </c>
      <c r="J231" s="47">
        <f t="shared" si="44"/>
        <v>1.2473610738455261</v>
      </c>
      <c r="K231" s="47">
        <f t="shared" si="44"/>
        <v>1.2981456415657768</v>
      </c>
      <c r="L231" s="47">
        <f t="shared" si="44"/>
        <v>1.3559164728577442</v>
      </c>
    </row>
    <row r="232" spans="2:12">
      <c r="B232" s="52" t="s">
        <v>37</v>
      </c>
      <c r="C232" s="47">
        <f t="shared" ref="C232:L232" si="45">C15/C43</f>
        <v>1</v>
      </c>
      <c r="D232" s="47">
        <f t="shared" si="45"/>
        <v>1.0379512956288603</v>
      </c>
      <c r="E232" s="47">
        <f t="shared" si="45"/>
        <v>1.0579716765467571</v>
      </c>
      <c r="F232" s="47">
        <f t="shared" si="45"/>
        <v>1.0767248867836143</v>
      </c>
      <c r="G232" s="47">
        <f t="shared" si="45"/>
        <v>1.1002202943876151</v>
      </c>
      <c r="H232" s="47">
        <f t="shared" si="45"/>
        <v>1.1344169702176703</v>
      </c>
      <c r="I232" s="47">
        <f t="shared" si="45"/>
        <v>1.1901842097940534</v>
      </c>
      <c r="J232" s="47">
        <f t="shared" si="45"/>
        <v>1.2448314066538613</v>
      </c>
      <c r="K232" s="47">
        <f t="shared" si="45"/>
        <v>1.290323449209674</v>
      </c>
      <c r="L232" s="47">
        <f t="shared" si="45"/>
        <v>1.3456488130873305</v>
      </c>
    </row>
    <row r="233" spans="2:12">
      <c r="B233" s="52" t="s">
        <v>38</v>
      </c>
      <c r="C233" s="47">
        <f t="shared" ref="C233:L233" si="46">C16/C44</f>
        <v>1</v>
      </c>
      <c r="D233" s="47">
        <f t="shared" si="46"/>
        <v>1.0290841971241662</v>
      </c>
      <c r="E233" s="47">
        <f t="shared" si="46"/>
        <v>1.0380345612345985</v>
      </c>
      <c r="F233" s="47">
        <f t="shared" si="46"/>
        <v>1.0621168447053688</v>
      </c>
      <c r="G233" s="47">
        <f t="shared" si="46"/>
        <v>1.0859304366161151</v>
      </c>
      <c r="H233" s="47">
        <f t="shared" si="46"/>
        <v>1.1154561585166007</v>
      </c>
      <c r="I233" s="47">
        <f t="shared" si="46"/>
        <v>1.1561322640566833</v>
      </c>
      <c r="J233" s="47">
        <f t="shared" si="46"/>
        <v>1.2134229136463106</v>
      </c>
      <c r="K233" s="47">
        <f t="shared" si="46"/>
        <v>1.2688233894883196</v>
      </c>
      <c r="L233" s="47">
        <f t="shared" si="46"/>
        <v>1.3227498893156779</v>
      </c>
    </row>
    <row r="234" spans="2:12">
      <c r="B234" s="52" t="s">
        <v>39</v>
      </c>
      <c r="C234" s="47">
        <f t="shared" ref="C234:L234" si="47">C17/C45</f>
        <v>1</v>
      </c>
      <c r="D234" s="47">
        <f t="shared" si="47"/>
        <v>1.0287684096702467</v>
      </c>
      <c r="E234" s="47">
        <f t="shared" si="47"/>
        <v>1.0513316350210749</v>
      </c>
      <c r="F234" s="47">
        <f t="shared" si="47"/>
        <v>1.0776828021516887</v>
      </c>
      <c r="G234" s="47">
        <f t="shared" si="47"/>
        <v>1.0968942875681122</v>
      </c>
      <c r="H234" s="47">
        <f t="shared" si="47"/>
        <v>1.1336421312573413</v>
      </c>
      <c r="I234" s="47">
        <f t="shared" si="47"/>
        <v>1.1787712174054485</v>
      </c>
      <c r="J234" s="47">
        <f t="shared" si="47"/>
        <v>1.2283746111910923</v>
      </c>
      <c r="K234" s="47">
        <f t="shared" si="47"/>
        <v>1.2811044056444358</v>
      </c>
      <c r="L234" s="47">
        <f t="shared" si="47"/>
        <v>1.3247032234407581</v>
      </c>
    </row>
    <row r="235" spans="2:12">
      <c r="B235" s="52" t="s">
        <v>40</v>
      </c>
      <c r="C235" s="47">
        <f t="shared" ref="C235:L235" si="48">C18/C46</f>
        <v>1</v>
      </c>
      <c r="D235" s="47">
        <f t="shared" si="48"/>
        <v>1.0328759882543661</v>
      </c>
      <c r="E235" s="47">
        <f t="shared" si="48"/>
        <v>1.0573038752021453</v>
      </c>
      <c r="F235" s="47">
        <f t="shared" si="48"/>
        <v>1.0796378614781785</v>
      </c>
      <c r="G235" s="47">
        <f t="shared" si="48"/>
        <v>1.1032754218227518</v>
      </c>
      <c r="H235" s="47">
        <f t="shared" si="48"/>
        <v>1.143896755772386</v>
      </c>
      <c r="I235" s="47">
        <f t="shared" si="48"/>
        <v>1.195649899263</v>
      </c>
      <c r="J235" s="47">
        <f t="shared" si="48"/>
        <v>1.2484084522622325</v>
      </c>
      <c r="K235" s="47">
        <f t="shared" si="48"/>
        <v>1.2922530613930647</v>
      </c>
      <c r="L235" s="47">
        <f t="shared" si="48"/>
        <v>1.3399021258358741</v>
      </c>
    </row>
    <row r="236" spans="2:12">
      <c r="B236" s="52" t="s">
        <v>41</v>
      </c>
      <c r="C236" s="47">
        <f t="shared" ref="C236:L236" si="49">C19/C47</f>
        <v>1</v>
      </c>
      <c r="D236" s="47">
        <f t="shared" si="49"/>
        <v>1.02797568539134</v>
      </c>
      <c r="E236" s="47">
        <f t="shared" si="49"/>
        <v>1.0497585015999467</v>
      </c>
      <c r="F236" s="47">
        <f t="shared" si="49"/>
        <v>1.0665436818803578</v>
      </c>
      <c r="G236" s="47">
        <f t="shared" si="49"/>
        <v>1.0886691778799449</v>
      </c>
      <c r="H236" s="47">
        <f t="shared" si="49"/>
        <v>1.136208570947667</v>
      </c>
      <c r="I236" s="47">
        <f t="shared" si="49"/>
        <v>1.1939315947926215</v>
      </c>
      <c r="J236" s="47">
        <f t="shared" si="49"/>
        <v>1.2448884785409058</v>
      </c>
      <c r="K236" s="47">
        <f t="shared" si="49"/>
        <v>1.297727836519502</v>
      </c>
      <c r="L236" s="47">
        <f t="shared" si="49"/>
        <v>1.3554728111789704</v>
      </c>
    </row>
    <row r="237" spans="2:12">
      <c r="B237" s="52" t="s">
        <v>42</v>
      </c>
      <c r="C237" s="47">
        <f t="shared" ref="C237:L237" si="50">C20/C48</f>
        <v>1</v>
      </c>
      <c r="D237" s="47">
        <f t="shared" si="50"/>
        <v>1.0349367598397616</v>
      </c>
      <c r="E237" s="47">
        <f t="shared" si="50"/>
        <v>1.0598612322633765</v>
      </c>
      <c r="F237" s="47">
        <f t="shared" si="50"/>
        <v>1.0722701517252788</v>
      </c>
      <c r="G237" s="47">
        <f t="shared" si="50"/>
        <v>1.0913632071424613</v>
      </c>
      <c r="H237" s="47">
        <f t="shared" si="50"/>
        <v>1.1203582069079301</v>
      </c>
      <c r="I237" s="47">
        <f t="shared" si="50"/>
        <v>1.170499035227949</v>
      </c>
      <c r="J237" s="47">
        <f t="shared" si="50"/>
        <v>1.2178210599968797</v>
      </c>
      <c r="K237" s="47">
        <f t="shared" si="50"/>
        <v>1.2532863957829417</v>
      </c>
      <c r="L237" s="47">
        <f t="shared" si="50"/>
        <v>1.3030902282175842</v>
      </c>
    </row>
    <row r="238" spans="2:12">
      <c r="B238" s="52" t="s">
        <v>43</v>
      </c>
      <c r="C238" s="47">
        <f t="shared" ref="C238:L238" si="51">C21/C49</f>
        <v>1</v>
      </c>
      <c r="D238" s="47">
        <f t="shared" si="51"/>
        <v>1.036511691846473</v>
      </c>
      <c r="E238" s="47">
        <f t="shared" si="51"/>
        <v>1.057515163560824</v>
      </c>
      <c r="F238" s="47">
        <f t="shared" si="51"/>
        <v>1.079313956577455</v>
      </c>
      <c r="G238" s="47">
        <f t="shared" si="51"/>
        <v>1.1035870038036466</v>
      </c>
      <c r="H238" s="47">
        <f t="shared" si="51"/>
        <v>1.1410531606921182</v>
      </c>
      <c r="I238" s="47">
        <f t="shared" si="51"/>
        <v>1.18355822192809</v>
      </c>
      <c r="J238" s="47">
        <f t="shared" si="51"/>
        <v>1.2317722797748571</v>
      </c>
      <c r="K238" s="47">
        <f t="shared" si="51"/>
        <v>1.2757449473222209</v>
      </c>
      <c r="L238" s="47">
        <f t="shared" si="51"/>
        <v>1.3279684964514828</v>
      </c>
    </row>
    <row r="239" spans="2:12">
      <c r="B239" s="52" t="s">
        <v>44</v>
      </c>
      <c r="C239" s="47">
        <f t="shared" ref="C239:L239" si="52">C22/C50</f>
        <v>1</v>
      </c>
      <c r="D239" s="47">
        <f t="shared" si="52"/>
        <v>1.0230493085049901</v>
      </c>
      <c r="E239" s="47">
        <f t="shared" si="52"/>
        <v>1.0520793510101809</v>
      </c>
      <c r="F239" s="47">
        <f t="shared" si="52"/>
        <v>1.0790482760786118</v>
      </c>
      <c r="G239" s="47">
        <f t="shared" si="52"/>
        <v>1.112485809354911</v>
      </c>
      <c r="H239" s="47">
        <f t="shared" si="52"/>
        <v>1.1456719611082988</v>
      </c>
      <c r="I239" s="47">
        <f t="shared" si="52"/>
        <v>1.2063261656702982</v>
      </c>
      <c r="J239" s="47">
        <f t="shared" si="52"/>
        <v>1.2501855133099677</v>
      </c>
      <c r="K239" s="47">
        <f t="shared" si="52"/>
        <v>1.2964421637636896</v>
      </c>
      <c r="L239" s="47">
        <f t="shared" si="52"/>
        <v>1.3371170777668302</v>
      </c>
    </row>
    <row r="240" spans="2:12">
      <c r="B240" s="52" t="s">
        <v>45</v>
      </c>
      <c r="C240" s="47">
        <f t="shared" ref="C240:L240" si="53">C23/C51</f>
        <v>1</v>
      </c>
      <c r="D240" s="47">
        <f t="shared" si="53"/>
        <v>1.0313853535016992</v>
      </c>
      <c r="E240" s="47">
        <f t="shared" si="53"/>
        <v>1.0617124534757532</v>
      </c>
      <c r="F240" s="47">
        <f t="shared" si="53"/>
        <v>1.1084262441668762</v>
      </c>
      <c r="G240" s="47">
        <f t="shared" si="53"/>
        <v>1.1383221953204792</v>
      </c>
      <c r="H240" s="47">
        <f t="shared" si="53"/>
        <v>1.1694849989698559</v>
      </c>
      <c r="I240" s="47">
        <f t="shared" si="53"/>
        <v>1.2363018872108447</v>
      </c>
      <c r="J240" s="47">
        <f t="shared" si="53"/>
        <v>1.3010148157435983</v>
      </c>
      <c r="K240" s="47">
        <f t="shared" si="53"/>
        <v>1.3275154612694378</v>
      </c>
      <c r="L240" s="47">
        <f t="shared" si="53"/>
        <v>1.4068907068721315</v>
      </c>
    </row>
    <row r="241" spans="2:12">
      <c r="B241" s="52" t="s">
        <v>46</v>
      </c>
      <c r="C241" s="47">
        <f t="shared" ref="C241:L241" si="54">C24/C52</f>
        <v>1</v>
      </c>
      <c r="D241" s="47">
        <f t="shared" si="54"/>
        <v>1.0382307647605764</v>
      </c>
      <c r="E241" s="47">
        <f t="shared" si="54"/>
        <v>1.0655938437711741</v>
      </c>
      <c r="F241" s="47">
        <f t="shared" si="54"/>
        <v>1.1297992318352041</v>
      </c>
      <c r="G241" s="47">
        <f t="shared" si="54"/>
        <v>1.1577132058733841</v>
      </c>
      <c r="H241" s="47">
        <f t="shared" si="54"/>
        <v>1.1995202903078102</v>
      </c>
      <c r="I241" s="47">
        <f t="shared" si="54"/>
        <v>1.2140440332067162</v>
      </c>
      <c r="J241" s="47">
        <f t="shared" si="54"/>
        <v>1.251299315019909</v>
      </c>
      <c r="K241" s="47">
        <f t="shared" si="54"/>
        <v>1.3771005816995476</v>
      </c>
      <c r="L241" s="47">
        <f t="shared" si="54"/>
        <v>1.3348890947984946</v>
      </c>
    </row>
    <row r="242" spans="2:12">
      <c r="B242" s="52" t="s">
        <v>47</v>
      </c>
      <c r="C242" s="47">
        <f t="shared" ref="C242:L242" si="55">C25/C53</f>
        <v>1</v>
      </c>
      <c r="D242" s="47">
        <f t="shared" si="55"/>
        <v>1.0336970366173173</v>
      </c>
      <c r="E242" s="47">
        <f t="shared" si="55"/>
        <v>1.055457169323095</v>
      </c>
      <c r="F242" s="47">
        <f t="shared" si="55"/>
        <v>1.0779082727641738</v>
      </c>
      <c r="G242" s="47">
        <f t="shared" si="55"/>
        <v>1.102657101246022</v>
      </c>
      <c r="H242" s="47">
        <f t="shared" si="55"/>
        <v>1.1401479986684668</v>
      </c>
      <c r="I242" s="47">
        <f t="shared" si="55"/>
        <v>1.1904007877101146</v>
      </c>
      <c r="J242" s="47">
        <f t="shared" si="55"/>
        <v>1.2428816453057017</v>
      </c>
      <c r="K242" s="47">
        <f t="shared" si="55"/>
        <v>1.2908128576463858</v>
      </c>
      <c r="L242" s="47">
        <f t="shared" si="55"/>
        <v>1.3431567165160168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zoomScale="125" zoomScaleNormal="125" zoomScalePageLayoutView="125" workbookViewId="0">
      <selection activeCell="A138" sqref="A138:XFD164"/>
    </sheetView>
  </sheetViews>
  <sheetFormatPr baseColWidth="10" defaultRowHeight="15" x14ac:dyDescent="0"/>
  <cols>
    <col min="3" max="3" width="11.33203125" bestFit="1" customWidth="1"/>
    <col min="7" max="7" width="12" bestFit="1" customWidth="1"/>
    <col min="9" max="9" width="11.33203125" bestFit="1" customWidth="1"/>
    <col min="11" max="11" width="11.33203125" bestFit="1" customWidth="1"/>
    <col min="13" max="16" width="11.33203125" bestFit="1" customWidth="1"/>
  </cols>
  <sheetData>
    <row r="1" spans="1:13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3">
      <c r="A4" s="14"/>
      <c r="B4" s="13" t="s">
        <v>99</v>
      </c>
      <c r="C4" s="14"/>
      <c r="D4" s="14"/>
      <c r="E4" s="14"/>
      <c r="F4" s="14"/>
      <c r="G4" s="14"/>
      <c r="H4" s="14"/>
      <c r="I4" s="14"/>
      <c r="J4" s="14"/>
    </row>
    <row r="5" spans="1:13">
      <c r="A5" s="14"/>
      <c r="B5" s="14" t="s">
        <v>71</v>
      </c>
      <c r="C5" s="14"/>
      <c r="D5" s="14"/>
      <c r="E5" s="14"/>
      <c r="F5" s="14"/>
      <c r="G5" s="14"/>
      <c r="H5" s="14"/>
      <c r="I5" s="14"/>
      <c r="J5" s="14"/>
    </row>
    <row r="6" spans="1:13">
      <c r="A6" s="14"/>
      <c r="B6" s="14"/>
      <c r="C6" s="14"/>
      <c r="D6" s="14"/>
      <c r="E6" s="14"/>
      <c r="F6" s="14"/>
      <c r="G6" s="14"/>
      <c r="J6" s="14" t="s">
        <v>26</v>
      </c>
      <c r="K6" s="14" t="s">
        <v>26</v>
      </c>
      <c r="L6" s="14" t="s">
        <v>27</v>
      </c>
      <c r="M6" t="s">
        <v>84</v>
      </c>
    </row>
    <row r="7" spans="1:13">
      <c r="A7" s="14"/>
      <c r="B7" s="14"/>
      <c r="C7" s="5">
        <v>2000</v>
      </c>
      <c r="D7" s="5">
        <f t="shared" ref="D7:J7" si="0">C7+1</f>
        <v>2001</v>
      </c>
      <c r="E7" s="5">
        <f t="shared" si="0"/>
        <v>2002</v>
      </c>
      <c r="F7" s="5">
        <f t="shared" si="0"/>
        <v>2003</v>
      </c>
      <c r="G7" s="5">
        <f t="shared" si="0"/>
        <v>2004</v>
      </c>
      <c r="H7" s="5">
        <f t="shared" si="0"/>
        <v>2005</v>
      </c>
      <c r="I7" s="5">
        <f t="shared" si="0"/>
        <v>2006</v>
      </c>
      <c r="J7" s="5">
        <f t="shared" si="0"/>
        <v>2007</v>
      </c>
      <c r="K7" s="5">
        <f>J7+1</f>
        <v>2008</v>
      </c>
      <c r="L7" s="5">
        <f t="shared" ref="L7:M7" si="1">K7+1</f>
        <v>2009</v>
      </c>
      <c r="M7" s="5">
        <f t="shared" si="1"/>
        <v>2010</v>
      </c>
    </row>
    <row r="8" spans="1:13">
      <c r="A8" s="14"/>
      <c r="B8" s="13" t="s">
        <v>28</v>
      </c>
      <c r="C8" s="6">
        <v>75901373</v>
      </c>
      <c r="D8" s="6">
        <v>82265863</v>
      </c>
      <c r="E8" s="6">
        <v>88668087</v>
      </c>
      <c r="F8" s="6">
        <v>96188267</v>
      </c>
      <c r="G8" s="6">
        <v>103893264</v>
      </c>
      <c r="H8" s="6">
        <v>112509357</v>
      </c>
      <c r="I8" s="6">
        <v>120998070</v>
      </c>
      <c r="J8" s="6">
        <v>129991922</v>
      </c>
      <c r="K8" s="6">
        <v>136309269</v>
      </c>
      <c r="L8" s="6">
        <v>132925212</v>
      </c>
      <c r="M8" s="6">
        <v>131137749</v>
      </c>
    </row>
    <row r="9" spans="1:13">
      <c r="A9" s="14"/>
      <c r="B9" s="13" t="s">
        <v>29</v>
      </c>
      <c r="C9" s="6">
        <v>17721591</v>
      </c>
      <c r="D9" s="6">
        <v>19040815</v>
      </c>
      <c r="E9" s="6">
        <v>20581359</v>
      </c>
      <c r="F9" s="6">
        <v>21935245</v>
      </c>
      <c r="G9" s="6">
        <v>23353351</v>
      </c>
      <c r="H9" s="6">
        <v>25033226</v>
      </c>
      <c r="I9" s="6">
        <v>26988022</v>
      </c>
      <c r="J9" s="6">
        <v>29511101</v>
      </c>
      <c r="K9" s="6">
        <v>31187489</v>
      </c>
      <c r="L9" s="6">
        <v>30209082</v>
      </c>
      <c r="M9" s="6">
        <v>29885071</v>
      </c>
    </row>
    <row r="10" spans="1:13">
      <c r="A10" s="14"/>
      <c r="B10" s="13" t="s">
        <v>30</v>
      </c>
      <c r="C10" s="6">
        <v>12579575</v>
      </c>
      <c r="D10" s="6">
        <v>13585222</v>
      </c>
      <c r="E10" s="6">
        <v>14408058</v>
      </c>
      <c r="F10" s="6">
        <v>15215799</v>
      </c>
      <c r="G10" s="6">
        <v>16196410</v>
      </c>
      <c r="H10" s="6">
        <v>17522358</v>
      </c>
      <c r="I10" s="6">
        <v>19032684</v>
      </c>
      <c r="J10" s="6">
        <v>20570041</v>
      </c>
      <c r="K10" s="6">
        <v>21727319</v>
      </c>
      <c r="L10" s="6">
        <v>21125277</v>
      </c>
      <c r="M10" s="6">
        <v>21153814</v>
      </c>
    </row>
    <row r="11" spans="1:13">
      <c r="A11" s="14"/>
      <c r="B11" s="13" t="s">
        <v>31</v>
      </c>
      <c r="C11" s="6">
        <v>14583946</v>
      </c>
      <c r="D11" s="6">
        <v>15872029</v>
      </c>
      <c r="E11" s="6">
        <v>16857015</v>
      </c>
      <c r="F11" s="6">
        <v>17705656</v>
      </c>
      <c r="G11" s="6">
        <v>18902940</v>
      </c>
      <c r="H11" s="6">
        <v>20291593</v>
      </c>
      <c r="I11" s="6">
        <v>21801576</v>
      </c>
      <c r="J11" s="6">
        <v>23445218</v>
      </c>
      <c r="K11" s="6">
        <v>24894272</v>
      </c>
      <c r="L11" s="6">
        <v>24545501</v>
      </c>
      <c r="M11" s="6">
        <v>24369291</v>
      </c>
    </row>
    <row r="12" spans="1:13">
      <c r="A12" s="14"/>
      <c r="B12" s="13" t="s">
        <v>32</v>
      </c>
      <c r="C12" s="6">
        <v>22914951</v>
      </c>
      <c r="D12" s="6">
        <v>25132650</v>
      </c>
      <c r="E12" s="6">
        <v>27024168</v>
      </c>
      <c r="F12" s="6">
        <v>28994930</v>
      </c>
      <c r="G12" s="6">
        <v>30738360</v>
      </c>
      <c r="H12" s="6">
        <v>32811351</v>
      </c>
      <c r="I12" s="6">
        <v>34986661</v>
      </c>
      <c r="J12" s="6">
        <v>37427998</v>
      </c>
      <c r="K12" s="6">
        <v>39274964</v>
      </c>
      <c r="L12" s="6">
        <v>38353064</v>
      </c>
      <c r="M12" s="6">
        <v>37783720</v>
      </c>
    </row>
    <row r="13" spans="1:13">
      <c r="A13" s="14"/>
      <c r="B13" s="13" t="s">
        <v>33</v>
      </c>
      <c r="C13" s="6">
        <v>7042415</v>
      </c>
      <c r="D13" s="6">
        <v>7703662</v>
      </c>
      <c r="E13" s="6">
        <v>8298917</v>
      </c>
      <c r="F13" s="6">
        <v>8795461</v>
      </c>
      <c r="G13" s="6">
        <v>9438966</v>
      </c>
      <c r="H13" s="6">
        <v>10230004</v>
      </c>
      <c r="I13" s="6">
        <v>11010201</v>
      </c>
      <c r="J13" s="6">
        <v>11970410</v>
      </c>
      <c r="K13" s="6">
        <v>12713168</v>
      </c>
      <c r="L13" s="6">
        <v>12406466</v>
      </c>
      <c r="M13" s="6">
        <v>12425233</v>
      </c>
    </row>
    <row r="14" spans="1:13">
      <c r="A14" s="14"/>
      <c r="B14" s="13" t="s">
        <v>34</v>
      </c>
      <c r="C14" s="6">
        <v>31534878</v>
      </c>
      <c r="D14" s="6">
        <v>33757748</v>
      </c>
      <c r="E14" s="6">
        <v>36065882</v>
      </c>
      <c r="F14" s="6">
        <v>38438525</v>
      </c>
      <c r="G14" s="6">
        <v>41045470</v>
      </c>
      <c r="H14" s="6">
        <v>43869236</v>
      </c>
      <c r="I14" s="6">
        <v>46904750</v>
      </c>
      <c r="J14" s="6">
        <v>50777779</v>
      </c>
      <c r="K14" s="6">
        <v>53207448</v>
      </c>
      <c r="L14" s="6">
        <v>52417818</v>
      </c>
      <c r="M14" s="6">
        <v>52417894</v>
      </c>
    </row>
    <row r="15" spans="1:13">
      <c r="A15" s="14"/>
      <c r="B15" s="13" t="s">
        <v>35</v>
      </c>
      <c r="C15" s="6">
        <v>19309684</v>
      </c>
      <c r="D15" s="6">
        <v>20871223</v>
      </c>
      <c r="E15" s="6">
        <v>22293294</v>
      </c>
      <c r="F15" s="6">
        <v>24000642</v>
      </c>
      <c r="G15" s="6">
        <v>25479027</v>
      </c>
      <c r="H15" s="6">
        <v>27443773</v>
      </c>
      <c r="I15" s="6">
        <v>29497896</v>
      </c>
      <c r="J15" s="6">
        <v>32042295</v>
      </c>
      <c r="K15" s="6">
        <v>33737282</v>
      </c>
      <c r="L15" s="6">
        <v>33264971</v>
      </c>
      <c r="M15" s="6">
        <v>32864697</v>
      </c>
    </row>
    <row r="16" spans="1:13">
      <c r="A16" s="14"/>
      <c r="B16" s="13" t="s">
        <v>36</v>
      </c>
      <c r="C16" s="6">
        <v>107839360</v>
      </c>
      <c r="D16" s="6">
        <v>116845318</v>
      </c>
      <c r="E16" s="6">
        <v>124562590</v>
      </c>
      <c r="F16" s="6">
        <v>132985473</v>
      </c>
      <c r="G16" s="6">
        <v>142321315</v>
      </c>
      <c r="H16" s="6">
        <v>152222084</v>
      </c>
      <c r="I16" s="6">
        <v>164204856</v>
      </c>
      <c r="J16" s="6">
        <v>176821609</v>
      </c>
      <c r="K16" s="6">
        <v>185536275</v>
      </c>
      <c r="L16" s="6">
        <v>181867820</v>
      </c>
      <c r="M16" s="6">
        <v>181120855</v>
      </c>
    </row>
    <row r="17" spans="1:13">
      <c r="A17" s="14"/>
      <c r="B17" s="13" t="s">
        <v>37</v>
      </c>
      <c r="C17" s="6">
        <v>55208335</v>
      </c>
      <c r="D17" s="6">
        <v>60379913</v>
      </c>
      <c r="E17" s="6">
        <v>64663706</v>
      </c>
      <c r="F17" s="6">
        <v>68841907</v>
      </c>
      <c r="G17" s="6">
        <v>73659821</v>
      </c>
      <c r="H17" s="6">
        <v>79204244</v>
      </c>
      <c r="I17" s="6">
        <v>85555239</v>
      </c>
      <c r="J17" s="6">
        <v>91903485</v>
      </c>
      <c r="K17" s="6">
        <v>96874381</v>
      </c>
      <c r="L17" s="6">
        <v>94625034</v>
      </c>
      <c r="M17" s="6">
        <v>93401517</v>
      </c>
    </row>
    <row r="18" spans="1:13">
      <c r="A18" s="14"/>
      <c r="B18" s="13" t="s">
        <v>38</v>
      </c>
      <c r="C18" s="6">
        <v>9541732</v>
      </c>
      <c r="D18" s="6">
        <v>10256148</v>
      </c>
      <c r="E18" s="6">
        <v>10968422</v>
      </c>
      <c r="F18" s="6">
        <v>11739528</v>
      </c>
      <c r="G18" s="6">
        <v>12557832</v>
      </c>
      <c r="H18" s="6">
        <v>13627183</v>
      </c>
      <c r="I18" s="6">
        <v>14470322</v>
      </c>
      <c r="J18" s="6">
        <v>15696496</v>
      </c>
      <c r="K18" s="6">
        <v>16637375</v>
      </c>
      <c r="L18" s="6">
        <v>16660005</v>
      </c>
      <c r="M18" s="6">
        <v>16656597</v>
      </c>
    </row>
    <row r="19" spans="1:13">
      <c r="A19" s="14"/>
      <c r="B19" s="13" t="s">
        <v>39</v>
      </c>
      <c r="C19" s="6">
        <v>29605264</v>
      </c>
      <c r="D19" s="6">
        <v>31734307</v>
      </c>
      <c r="E19" s="6">
        <v>33797477</v>
      </c>
      <c r="F19" s="6">
        <v>36011239</v>
      </c>
      <c r="G19" s="6">
        <v>38589135</v>
      </c>
      <c r="H19" s="6">
        <v>41584017</v>
      </c>
      <c r="I19" s="6">
        <v>44842602</v>
      </c>
      <c r="J19" s="6">
        <v>48524320</v>
      </c>
      <c r="K19" s="6">
        <v>51461084</v>
      </c>
      <c r="L19" s="6">
        <v>50994470</v>
      </c>
      <c r="M19" s="6">
        <v>50909290</v>
      </c>
    </row>
    <row r="20" spans="1:13">
      <c r="A20" s="14"/>
      <c r="B20" s="13" t="s">
        <v>40</v>
      </c>
      <c r="C20" s="6">
        <v>100670434</v>
      </c>
      <c r="D20" s="6">
        <v>109609376</v>
      </c>
      <c r="E20" s="6">
        <v>117365693</v>
      </c>
      <c r="F20" s="6">
        <v>125081074</v>
      </c>
      <c r="G20" s="6">
        <v>133880754</v>
      </c>
      <c r="H20" s="6">
        <v>143865633</v>
      </c>
      <c r="I20" s="6">
        <v>155613526</v>
      </c>
      <c r="J20" s="6">
        <v>167255702</v>
      </c>
      <c r="K20" s="6">
        <v>176707287</v>
      </c>
      <c r="L20" s="6">
        <v>176417989</v>
      </c>
      <c r="M20" s="6">
        <v>174231180</v>
      </c>
    </row>
    <row r="21" spans="1:13">
      <c r="A21" s="14"/>
      <c r="B21" s="13" t="s">
        <v>41</v>
      </c>
      <c r="C21" s="6">
        <v>13762032</v>
      </c>
      <c r="D21" s="6">
        <v>15056429</v>
      </c>
      <c r="E21" s="6">
        <v>16377920</v>
      </c>
      <c r="F21" s="6">
        <v>17790097</v>
      </c>
      <c r="G21" s="6">
        <v>19077336</v>
      </c>
      <c r="H21" s="6">
        <v>20830162</v>
      </c>
      <c r="I21" s="6">
        <v>22455891</v>
      </c>
      <c r="J21" s="6">
        <v>24303989</v>
      </c>
      <c r="K21" s="6">
        <v>25780257</v>
      </c>
      <c r="L21" s="6">
        <v>25268304</v>
      </c>
      <c r="M21" s="6">
        <v>25005542</v>
      </c>
    </row>
    <row r="22" spans="1:13">
      <c r="A22" s="14"/>
      <c r="B22" s="13" t="s">
        <v>42</v>
      </c>
      <c r="C22" s="6">
        <v>9896992</v>
      </c>
      <c r="D22" s="6">
        <v>10575172</v>
      </c>
      <c r="E22" s="6">
        <v>11301820</v>
      </c>
      <c r="F22" s="6">
        <v>12015154</v>
      </c>
      <c r="G22" s="6">
        <v>12835253</v>
      </c>
      <c r="H22" s="6">
        <v>13781579</v>
      </c>
      <c r="I22" s="6">
        <v>14766354</v>
      </c>
      <c r="J22" s="6">
        <v>15901947</v>
      </c>
      <c r="K22" s="6">
        <v>16916273</v>
      </c>
      <c r="L22" s="6">
        <v>16902741</v>
      </c>
      <c r="M22" s="6">
        <v>17017816</v>
      </c>
    </row>
    <row r="23" spans="1:13">
      <c r="A23" s="14"/>
      <c r="B23" s="13" t="s">
        <v>43</v>
      </c>
      <c r="C23" s="6">
        <v>35973633</v>
      </c>
      <c r="D23" s="6">
        <v>38674288</v>
      </c>
      <c r="E23" s="6">
        <v>41022326</v>
      </c>
      <c r="F23" s="6">
        <v>43443280</v>
      </c>
      <c r="G23" s="6">
        <v>46433333</v>
      </c>
      <c r="H23" s="6">
        <v>50094835</v>
      </c>
      <c r="I23" s="6">
        <v>54130934</v>
      </c>
      <c r="J23" s="6">
        <v>58429366</v>
      </c>
      <c r="K23" s="6">
        <v>62189465</v>
      </c>
      <c r="L23" s="6">
        <v>60845518</v>
      </c>
      <c r="M23" s="6">
        <v>61221874</v>
      </c>
    </row>
    <row r="24" spans="1:13">
      <c r="A24" s="14"/>
      <c r="B24" s="13" t="s">
        <v>44</v>
      </c>
      <c r="C24" s="6">
        <v>4345435</v>
      </c>
      <c r="D24" s="6">
        <v>4651125</v>
      </c>
      <c r="E24" s="6">
        <v>4913887</v>
      </c>
      <c r="F24" s="6">
        <v>5297948</v>
      </c>
      <c r="G24" s="6">
        <v>5599737</v>
      </c>
      <c r="H24" s="6">
        <v>5994680</v>
      </c>
      <c r="I24" s="6">
        <v>6455449</v>
      </c>
      <c r="J24" s="6">
        <v>6961933</v>
      </c>
      <c r="K24" s="6">
        <v>7356839</v>
      </c>
      <c r="L24" s="6">
        <v>7291081</v>
      </c>
      <c r="M24" s="6">
        <v>7201284</v>
      </c>
    </row>
    <row r="25" spans="1:13">
      <c r="A25" s="14"/>
      <c r="B25" s="13" t="s">
        <v>100</v>
      </c>
      <c r="C25" s="6">
        <v>1641306</v>
      </c>
      <c r="D25" s="6">
        <v>1746750</v>
      </c>
      <c r="E25" s="6">
        <v>1866240</v>
      </c>
      <c r="F25" s="6">
        <v>2020442</v>
      </c>
      <c r="G25" s="6">
        <v>2169104</v>
      </c>
      <c r="H25" s="6">
        <v>2319048</v>
      </c>
      <c r="I25" s="6">
        <v>2500248</v>
      </c>
      <c r="J25" s="6">
        <v>2682371</v>
      </c>
      <c r="K25" s="6">
        <v>2870247</v>
      </c>
      <c r="L25" s="6">
        <v>2917621</v>
      </c>
      <c r="M25" s="6">
        <v>2920936</v>
      </c>
    </row>
    <row r="26" spans="1:13">
      <c r="A26" s="14"/>
      <c r="B26" s="13" t="s">
        <v>47</v>
      </c>
      <c r="C26" s="6">
        <f>SUM(C8:C25)</f>
        <v>570072936</v>
      </c>
      <c r="D26" s="6">
        <f t="shared" ref="D26:M26" si="2">SUM(D8:D25)</f>
        <v>617758038</v>
      </c>
      <c r="E26" s="6">
        <f t="shared" si="2"/>
        <v>661036861</v>
      </c>
      <c r="F26" s="6">
        <f t="shared" si="2"/>
        <v>706500667</v>
      </c>
      <c r="G26" s="6">
        <f t="shared" si="2"/>
        <v>756171408</v>
      </c>
      <c r="H26" s="6">
        <f t="shared" si="2"/>
        <v>813234363</v>
      </c>
      <c r="I26" s="6">
        <f t="shared" si="2"/>
        <v>876215281</v>
      </c>
      <c r="J26" s="6">
        <f t="shared" si="2"/>
        <v>944217982</v>
      </c>
      <c r="K26" s="6">
        <f t="shared" si="2"/>
        <v>995380694</v>
      </c>
      <c r="L26" s="6">
        <f t="shared" si="2"/>
        <v>979037974</v>
      </c>
      <c r="M26" s="6">
        <f t="shared" si="2"/>
        <v>971724360</v>
      </c>
    </row>
    <row r="27" spans="1:13">
      <c r="A27" s="14"/>
      <c r="B27" s="13" t="s">
        <v>101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4"/>
      <c r="B28" s="13" t="s">
        <v>108</v>
      </c>
      <c r="C28" s="6">
        <v>487064</v>
      </c>
      <c r="D28" s="6">
        <v>493962</v>
      </c>
      <c r="E28" s="6">
        <v>480139</v>
      </c>
      <c r="F28" s="6">
        <v>431333</v>
      </c>
      <c r="G28" s="6">
        <v>497592</v>
      </c>
      <c r="H28" s="6">
        <v>541637</v>
      </c>
      <c r="I28" s="6">
        <v>610719</v>
      </c>
      <c r="J28" s="6">
        <v>606018</v>
      </c>
      <c r="K28" s="6">
        <v>630306</v>
      </c>
      <c r="L28" s="6">
        <v>661026</v>
      </c>
      <c r="M28" s="6">
        <v>678640</v>
      </c>
    </row>
    <row r="29" spans="1:13" s="16" customFormat="1">
      <c r="B29" s="15"/>
      <c r="G29" s="6"/>
      <c r="H29" s="6"/>
      <c r="I29" s="6"/>
      <c r="J29" s="6"/>
      <c r="K29" s="6"/>
      <c r="L29" s="6"/>
      <c r="M29" s="6"/>
    </row>
    <row r="30" spans="1:13">
      <c r="A30" s="14"/>
      <c r="B30" s="14"/>
      <c r="C30" s="14"/>
      <c r="D30" s="14"/>
      <c r="E30" s="14"/>
      <c r="F30" s="14"/>
      <c r="G30" s="6"/>
      <c r="H30" s="6"/>
      <c r="I30" s="6"/>
      <c r="J30" s="6"/>
      <c r="K30" s="6"/>
      <c r="L30" s="6"/>
      <c r="M30" s="6"/>
    </row>
    <row r="31" spans="1:13" s="14" customFormat="1">
      <c r="B31" s="13" t="s">
        <v>105</v>
      </c>
    </row>
    <row r="32" spans="1:13" s="14" customFormat="1">
      <c r="B32" s="14" t="s">
        <v>106</v>
      </c>
    </row>
    <row r="33" spans="2:13" s="14" customFormat="1"/>
    <row r="34" spans="2:13" s="14" customFormat="1">
      <c r="C34" s="5">
        <v>2000</v>
      </c>
      <c r="D34" s="5">
        <f t="shared" ref="D34" si="3">C34+1</f>
        <v>2001</v>
      </c>
      <c r="E34" s="5">
        <f t="shared" ref="E34" si="4">D34+1</f>
        <v>2002</v>
      </c>
      <c r="F34" s="5">
        <f t="shared" ref="F34" si="5">E34+1</f>
        <v>2003</v>
      </c>
      <c r="G34" s="5">
        <f t="shared" ref="G34" si="6">F34+1</f>
        <v>2004</v>
      </c>
      <c r="H34" s="5">
        <f t="shared" ref="H34" si="7">G34+1</f>
        <v>2005</v>
      </c>
      <c r="I34" s="5">
        <f t="shared" ref="I34" si="8">H34+1</f>
        <v>2006</v>
      </c>
      <c r="J34" s="5">
        <f t="shared" ref="J34" si="9">I34+1</f>
        <v>2007</v>
      </c>
      <c r="K34" s="5">
        <f>J34+1</f>
        <v>2008</v>
      </c>
      <c r="L34" s="5">
        <f t="shared" ref="L34:M34" si="10">K34+1</f>
        <v>2009</v>
      </c>
      <c r="M34" s="5">
        <f t="shared" si="10"/>
        <v>2010</v>
      </c>
    </row>
    <row r="35" spans="2:13" s="14" customFormat="1">
      <c r="B35" s="13" t="s">
        <v>28</v>
      </c>
      <c r="C35" s="20">
        <v>100</v>
      </c>
      <c r="D35" s="20">
        <v>103.6</v>
      </c>
      <c r="E35" s="20">
        <v>107</v>
      </c>
      <c r="F35" s="20">
        <v>111</v>
      </c>
      <c r="G35" s="20">
        <v>114.9</v>
      </c>
      <c r="H35" s="20">
        <v>118.7</v>
      </c>
      <c r="I35" s="20">
        <v>123.6</v>
      </c>
      <c r="J35" s="20">
        <v>128.5</v>
      </c>
      <c r="K35" s="20">
        <v>129.5</v>
      </c>
      <c r="L35" s="20">
        <v>125.1</v>
      </c>
      <c r="M35" s="20">
        <v>123.8</v>
      </c>
    </row>
    <row r="36" spans="2:13" s="14" customFormat="1">
      <c r="B36" s="13" t="s">
        <v>29</v>
      </c>
      <c r="C36" s="20">
        <v>100</v>
      </c>
      <c r="D36" s="20">
        <v>102.8</v>
      </c>
      <c r="E36" s="20">
        <v>106.5</v>
      </c>
      <c r="F36" s="20">
        <v>109.5</v>
      </c>
      <c r="G36" s="20">
        <v>112.5</v>
      </c>
      <c r="H36" s="20">
        <v>116.1</v>
      </c>
      <c r="I36" s="20">
        <v>120.9</v>
      </c>
      <c r="J36" s="20">
        <v>126.7</v>
      </c>
      <c r="K36" s="20">
        <v>128.1</v>
      </c>
      <c r="L36" s="20">
        <v>122.5</v>
      </c>
      <c r="M36" s="20">
        <v>121.9</v>
      </c>
    </row>
    <row r="37" spans="2:13" s="14" customFormat="1">
      <c r="B37" s="13" t="s">
        <v>30</v>
      </c>
      <c r="C37" s="20">
        <v>100</v>
      </c>
      <c r="D37" s="20">
        <v>103.5</v>
      </c>
      <c r="E37" s="20">
        <v>105.6</v>
      </c>
      <c r="F37" s="20">
        <v>107.8</v>
      </c>
      <c r="G37" s="20">
        <v>110</v>
      </c>
      <c r="H37" s="20">
        <v>113.2</v>
      </c>
      <c r="I37" s="20">
        <v>118.2</v>
      </c>
      <c r="J37" s="20">
        <v>122.6</v>
      </c>
      <c r="K37" s="20">
        <v>124.2</v>
      </c>
      <c r="L37" s="20">
        <v>119.4</v>
      </c>
      <c r="M37" s="20">
        <v>119.7</v>
      </c>
    </row>
    <row r="38" spans="2:13" s="14" customFormat="1">
      <c r="B38" s="13" t="s">
        <v>31</v>
      </c>
      <c r="C38" s="20">
        <v>100</v>
      </c>
      <c r="D38" s="20">
        <v>102.7</v>
      </c>
      <c r="E38" s="20">
        <v>103.5</v>
      </c>
      <c r="F38" s="20">
        <v>104.7</v>
      </c>
      <c r="G38" s="20">
        <v>107.1</v>
      </c>
      <c r="H38" s="20">
        <v>110.5</v>
      </c>
      <c r="I38" s="20">
        <v>114.1</v>
      </c>
      <c r="J38" s="20">
        <v>118.3</v>
      </c>
      <c r="K38" s="20">
        <v>120.1</v>
      </c>
      <c r="L38" s="20">
        <v>115.7</v>
      </c>
      <c r="M38" s="20">
        <v>115.3</v>
      </c>
    </row>
    <row r="39" spans="2:13" s="14" customFormat="1">
      <c r="B39" s="13" t="s">
        <v>32</v>
      </c>
      <c r="C39" s="20">
        <v>100</v>
      </c>
      <c r="D39" s="20">
        <v>104.9</v>
      </c>
      <c r="E39" s="20">
        <v>107.8</v>
      </c>
      <c r="F39" s="20">
        <v>111.5</v>
      </c>
      <c r="G39" s="20">
        <v>114</v>
      </c>
      <c r="H39" s="20">
        <v>117.3</v>
      </c>
      <c r="I39" s="20">
        <v>120.9</v>
      </c>
      <c r="J39" s="20">
        <v>125.3</v>
      </c>
      <c r="K39" s="20">
        <v>125.9</v>
      </c>
      <c r="L39" s="20">
        <v>120.8</v>
      </c>
      <c r="M39" s="20">
        <v>119.8</v>
      </c>
    </row>
    <row r="40" spans="2:13" s="14" customFormat="1">
      <c r="B40" s="13" t="s">
        <v>33</v>
      </c>
      <c r="C40" s="20">
        <v>100</v>
      </c>
      <c r="D40" s="20">
        <v>104.8</v>
      </c>
      <c r="E40" s="20">
        <v>108.3</v>
      </c>
      <c r="F40" s="20">
        <v>110.2</v>
      </c>
      <c r="G40" s="20">
        <v>113.3</v>
      </c>
      <c r="H40" s="20">
        <v>117.2</v>
      </c>
      <c r="I40" s="20">
        <v>121.8</v>
      </c>
      <c r="J40" s="20">
        <v>126.6</v>
      </c>
      <c r="K40" s="20">
        <v>128.19999999999999</v>
      </c>
      <c r="L40" s="20">
        <v>124</v>
      </c>
      <c r="M40" s="20">
        <v>124.1</v>
      </c>
    </row>
    <row r="41" spans="2:13" s="14" customFormat="1">
      <c r="B41" s="13" t="s">
        <v>34</v>
      </c>
      <c r="C41" s="20">
        <v>100</v>
      </c>
      <c r="D41" s="20">
        <v>102.6</v>
      </c>
      <c r="E41" s="20">
        <v>105.8</v>
      </c>
      <c r="F41" s="20">
        <v>108.8</v>
      </c>
      <c r="G41" s="20">
        <v>112</v>
      </c>
      <c r="H41" s="20">
        <v>115.4</v>
      </c>
      <c r="I41" s="20">
        <v>119.9</v>
      </c>
      <c r="J41" s="20">
        <v>125</v>
      </c>
      <c r="K41" s="20">
        <v>126.3</v>
      </c>
      <c r="L41" s="20">
        <v>122.5</v>
      </c>
      <c r="M41" s="20">
        <v>123.3</v>
      </c>
    </row>
    <row r="42" spans="2:13" s="14" customFormat="1">
      <c r="B42" s="13" t="s">
        <v>35</v>
      </c>
      <c r="C42" s="20">
        <v>100</v>
      </c>
      <c r="D42" s="20">
        <v>103.2</v>
      </c>
      <c r="E42" s="20">
        <v>106.8</v>
      </c>
      <c r="F42" s="20">
        <v>110.1</v>
      </c>
      <c r="G42" s="20">
        <v>113.5</v>
      </c>
      <c r="H42" s="20">
        <v>116.9</v>
      </c>
      <c r="I42" s="20">
        <v>122.1</v>
      </c>
      <c r="J42" s="20">
        <v>128.19999999999999</v>
      </c>
      <c r="K42" s="20">
        <v>130.4</v>
      </c>
      <c r="L42" s="20">
        <v>126.5</v>
      </c>
      <c r="M42" s="20">
        <v>125.2</v>
      </c>
    </row>
    <row r="43" spans="2:13" s="14" customFormat="1">
      <c r="B43" s="13" t="s">
        <v>36</v>
      </c>
      <c r="C43" s="20">
        <v>100</v>
      </c>
      <c r="D43" s="20">
        <v>103.8</v>
      </c>
      <c r="E43" s="20">
        <v>106.1</v>
      </c>
      <c r="F43" s="20">
        <v>108.8</v>
      </c>
      <c r="G43" s="20">
        <v>112.3</v>
      </c>
      <c r="H43" s="20">
        <v>115.6</v>
      </c>
      <c r="I43" s="20">
        <v>120.1</v>
      </c>
      <c r="J43" s="20">
        <v>124.5</v>
      </c>
      <c r="K43" s="20">
        <v>125</v>
      </c>
      <c r="L43" s="20">
        <v>119.9</v>
      </c>
      <c r="M43" s="20">
        <v>120</v>
      </c>
    </row>
    <row r="44" spans="2:13" s="14" customFormat="1">
      <c r="B44" s="13" t="s">
        <v>37</v>
      </c>
      <c r="C44" s="20">
        <v>100</v>
      </c>
      <c r="D44" s="20">
        <v>104.6</v>
      </c>
      <c r="E44" s="20">
        <v>107.3</v>
      </c>
      <c r="F44" s="20">
        <v>109.7</v>
      </c>
      <c r="G44" s="20">
        <v>113.1</v>
      </c>
      <c r="H44" s="20">
        <v>116.7</v>
      </c>
      <c r="I44" s="20">
        <v>121.4</v>
      </c>
      <c r="J44" s="20">
        <v>125.7</v>
      </c>
      <c r="K44" s="20">
        <v>127</v>
      </c>
      <c r="L44" s="20">
        <v>121.7</v>
      </c>
      <c r="M44" s="20">
        <v>120.8</v>
      </c>
    </row>
    <row r="45" spans="2:13" s="14" customFormat="1">
      <c r="B45" s="13" t="s">
        <v>38</v>
      </c>
      <c r="C45" s="20">
        <v>100</v>
      </c>
      <c r="D45" s="20">
        <v>103</v>
      </c>
      <c r="E45" s="20">
        <v>106.8</v>
      </c>
      <c r="F45" s="20">
        <v>110.3</v>
      </c>
      <c r="G45" s="20">
        <v>113.9</v>
      </c>
      <c r="H45" s="20">
        <v>117.9</v>
      </c>
      <c r="I45" s="20">
        <v>122.8</v>
      </c>
      <c r="J45" s="20">
        <v>128.6</v>
      </c>
      <c r="K45" s="20">
        <v>131.30000000000001</v>
      </c>
      <c r="L45" s="20">
        <v>128.6</v>
      </c>
      <c r="M45" s="20">
        <v>128.6</v>
      </c>
    </row>
    <row r="46" spans="2:13" s="14" customFormat="1">
      <c r="B46" s="13" t="s">
        <v>39</v>
      </c>
      <c r="C46" s="20">
        <v>100</v>
      </c>
      <c r="D46" s="20">
        <v>102.8</v>
      </c>
      <c r="E46" s="20">
        <v>105.1</v>
      </c>
      <c r="F46" s="20">
        <v>107.5</v>
      </c>
      <c r="G46" s="20">
        <v>111.1</v>
      </c>
      <c r="H46" s="20">
        <v>114.5</v>
      </c>
      <c r="I46" s="20">
        <v>119.4</v>
      </c>
      <c r="J46" s="20">
        <v>124.6</v>
      </c>
      <c r="K46" s="20">
        <v>127</v>
      </c>
      <c r="L46" s="20">
        <v>123.3</v>
      </c>
      <c r="M46" s="20">
        <v>123.3</v>
      </c>
    </row>
    <row r="47" spans="2:13" s="14" customFormat="1">
      <c r="B47" s="13" t="s">
        <v>40</v>
      </c>
      <c r="C47" s="20">
        <v>100</v>
      </c>
      <c r="D47" s="20">
        <v>104.1</v>
      </c>
      <c r="E47" s="20">
        <v>106.4</v>
      </c>
      <c r="F47" s="20">
        <v>109.2</v>
      </c>
      <c r="G47" s="20">
        <v>113.1</v>
      </c>
      <c r="H47" s="20">
        <v>117.6</v>
      </c>
      <c r="I47" s="20">
        <v>122.7</v>
      </c>
      <c r="J47" s="20">
        <v>127.3</v>
      </c>
      <c r="K47" s="20">
        <v>128.80000000000001</v>
      </c>
      <c r="L47" s="20">
        <v>124.8</v>
      </c>
      <c r="M47" s="20">
        <v>124.7</v>
      </c>
    </row>
    <row r="48" spans="2:13" s="14" customFormat="1">
      <c r="B48" s="13" t="s">
        <v>41</v>
      </c>
      <c r="C48" s="20">
        <v>100</v>
      </c>
      <c r="D48" s="20">
        <v>104.4</v>
      </c>
      <c r="E48" s="20">
        <v>108.3</v>
      </c>
      <c r="F48" s="20">
        <v>112.3</v>
      </c>
      <c r="G48" s="20">
        <v>115.6</v>
      </c>
      <c r="H48" s="20">
        <v>120.3</v>
      </c>
      <c r="I48" s="20">
        <v>125.4</v>
      </c>
      <c r="J48" s="20">
        <v>131</v>
      </c>
      <c r="K48" s="20">
        <v>133.4</v>
      </c>
      <c r="L48" s="20">
        <v>129.1</v>
      </c>
      <c r="M48" s="20">
        <v>128.30000000000001</v>
      </c>
    </row>
    <row r="49" spans="1:13" s="14" customFormat="1">
      <c r="B49" s="13" t="s">
        <v>42</v>
      </c>
      <c r="C49" s="20">
        <v>100</v>
      </c>
      <c r="D49" s="20">
        <v>102.7</v>
      </c>
      <c r="E49" s="20">
        <v>105.5</v>
      </c>
      <c r="F49" s="20">
        <v>108.3</v>
      </c>
      <c r="G49" s="20">
        <v>112</v>
      </c>
      <c r="H49" s="20">
        <v>115.4</v>
      </c>
      <c r="I49" s="20">
        <v>120.1</v>
      </c>
      <c r="J49" s="20">
        <v>125</v>
      </c>
      <c r="K49" s="20">
        <v>127.6</v>
      </c>
      <c r="L49" s="20">
        <v>124.7</v>
      </c>
      <c r="M49" s="20">
        <v>126.1</v>
      </c>
    </row>
    <row r="50" spans="1:13" s="14" customFormat="1">
      <c r="B50" s="13" t="s">
        <v>43</v>
      </c>
      <c r="C50" s="20">
        <v>100</v>
      </c>
      <c r="D50" s="20">
        <v>103.4</v>
      </c>
      <c r="E50" s="20">
        <v>105.2</v>
      </c>
      <c r="F50" s="20">
        <v>107.4</v>
      </c>
      <c r="G50" s="20">
        <v>110.6</v>
      </c>
      <c r="H50" s="20">
        <v>114.5</v>
      </c>
      <c r="I50" s="20">
        <v>119.1</v>
      </c>
      <c r="J50" s="20">
        <v>123.8</v>
      </c>
      <c r="K50" s="20">
        <v>125.8</v>
      </c>
      <c r="L50" s="20">
        <v>121.4</v>
      </c>
      <c r="M50" s="20">
        <v>122.3</v>
      </c>
    </row>
    <row r="51" spans="1:13" s="14" customFormat="1">
      <c r="B51" s="13" t="s">
        <v>44</v>
      </c>
      <c r="C51" s="20">
        <v>100</v>
      </c>
      <c r="D51" s="20">
        <v>102.3</v>
      </c>
      <c r="E51" s="20">
        <v>104.2</v>
      </c>
      <c r="F51" s="20">
        <v>107.7</v>
      </c>
      <c r="G51" s="20">
        <v>111.2</v>
      </c>
      <c r="H51" s="20">
        <v>114.7</v>
      </c>
      <c r="I51" s="20">
        <v>119.5</v>
      </c>
      <c r="J51" s="20">
        <v>124.7</v>
      </c>
      <c r="K51" s="20">
        <v>126.8</v>
      </c>
      <c r="L51" s="20">
        <v>122.6</v>
      </c>
      <c r="M51" s="20">
        <v>122.2</v>
      </c>
    </row>
    <row r="52" spans="1:13" s="14" customFormat="1">
      <c r="B52" s="13" t="s">
        <v>100</v>
      </c>
      <c r="C52" s="20">
        <v>100</v>
      </c>
      <c r="D52" s="20">
        <v>102.85236074199447</v>
      </c>
      <c r="E52" s="20">
        <v>105.17124667795038</v>
      </c>
      <c r="F52" s="20">
        <v>109.73305038792279</v>
      </c>
      <c r="G52" s="20">
        <v>113.11888593595587</v>
      </c>
      <c r="H52" s="20">
        <v>116.73819629002757</v>
      </c>
      <c r="I52" s="20">
        <v>120.5527851601103</v>
      </c>
      <c r="J52" s="20">
        <v>124.87167109606618</v>
      </c>
      <c r="K52" s="20">
        <v>128.52875332204962</v>
      </c>
      <c r="L52" s="20">
        <v>126.8145888700827</v>
      </c>
      <c r="M52" s="20">
        <v>126.71931035407168</v>
      </c>
    </row>
    <row r="53" spans="1:13" s="14" customFormat="1">
      <c r="B53" s="13" t="s">
        <v>47</v>
      </c>
      <c r="C53" s="6"/>
      <c r="D53" s="6"/>
      <c r="E53" s="6"/>
      <c r="F53" s="6"/>
      <c r="G53" s="6"/>
      <c r="H53" s="6"/>
      <c r="I53" s="6"/>
      <c r="J53" s="6"/>
    </row>
    <row r="54" spans="1:13" s="14" customFormat="1">
      <c r="B54" s="13" t="s">
        <v>101</v>
      </c>
      <c r="C54" s="6"/>
      <c r="D54" s="6"/>
      <c r="E54" s="6"/>
      <c r="F54" s="6"/>
      <c r="G54" s="6"/>
      <c r="H54" s="6"/>
      <c r="I54" s="6"/>
      <c r="J54" s="6"/>
    </row>
    <row r="55" spans="1:13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3">
      <c r="A56" s="14"/>
      <c r="B56" s="13" t="s">
        <v>102</v>
      </c>
      <c r="C56" s="14"/>
      <c r="D56" s="14"/>
      <c r="E56" s="14"/>
      <c r="F56" s="14"/>
      <c r="G56" s="14"/>
      <c r="H56" s="14"/>
      <c r="I56" s="14"/>
      <c r="J56" s="14"/>
    </row>
    <row r="57" spans="1:13">
      <c r="A57" s="14"/>
      <c r="B57" s="14" t="s">
        <v>73</v>
      </c>
      <c r="C57" s="14"/>
      <c r="D57" s="14"/>
      <c r="E57" s="14"/>
      <c r="F57" s="14"/>
      <c r="G57" s="14"/>
      <c r="H57" s="14"/>
      <c r="I57" s="14"/>
      <c r="J57" s="14"/>
    </row>
    <row r="58" spans="1:13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spans="1:13">
      <c r="A59" s="14"/>
      <c r="B59" s="14"/>
      <c r="C59" s="5">
        <v>2000</v>
      </c>
      <c r="D59" s="5">
        <f t="shared" ref="D59" si="11">C59+1</f>
        <v>2001</v>
      </c>
      <c r="E59" s="5">
        <f t="shared" ref="E59" si="12">D59+1</f>
        <v>2002</v>
      </c>
      <c r="F59" s="5">
        <f t="shared" ref="F59" si="13">E59+1</f>
        <v>2003</v>
      </c>
      <c r="G59" s="5">
        <f t="shared" ref="G59" si="14">F59+1</f>
        <v>2004</v>
      </c>
      <c r="H59" s="5">
        <f t="shared" ref="H59" si="15">G59+1</f>
        <v>2005</v>
      </c>
      <c r="I59" s="5">
        <f t="shared" ref="I59" si="16">H59+1</f>
        <v>2006</v>
      </c>
      <c r="J59" s="5">
        <f t="shared" ref="J59" si="17">I59+1</f>
        <v>2007</v>
      </c>
      <c r="K59" s="5">
        <f>J59+1</f>
        <v>2008</v>
      </c>
      <c r="L59" s="5">
        <f t="shared" ref="L59" si="18">K59+1</f>
        <v>2009</v>
      </c>
      <c r="M59" s="5">
        <f t="shared" ref="M59" si="19">L59+1</f>
        <v>2010</v>
      </c>
    </row>
    <row r="60" spans="1:13">
      <c r="A60" s="14"/>
      <c r="B60" s="13" t="s">
        <v>28</v>
      </c>
      <c r="C60" s="6">
        <f>$C8*C35/100</f>
        <v>75901373</v>
      </c>
      <c r="D60" s="6">
        <f t="shared" ref="D60:M60" si="20">$C8*D35/100</f>
        <v>78633822.427999988</v>
      </c>
      <c r="E60" s="6">
        <f t="shared" si="20"/>
        <v>81214469.109999999</v>
      </c>
      <c r="F60" s="6">
        <f t="shared" si="20"/>
        <v>84250524.030000001</v>
      </c>
      <c r="G60" s="6">
        <f t="shared" si="20"/>
        <v>87210677.577000007</v>
      </c>
      <c r="H60" s="6">
        <f t="shared" si="20"/>
        <v>90094929.751000002</v>
      </c>
      <c r="I60" s="6">
        <f t="shared" si="20"/>
        <v>93814097.027999997</v>
      </c>
      <c r="J60" s="6">
        <f t="shared" si="20"/>
        <v>97533264.305000007</v>
      </c>
      <c r="K60" s="6">
        <f t="shared" si="20"/>
        <v>98292278.034999996</v>
      </c>
      <c r="L60" s="6">
        <f t="shared" si="20"/>
        <v>94952617.622999996</v>
      </c>
      <c r="M60" s="6">
        <f t="shared" si="20"/>
        <v>93965899.773999989</v>
      </c>
    </row>
    <row r="61" spans="1:13">
      <c r="A61" s="14"/>
      <c r="B61" s="13" t="s">
        <v>29</v>
      </c>
      <c r="C61" s="6">
        <f t="shared" ref="C61:M61" si="21">$C9*C36/100</f>
        <v>17721591</v>
      </c>
      <c r="D61" s="6">
        <f t="shared" si="21"/>
        <v>18217795.548</v>
      </c>
      <c r="E61" s="6">
        <f t="shared" si="21"/>
        <v>18873494.414999999</v>
      </c>
      <c r="F61" s="6">
        <f t="shared" si="21"/>
        <v>19405142.145</v>
      </c>
      <c r="G61" s="6">
        <f t="shared" si="21"/>
        <v>19936789.875</v>
      </c>
      <c r="H61" s="6">
        <f t="shared" si="21"/>
        <v>20574767.151000001</v>
      </c>
      <c r="I61" s="6">
        <f t="shared" si="21"/>
        <v>21425403.519000001</v>
      </c>
      <c r="J61" s="6">
        <f t="shared" si="21"/>
        <v>22453255.797000002</v>
      </c>
      <c r="K61" s="6">
        <f t="shared" si="21"/>
        <v>22701358.070999999</v>
      </c>
      <c r="L61" s="6">
        <f t="shared" si="21"/>
        <v>21708948.975000001</v>
      </c>
      <c r="M61" s="6">
        <f t="shared" si="21"/>
        <v>21602619.429000001</v>
      </c>
    </row>
    <row r="62" spans="1:13">
      <c r="A62" s="14"/>
      <c r="B62" s="13" t="s">
        <v>30</v>
      </c>
      <c r="C62" s="6">
        <f t="shared" ref="C62:M62" si="22">$C10*C37/100</f>
        <v>12579575</v>
      </c>
      <c r="D62" s="6">
        <f t="shared" si="22"/>
        <v>13019860.125</v>
      </c>
      <c r="E62" s="6">
        <f t="shared" si="22"/>
        <v>13284031.199999999</v>
      </c>
      <c r="F62" s="6">
        <f t="shared" si="22"/>
        <v>13560781.85</v>
      </c>
      <c r="G62" s="6">
        <f t="shared" si="22"/>
        <v>13837532.5</v>
      </c>
      <c r="H62" s="6">
        <f t="shared" si="22"/>
        <v>14240078.9</v>
      </c>
      <c r="I62" s="6">
        <f t="shared" si="22"/>
        <v>14869057.65</v>
      </c>
      <c r="J62" s="6">
        <f t="shared" si="22"/>
        <v>15422558.949999999</v>
      </c>
      <c r="K62" s="6">
        <f t="shared" si="22"/>
        <v>15623832.15</v>
      </c>
      <c r="L62" s="6">
        <f t="shared" si="22"/>
        <v>15020012.550000001</v>
      </c>
      <c r="M62" s="6">
        <f t="shared" si="22"/>
        <v>15057751.275</v>
      </c>
    </row>
    <row r="63" spans="1:13">
      <c r="A63" s="14"/>
      <c r="B63" s="13" t="s">
        <v>31</v>
      </c>
      <c r="C63" s="6">
        <f t="shared" ref="C63:M63" si="23">$C11*C38/100</f>
        <v>14583946</v>
      </c>
      <c r="D63" s="6">
        <f t="shared" si="23"/>
        <v>14977712.542000001</v>
      </c>
      <c r="E63" s="6">
        <f t="shared" si="23"/>
        <v>15094384.109999999</v>
      </c>
      <c r="F63" s="6">
        <f t="shared" si="23"/>
        <v>15269391.462000001</v>
      </c>
      <c r="G63" s="6">
        <f t="shared" si="23"/>
        <v>15619406.165999999</v>
      </c>
      <c r="H63" s="6">
        <f t="shared" si="23"/>
        <v>16115260.33</v>
      </c>
      <c r="I63" s="6">
        <f t="shared" si="23"/>
        <v>16640282.386</v>
      </c>
      <c r="J63" s="6">
        <f t="shared" si="23"/>
        <v>17252808.118000001</v>
      </c>
      <c r="K63" s="6">
        <f t="shared" si="23"/>
        <v>17515319.145999998</v>
      </c>
      <c r="L63" s="6">
        <f t="shared" si="23"/>
        <v>16873625.522</v>
      </c>
      <c r="M63" s="6">
        <f t="shared" si="23"/>
        <v>16815289.737999998</v>
      </c>
    </row>
    <row r="64" spans="1:13">
      <c r="A64" s="14"/>
      <c r="B64" s="13" t="s">
        <v>32</v>
      </c>
      <c r="C64" s="6">
        <f t="shared" ref="C64:M64" si="24">$C12*C39/100</f>
        <v>22914951</v>
      </c>
      <c r="D64" s="6">
        <f t="shared" si="24"/>
        <v>24037783.598999999</v>
      </c>
      <c r="E64" s="6">
        <f t="shared" si="24"/>
        <v>24702317.177999996</v>
      </c>
      <c r="F64" s="6">
        <f t="shared" si="24"/>
        <v>25550170.364999998</v>
      </c>
      <c r="G64" s="6">
        <f t="shared" si="24"/>
        <v>26123044.140000001</v>
      </c>
      <c r="H64" s="6">
        <f t="shared" si="24"/>
        <v>26879237.522999998</v>
      </c>
      <c r="I64" s="6">
        <f t="shared" si="24"/>
        <v>27704175.759</v>
      </c>
      <c r="J64" s="6">
        <f t="shared" si="24"/>
        <v>28712433.602999996</v>
      </c>
      <c r="K64" s="6">
        <f t="shared" si="24"/>
        <v>28849923.309</v>
      </c>
      <c r="L64" s="6">
        <f t="shared" si="24"/>
        <v>27681260.807999998</v>
      </c>
      <c r="M64" s="6">
        <f t="shared" si="24"/>
        <v>27452111.297999997</v>
      </c>
    </row>
    <row r="65" spans="1:13">
      <c r="A65" s="14"/>
      <c r="B65" s="13" t="s">
        <v>33</v>
      </c>
      <c r="C65" s="6">
        <f t="shared" ref="C65:M65" si="25">$C13*C40/100</f>
        <v>7042415</v>
      </c>
      <c r="D65" s="6">
        <f t="shared" si="25"/>
        <v>7380450.9199999999</v>
      </c>
      <c r="E65" s="6">
        <f t="shared" si="25"/>
        <v>7626935.4450000003</v>
      </c>
      <c r="F65" s="6">
        <f t="shared" si="25"/>
        <v>7760741.3300000001</v>
      </c>
      <c r="G65" s="6">
        <f t="shared" si="25"/>
        <v>7979056.1950000003</v>
      </c>
      <c r="H65" s="6">
        <f t="shared" si="25"/>
        <v>8253710.3799999999</v>
      </c>
      <c r="I65" s="6">
        <f t="shared" si="25"/>
        <v>8577661.4700000007</v>
      </c>
      <c r="J65" s="6">
        <f t="shared" si="25"/>
        <v>8915697.3900000006</v>
      </c>
      <c r="K65" s="6">
        <f t="shared" si="25"/>
        <v>9028376.0299999993</v>
      </c>
      <c r="L65" s="6">
        <f t="shared" si="25"/>
        <v>8732594.5999999996</v>
      </c>
      <c r="M65" s="6">
        <f t="shared" si="25"/>
        <v>8739637.0150000006</v>
      </c>
    </row>
    <row r="66" spans="1:13">
      <c r="A66" s="14"/>
      <c r="B66" s="13" t="s">
        <v>34</v>
      </c>
      <c r="C66" s="6">
        <f t="shared" ref="C66:M66" si="26">$C14*C41/100</f>
        <v>31534878</v>
      </c>
      <c r="D66" s="6">
        <f t="shared" si="26"/>
        <v>32354784.827999998</v>
      </c>
      <c r="E66" s="6">
        <f t="shared" si="26"/>
        <v>33363900.924000002</v>
      </c>
      <c r="F66" s="6">
        <f t="shared" si="26"/>
        <v>34309947.263999999</v>
      </c>
      <c r="G66" s="6">
        <f t="shared" si="26"/>
        <v>35319063.359999999</v>
      </c>
      <c r="H66" s="6">
        <f t="shared" si="26"/>
        <v>36391249.212000005</v>
      </c>
      <c r="I66" s="6">
        <f t="shared" si="26"/>
        <v>37810318.722000003</v>
      </c>
      <c r="J66" s="6">
        <f t="shared" si="26"/>
        <v>39418597.5</v>
      </c>
      <c r="K66" s="6">
        <f t="shared" si="26"/>
        <v>39828550.914000005</v>
      </c>
      <c r="L66" s="6">
        <f t="shared" si="26"/>
        <v>38630225.549999997</v>
      </c>
      <c r="M66" s="6">
        <f t="shared" si="26"/>
        <v>38882504.574000001</v>
      </c>
    </row>
    <row r="67" spans="1:13">
      <c r="A67" s="14"/>
      <c r="B67" s="13" t="s">
        <v>35</v>
      </c>
      <c r="C67" s="6">
        <f t="shared" ref="C67:M67" si="27">$C15*C42/100</f>
        <v>19309684</v>
      </c>
      <c r="D67" s="6">
        <f t="shared" si="27"/>
        <v>19927593.888</v>
      </c>
      <c r="E67" s="6">
        <f t="shared" si="27"/>
        <v>20622742.512000002</v>
      </c>
      <c r="F67" s="6">
        <f t="shared" si="27"/>
        <v>21259962.083999999</v>
      </c>
      <c r="G67" s="6">
        <f t="shared" si="27"/>
        <v>21916491.34</v>
      </c>
      <c r="H67" s="6">
        <f t="shared" si="27"/>
        <v>22573020.596000001</v>
      </c>
      <c r="I67" s="6">
        <f t="shared" si="27"/>
        <v>23577124.164000001</v>
      </c>
      <c r="J67" s="6">
        <f t="shared" si="27"/>
        <v>24755014.887999997</v>
      </c>
      <c r="K67" s="6">
        <f t="shared" si="27"/>
        <v>25179827.936000001</v>
      </c>
      <c r="L67" s="6">
        <f t="shared" si="27"/>
        <v>24426750.260000002</v>
      </c>
      <c r="M67" s="6">
        <f t="shared" si="27"/>
        <v>24175724.368000001</v>
      </c>
    </row>
    <row r="68" spans="1:13">
      <c r="A68" s="14"/>
      <c r="B68" s="13" t="s">
        <v>36</v>
      </c>
      <c r="C68" s="6">
        <f t="shared" ref="C68:M68" si="28">$C16*C43/100</f>
        <v>107839360</v>
      </c>
      <c r="D68" s="6">
        <f t="shared" si="28"/>
        <v>111937255.68000001</v>
      </c>
      <c r="E68" s="6">
        <f t="shared" si="28"/>
        <v>114417560.95999999</v>
      </c>
      <c r="F68" s="6">
        <f t="shared" si="28"/>
        <v>117329223.68000001</v>
      </c>
      <c r="G68" s="6">
        <f t="shared" si="28"/>
        <v>121103601.28</v>
      </c>
      <c r="H68" s="6">
        <f t="shared" si="28"/>
        <v>124662300.16</v>
      </c>
      <c r="I68" s="6">
        <f t="shared" si="28"/>
        <v>129515071.36</v>
      </c>
      <c r="J68" s="6">
        <f t="shared" si="28"/>
        <v>134260003.19999999</v>
      </c>
      <c r="K68" s="6">
        <f t="shared" si="28"/>
        <v>134799200</v>
      </c>
      <c r="L68" s="6">
        <f t="shared" si="28"/>
        <v>129299392.64</v>
      </c>
      <c r="M68" s="6">
        <f t="shared" si="28"/>
        <v>129407232</v>
      </c>
    </row>
    <row r="69" spans="1:13">
      <c r="A69" s="14"/>
      <c r="B69" s="13" t="s">
        <v>37</v>
      </c>
      <c r="C69" s="6">
        <f t="shared" ref="C69:M69" si="29">$C17*C44/100</f>
        <v>55208335</v>
      </c>
      <c r="D69" s="6">
        <f t="shared" si="29"/>
        <v>57747918.409999996</v>
      </c>
      <c r="E69" s="6">
        <f t="shared" si="29"/>
        <v>59238543.454999998</v>
      </c>
      <c r="F69" s="6">
        <f t="shared" si="29"/>
        <v>60563543.494999997</v>
      </c>
      <c r="G69" s="6">
        <f t="shared" si="29"/>
        <v>62440626.884999998</v>
      </c>
      <c r="H69" s="6">
        <f t="shared" si="29"/>
        <v>64428126.945</v>
      </c>
      <c r="I69" s="6">
        <f t="shared" si="29"/>
        <v>67022918.689999998</v>
      </c>
      <c r="J69" s="6">
        <f t="shared" si="29"/>
        <v>69396877.094999999</v>
      </c>
      <c r="K69" s="6">
        <f t="shared" si="29"/>
        <v>70114585.450000003</v>
      </c>
      <c r="L69" s="6">
        <f t="shared" si="29"/>
        <v>67188543.694999993</v>
      </c>
      <c r="M69" s="6">
        <f t="shared" si="29"/>
        <v>66691668.68</v>
      </c>
    </row>
    <row r="70" spans="1:13">
      <c r="A70" s="14"/>
      <c r="B70" s="13" t="s">
        <v>38</v>
      </c>
      <c r="C70" s="6">
        <f t="shared" ref="C70:M70" si="30">$C18*C45/100</f>
        <v>9541732</v>
      </c>
      <c r="D70" s="6">
        <f t="shared" si="30"/>
        <v>9827983.9600000009</v>
      </c>
      <c r="E70" s="6">
        <f t="shared" si="30"/>
        <v>10190569.776000001</v>
      </c>
      <c r="F70" s="6">
        <f t="shared" si="30"/>
        <v>10524530.396</v>
      </c>
      <c r="G70" s="6">
        <f t="shared" si="30"/>
        <v>10868032.748</v>
      </c>
      <c r="H70" s="6">
        <f t="shared" si="30"/>
        <v>11249702.027999999</v>
      </c>
      <c r="I70" s="6">
        <f t="shared" si="30"/>
        <v>11717246.896</v>
      </c>
      <c r="J70" s="6">
        <f t="shared" si="30"/>
        <v>12270667.352</v>
      </c>
      <c r="K70" s="6">
        <f t="shared" si="30"/>
        <v>12528294.116000002</v>
      </c>
      <c r="L70" s="6">
        <f t="shared" si="30"/>
        <v>12270667.352</v>
      </c>
      <c r="M70" s="6">
        <f t="shared" si="30"/>
        <v>12270667.352</v>
      </c>
    </row>
    <row r="71" spans="1:13">
      <c r="A71" s="14"/>
      <c r="B71" s="13" t="s">
        <v>39</v>
      </c>
      <c r="C71" s="6">
        <f t="shared" ref="C71:M71" si="31">$C19*C46/100</f>
        <v>29605264</v>
      </c>
      <c r="D71" s="6">
        <f t="shared" si="31"/>
        <v>30434211.391999997</v>
      </c>
      <c r="E71" s="6">
        <f t="shared" si="31"/>
        <v>31115132.463999998</v>
      </c>
      <c r="F71" s="6">
        <f t="shared" si="31"/>
        <v>31825658.800000001</v>
      </c>
      <c r="G71" s="6">
        <f t="shared" si="31"/>
        <v>32891448.303999998</v>
      </c>
      <c r="H71" s="6">
        <f t="shared" si="31"/>
        <v>33898027.280000001</v>
      </c>
      <c r="I71" s="6">
        <f t="shared" si="31"/>
        <v>35348685.216000006</v>
      </c>
      <c r="J71" s="6">
        <f t="shared" si="31"/>
        <v>36888158.943999998</v>
      </c>
      <c r="K71" s="6">
        <f t="shared" si="31"/>
        <v>37598685.280000001</v>
      </c>
      <c r="L71" s="6">
        <f t="shared" si="31"/>
        <v>36503290.511999995</v>
      </c>
      <c r="M71" s="6">
        <f t="shared" si="31"/>
        <v>36503290.511999995</v>
      </c>
    </row>
    <row r="72" spans="1:13">
      <c r="A72" s="14"/>
      <c r="B72" s="13" t="s">
        <v>40</v>
      </c>
      <c r="C72" s="6">
        <f t="shared" ref="C72:M72" si="32">$C20*C47/100</f>
        <v>100670434</v>
      </c>
      <c r="D72" s="6">
        <f t="shared" si="32"/>
        <v>104797921.794</v>
      </c>
      <c r="E72" s="6">
        <f t="shared" si="32"/>
        <v>107113341.77600001</v>
      </c>
      <c r="F72" s="6">
        <f t="shared" si="32"/>
        <v>109932113.92800002</v>
      </c>
      <c r="G72" s="6">
        <f t="shared" si="32"/>
        <v>113858260.854</v>
      </c>
      <c r="H72" s="6">
        <f t="shared" si="32"/>
        <v>118388430.384</v>
      </c>
      <c r="I72" s="6">
        <f t="shared" si="32"/>
        <v>123522622.51800001</v>
      </c>
      <c r="J72" s="6">
        <f t="shared" si="32"/>
        <v>128153462.48199999</v>
      </c>
      <c r="K72" s="6">
        <f t="shared" si="32"/>
        <v>129663518.99200001</v>
      </c>
      <c r="L72" s="6">
        <f t="shared" si="32"/>
        <v>125636701.63199998</v>
      </c>
      <c r="M72" s="6">
        <f t="shared" si="32"/>
        <v>125536031.19800001</v>
      </c>
    </row>
    <row r="73" spans="1:13">
      <c r="A73" s="14"/>
      <c r="B73" s="13" t="s">
        <v>41</v>
      </c>
      <c r="C73" s="6">
        <f t="shared" ref="C73:M73" si="33">$C21*C48/100</f>
        <v>13762032</v>
      </c>
      <c r="D73" s="6">
        <f t="shared" si="33"/>
        <v>14367561.408000002</v>
      </c>
      <c r="E73" s="6">
        <f t="shared" si="33"/>
        <v>14904280.655999999</v>
      </c>
      <c r="F73" s="6">
        <f t="shared" si="33"/>
        <v>15454761.935999999</v>
      </c>
      <c r="G73" s="6">
        <f t="shared" si="33"/>
        <v>15908908.991999999</v>
      </c>
      <c r="H73" s="6">
        <f t="shared" si="33"/>
        <v>16555724.495999999</v>
      </c>
      <c r="I73" s="6">
        <f t="shared" si="33"/>
        <v>17257588.128000002</v>
      </c>
      <c r="J73" s="6">
        <f t="shared" si="33"/>
        <v>18028261.920000002</v>
      </c>
      <c r="K73" s="6">
        <f t="shared" si="33"/>
        <v>18358550.688000001</v>
      </c>
      <c r="L73" s="6">
        <f t="shared" si="33"/>
        <v>17766783.311999999</v>
      </c>
      <c r="M73" s="6">
        <f t="shared" si="33"/>
        <v>17656687.056000002</v>
      </c>
    </row>
    <row r="74" spans="1:13">
      <c r="A74" s="14"/>
      <c r="B74" s="13" t="s">
        <v>42</v>
      </c>
      <c r="C74" s="6">
        <f t="shared" ref="C74:M74" si="34">$C22*C49/100</f>
        <v>9896992</v>
      </c>
      <c r="D74" s="6">
        <f t="shared" si="34"/>
        <v>10164210.784</v>
      </c>
      <c r="E74" s="6">
        <f t="shared" si="34"/>
        <v>10441326.560000001</v>
      </c>
      <c r="F74" s="6">
        <f t="shared" si="34"/>
        <v>10718442.336000001</v>
      </c>
      <c r="G74" s="6">
        <f t="shared" si="34"/>
        <v>11084631.039999999</v>
      </c>
      <c r="H74" s="6">
        <f t="shared" si="34"/>
        <v>11421128.767999999</v>
      </c>
      <c r="I74" s="6">
        <f t="shared" si="34"/>
        <v>11886287.392000001</v>
      </c>
      <c r="J74" s="6">
        <f t="shared" si="34"/>
        <v>12371240</v>
      </c>
      <c r="K74" s="6">
        <f t="shared" si="34"/>
        <v>12628561.792000001</v>
      </c>
      <c r="L74" s="6">
        <f t="shared" si="34"/>
        <v>12341549.024</v>
      </c>
      <c r="M74" s="6">
        <f t="shared" si="34"/>
        <v>12480106.912</v>
      </c>
    </row>
    <row r="75" spans="1:13">
      <c r="A75" s="14"/>
      <c r="B75" s="13" t="s">
        <v>43</v>
      </c>
      <c r="C75" s="6">
        <f t="shared" ref="C75:M75" si="35">$C23*C50/100</f>
        <v>35973633</v>
      </c>
      <c r="D75" s="6">
        <f t="shared" si="35"/>
        <v>37196736.522</v>
      </c>
      <c r="E75" s="6">
        <f t="shared" si="35"/>
        <v>37844261.916000001</v>
      </c>
      <c r="F75" s="6">
        <f t="shared" si="35"/>
        <v>38635681.842</v>
      </c>
      <c r="G75" s="6">
        <f t="shared" si="35"/>
        <v>39786838.097999997</v>
      </c>
      <c r="H75" s="6">
        <f t="shared" si="35"/>
        <v>41189809.784999996</v>
      </c>
      <c r="I75" s="6">
        <f t="shared" si="35"/>
        <v>42844596.902999997</v>
      </c>
      <c r="J75" s="6">
        <f t="shared" si="35"/>
        <v>44535357.653999999</v>
      </c>
      <c r="K75" s="6">
        <f t="shared" si="35"/>
        <v>45254830.313999996</v>
      </c>
      <c r="L75" s="6">
        <f t="shared" si="35"/>
        <v>43671990.461999997</v>
      </c>
      <c r="M75" s="6">
        <f t="shared" si="35"/>
        <v>43995753.158999994</v>
      </c>
    </row>
    <row r="76" spans="1:13">
      <c r="A76" s="14"/>
      <c r="B76" s="13" t="s">
        <v>44</v>
      </c>
      <c r="C76" s="6">
        <f t="shared" ref="C76:M76" si="36">$C24*C51/100</f>
        <v>4345435</v>
      </c>
      <c r="D76" s="6">
        <f t="shared" si="36"/>
        <v>4445380.0049999999</v>
      </c>
      <c r="E76" s="6">
        <f t="shared" si="36"/>
        <v>4527943.2699999996</v>
      </c>
      <c r="F76" s="6">
        <f t="shared" si="36"/>
        <v>4680033.4950000001</v>
      </c>
      <c r="G76" s="6">
        <f t="shared" si="36"/>
        <v>4832123.72</v>
      </c>
      <c r="H76" s="6">
        <f t="shared" si="36"/>
        <v>4984213.9450000003</v>
      </c>
      <c r="I76" s="6">
        <f t="shared" si="36"/>
        <v>5192794.8250000002</v>
      </c>
      <c r="J76" s="6">
        <f t="shared" si="36"/>
        <v>5418757.4450000003</v>
      </c>
      <c r="K76" s="6">
        <f t="shared" si="36"/>
        <v>5510011.5800000001</v>
      </c>
      <c r="L76" s="6">
        <f t="shared" si="36"/>
        <v>5327503.3099999996</v>
      </c>
      <c r="M76" s="6">
        <f t="shared" si="36"/>
        <v>5310121.57</v>
      </c>
    </row>
    <row r="77" spans="1:13">
      <c r="A77" s="14"/>
      <c r="B77" s="13" t="s">
        <v>100</v>
      </c>
      <c r="C77" s="6">
        <f t="shared" ref="C77:M77" si="37">$C25*C52/100</f>
        <v>1641306</v>
      </c>
      <c r="D77" s="6">
        <f t="shared" si="37"/>
        <v>1688121.9679999999</v>
      </c>
      <c r="E77" s="6">
        <f t="shared" si="37"/>
        <v>1726181.9820000001</v>
      </c>
      <c r="F77" s="6">
        <f t="shared" si="37"/>
        <v>1801055.14</v>
      </c>
      <c r="G77" s="6">
        <f t="shared" si="37"/>
        <v>1856627.0619999999</v>
      </c>
      <c r="H77" s="6">
        <f t="shared" si="37"/>
        <v>1916031.02</v>
      </c>
      <c r="I77" s="6">
        <f t="shared" si="37"/>
        <v>1978640.0959999999</v>
      </c>
      <c r="J77" s="6">
        <f t="shared" si="37"/>
        <v>2049526.23</v>
      </c>
      <c r="K77" s="6">
        <f t="shared" si="37"/>
        <v>2109550.1399999997</v>
      </c>
      <c r="L77" s="6">
        <f t="shared" si="37"/>
        <v>2081415.4559999995</v>
      </c>
      <c r="M77" s="6">
        <f t="shared" si="37"/>
        <v>2079851.6439999999</v>
      </c>
    </row>
    <row r="78" spans="1:13">
      <c r="A78" s="14"/>
      <c r="B78" s="13" t="s">
        <v>47</v>
      </c>
      <c r="C78" s="6">
        <f>SUM(C60:C77)</f>
        <v>570072936</v>
      </c>
      <c r="D78" s="6">
        <f t="shared" ref="D78:M78" si="38">SUM(D60:D77)</f>
        <v>591157105.801</v>
      </c>
      <c r="E78" s="6">
        <f t="shared" si="38"/>
        <v>606301417.70899987</v>
      </c>
      <c r="F78" s="6">
        <f t="shared" si="38"/>
        <v>622831705.57800007</v>
      </c>
      <c r="G78" s="6">
        <f t="shared" si="38"/>
        <v>642573160.13600016</v>
      </c>
      <c r="H78" s="6">
        <f t="shared" si="38"/>
        <v>663815748.65400016</v>
      </c>
      <c r="I78" s="6">
        <f t="shared" si="38"/>
        <v>690704572.722</v>
      </c>
      <c r="J78" s="6">
        <f t="shared" si="38"/>
        <v>717835942.87300003</v>
      </c>
      <c r="K78" s="6">
        <f t="shared" si="38"/>
        <v>725585253.94299996</v>
      </c>
      <c r="L78" s="6">
        <f t="shared" si="38"/>
        <v>700113873.28299987</v>
      </c>
      <c r="M78" s="6">
        <f t="shared" si="38"/>
        <v>698622947.55400014</v>
      </c>
    </row>
    <row r="79" spans="1:13">
      <c r="A79" s="14"/>
      <c r="B79" s="13" t="s">
        <v>101</v>
      </c>
      <c r="C79" s="6"/>
      <c r="D79" s="6"/>
      <c r="E79" s="6"/>
      <c r="F79" s="6"/>
      <c r="G79" s="6"/>
      <c r="H79" s="6"/>
      <c r="I79" s="6"/>
      <c r="J79" s="6"/>
    </row>
    <row r="80" spans="1:13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3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 spans="1:13">
      <c r="A82" s="14"/>
      <c r="B82" s="14"/>
      <c r="C82" s="14"/>
      <c r="D82" s="14"/>
      <c r="E82" s="14"/>
      <c r="F82" s="14"/>
      <c r="G82" s="14"/>
      <c r="H82" s="14"/>
      <c r="I82" s="14"/>
      <c r="J82" s="14"/>
    </row>
    <row r="83" spans="1:13">
      <c r="A83" s="14"/>
      <c r="B83" s="13" t="s">
        <v>103</v>
      </c>
      <c r="C83" s="14"/>
      <c r="D83" s="14"/>
      <c r="E83" s="14"/>
      <c r="F83" s="14"/>
      <c r="G83" s="14"/>
      <c r="H83" s="14"/>
      <c r="I83" s="14"/>
      <c r="J83" s="14"/>
    </row>
    <row r="84" spans="1:13">
      <c r="A84" s="14"/>
      <c r="B84" s="14" t="s">
        <v>104</v>
      </c>
      <c r="C84" s="14"/>
      <c r="D84" s="14"/>
      <c r="E84" s="14"/>
      <c r="F84" s="14"/>
      <c r="G84" s="14"/>
      <c r="H84" s="14"/>
      <c r="I84" s="14"/>
      <c r="J84" s="14"/>
    </row>
    <row r="85" spans="1:13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 spans="1:13">
      <c r="A86" s="14"/>
      <c r="B86" s="14"/>
      <c r="C86" s="16"/>
      <c r="D86" s="16"/>
      <c r="E86" s="16"/>
      <c r="F86" s="16"/>
      <c r="G86" s="16"/>
      <c r="H86" s="16"/>
      <c r="I86" s="16"/>
      <c r="J86" s="16" t="s">
        <v>26</v>
      </c>
      <c r="K86" s="16" t="s">
        <v>26</v>
      </c>
      <c r="L86" s="16" t="s">
        <v>27</v>
      </c>
      <c r="M86" s="16" t="s">
        <v>84</v>
      </c>
    </row>
    <row r="87" spans="1:13">
      <c r="A87" s="14"/>
      <c r="B87" s="14"/>
      <c r="C87" s="5">
        <v>2000</v>
      </c>
      <c r="D87" s="5">
        <f t="shared" ref="D87" si="39">C87+1</f>
        <v>2001</v>
      </c>
      <c r="E87" s="5">
        <f t="shared" ref="E87" si="40">D87+1</f>
        <v>2002</v>
      </c>
      <c r="F87" s="5">
        <f t="shared" ref="F87" si="41">E87+1</f>
        <v>2003</v>
      </c>
      <c r="G87" s="5">
        <f t="shared" ref="G87" si="42">F87+1</f>
        <v>2004</v>
      </c>
      <c r="H87" s="5">
        <f t="shared" ref="H87" si="43">G87+1</f>
        <v>2005</v>
      </c>
      <c r="I87" s="5">
        <f t="shared" ref="I87" si="44">H87+1</f>
        <v>2006</v>
      </c>
      <c r="J87" s="5">
        <f t="shared" ref="J87" si="45">I87+1</f>
        <v>2007</v>
      </c>
      <c r="K87" s="5">
        <f>J87+1</f>
        <v>2008</v>
      </c>
      <c r="L87" s="5">
        <f t="shared" ref="L87" si="46">K87+1</f>
        <v>2009</v>
      </c>
      <c r="M87" s="5">
        <f t="shared" ref="M87" si="47">L87+1</f>
        <v>2010</v>
      </c>
    </row>
    <row r="88" spans="1:13">
      <c r="A88" s="14"/>
      <c r="B88" s="13" t="s">
        <v>28</v>
      </c>
      <c r="C88" s="10">
        <v>2484.8000000000002</v>
      </c>
      <c r="D88" s="10">
        <v>2566.9</v>
      </c>
      <c r="E88" s="10">
        <v>2613.5</v>
      </c>
      <c r="F88" s="10">
        <v>2718.6</v>
      </c>
      <c r="G88" s="10">
        <v>2824.5</v>
      </c>
      <c r="H88" s="10">
        <v>2953.6</v>
      </c>
      <c r="I88" s="10">
        <v>3102</v>
      </c>
      <c r="J88" s="10">
        <v>3206.7</v>
      </c>
      <c r="K88">
        <v>3166.7</v>
      </c>
      <c r="L88">
        <v>2931.4</v>
      </c>
      <c r="M88">
        <v>2862.5</v>
      </c>
    </row>
    <row r="89" spans="1:13">
      <c r="A89" s="14"/>
      <c r="B89" s="13" t="s">
        <v>29</v>
      </c>
      <c r="C89" s="10">
        <v>553.70000000000005</v>
      </c>
      <c r="D89" s="10">
        <v>566</v>
      </c>
      <c r="E89" s="10">
        <v>581.9</v>
      </c>
      <c r="F89" s="10">
        <v>593.20000000000005</v>
      </c>
      <c r="G89" s="10">
        <v>611.79999999999995</v>
      </c>
      <c r="H89" s="10">
        <v>630.6</v>
      </c>
      <c r="I89" s="10">
        <v>653.1</v>
      </c>
      <c r="J89" s="10">
        <v>676.2</v>
      </c>
      <c r="K89">
        <v>676.1</v>
      </c>
      <c r="L89">
        <v>632.9</v>
      </c>
      <c r="M89">
        <v>616.5</v>
      </c>
    </row>
    <row r="90" spans="1:13">
      <c r="A90" s="14"/>
      <c r="B90" s="13" t="s">
        <v>30</v>
      </c>
      <c r="C90" s="10">
        <v>380.7</v>
      </c>
      <c r="D90" s="10">
        <v>391.3</v>
      </c>
      <c r="E90" s="10">
        <v>393.6</v>
      </c>
      <c r="F90" s="10">
        <v>405.6</v>
      </c>
      <c r="G90" s="10">
        <v>410.7</v>
      </c>
      <c r="H90" s="10">
        <v>426.2</v>
      </c>
      <c r="I90" s="10">
        <v>441.9</v>
      </c>
      <c r="J90" s="10">
        <v>455.2</v>
      </c>
      <c r="K90">
        <v>457</v>
      </c>
      <c r="L90">
        <v>424</v>
      </c>
      <c r="M90">
        <v>417.1</v>
      </c>
    </row>
    <row r="91" spans="1:13">
      <c r="A91" s="14"/>
      <c r="B91" s="13" t="s">
        <v>31</v>
      </c>
      <c r="C91" s="10">
        <v>421.8</v>
      </c>
      <c r="D91" s="10">
        <v>436.9</v>
      </c>
      <c r="E91" s="10">
        <v>442.5</v>
      </c>
      <c r="F91" s="10">
        <v>452.6</v>
      </c>
      <c r="G91" s="10">
        <v>470.2</v>
      </c>
      <c r="H91" s="10">
        <v>502.2</v>
      </c>
      <c r="I91" s="10">
        <v>520.29999999999995</v>
      </c>
      <c r="J91" s="10">
        <v>538.79999999999995</v>
      </c>
      <c r="K91">
        <v>536.79999999999995</v>
      </c>
      <c r="L91">
        <v>504.8</v>
      </c>
      <c r="M91">
        <v>488.4</v>
      </c>
    </row>
    <row r="92" spans="1:13">
      <c r="A92" s="14"/>
      <c r="B92" s="13" t="s">
        <v>32</v>
      </c>
      <c r="C92" s="10">
        <v>678.5</v>
      </c>
      <c r="D92" s="10">
        <v>711.2</v>
      </c>
      <c r="E92" s="10">
        <v>732.1</v>
      </c>
      <c r="F92" s="10">
        <v>759.3</v>
      </c>
      <c r="G92" s="10">
        <v>793.8</v>
      </c>
      <c r="H92" s="10">
        <v>825.5</v>
      </c>
      <c r="I92" s="10">
        <v>855.8</v>
      </c>
      <c r="J92" s="10">
        <v>889.1</v>
      </c>
      <c r="K92">
        <v>869.7</v>
      </c>
      <c r="L92">
        <v>808.3</v>
      </c>
      <c r="M92">
        <v>784.1</v>
      </c>
    </row>
    <row r="93" spans="1:13">
      <c r="A93" s="14"/>
      <c r="B93" s="13" t="s">
        <v>33</v>
      </c>
      <c r="C93" s="10">
        <v>213.3</v>
      </c>
      <c r="D93" s="10">
        <v>223.2</v>
      </c>
      <c r="E93" s="10">
        <v>231</v>
      </c>
      <c r="F93" s="10">
        <v>235.9</v>
      </c>
      <c r="G93" s="10">
        <v>243.7</v>
      </c>
      <c r="H93" s="10">
        <v>255.7</v>
      </c>
      <c r="I93" s="10">
        <v>262.7</v>
      </c>
      <c r="J93" s="10">
        <v>270.10000000000002</v>
      </c>
      <c r="K93">
        <v>271.7</v>
      </c>
      <c r="L93">
        <v>253.7</v>
      </c>
      <c r="M93">
        <v>246.9</v>
      </c>
    </row>
    <row r="94" spans="1:13">
      <c r="A94" s="14"/>
      <c r="B94" s="13" t="s">
        <v>34</v>
      </c>
      <c r="C94" s="10">
        <v>988.6</v>
      </c>
      <c r="D94" s="10">
        <v>1010.6</v>
      </c>
      <c r="E94" s="10">
        <v>1024.4000000000001</v>
      </c>
      <c r="F94" s="10">
        <v>1050.4000000000001</v>
      </c>
      <c r="G94" s="10">
        <v>1074.3</v>
      </c>
      <c r="H94" s="10">
        <v>1104.5</v>
      </c>
      <c r="I94" s="10">
        <v>1136</v>
      </c>
      <c r="J94" s="10">
        <v>1167.9000000000001</v>
      </c>
      <c r="K94">
        <v>1154.3</v>
      </c>
      <c r="L94">
        <v>1090.0999999999999</v>
      </c>
      <c r="M94">
        <v>1078.5999999999999</v>
      </c>
    </row>
    <row r="95" spans="1:13">
      <c r="A95" s="14"/>
      <c r="B95" s="13" t="s">
        <v>35</v>
      </c>
      <c r="C95" s="10">
        <v>677.7</v>
      </c>
      <c r="D95" s="10">
        <v>701.4</v>
      </c>
      <c r="E95" s="10">
        <v>718.1</v>
      </c>
      <c r="F95" s="10">
        <v>739.6</v>
      </c>
      <c r="G95" s="10">
        <v>764.4</v>
      </c>
      <c r="H95" s="10">
        <v>780.9</v>
      </c>
      <c r="I95" s="10">
        <v>813</v>
      </c>
      <c r="J95" s="10">
        <v>842.9</v>
      </c>
      <c r="K95">
        <v>836.9</v>
      </c>
      <c r="L95">
        <v>777.9</v>
      </c>
      <c r="M95">
        <v>755</v>
      </c>
    </row>
    <row r="96" spans="1:13">
      <c r="A96" s="14"/>
      <c r="B96" s="13" t="s">
        <v>36</v>
      </c>
      <c r="C96" s="10">
        <v>3092.3</v>
      </c>
      <c r="D96" s="10">
        <v>3174.6</v>
      </c>
      <c r="E96" s="10">
        <v>3225.5</v>
      </c>
      <c r="F96" s="10">
        <v>3325.2</v>
      </c>
      <c r="G96" s="10">
        <v>3449.7</v>
      </c>
      <c r="H96" s="10">
        <v>3586.5</v>
      </c>
      <c r="I96" s="10">
        <v>3741.9</v>
      </c>
      <c r="J96" s="10">
        <v>3851.3</v>
      </c>
      <c r="K96">
        <v>3835.1</v>
      </c>
      <c r="L96">
        <v>3582.4</v>
      </c>
      <c r="M96">
        <v>3494.2</v>
      </c>
    </row>
    <row r="97" spans="1:13">
      <c r="A97" s="14"/>
      <c r="B97" s="13" t="s">
        <v>37</v>
      </c>
      <c r="C97" s="10">
        <v>1761.3</v>
      </c>
      <c r="D97" s="10">
        <v>1814.5</v>
      </c>
      <c r="E97" s="10">
        <v>1872.8</v>
      </c>
      <c r="F97" s="10">
        <v>1931</v>
      </c>
      <c r="G97" s="10">
        <v>2009.4</v>
      </c>
      <c r="H97" s="10">
        <v>2086</v>
      </c>
      <c r="I97" s="10">
        <v>2189.1999999999998</v>
      </c>
      <c r="J97" s="10">
        <v>2248.5</v>
      </c>
      <c r="K97">
        <v>2218.6999999999998</v>
      </c>
      <c r="L97">
        <v>2031.5</v>
      </c>
      <c r="M97">
        <v>1969.4</v>
      </c>
    </row>
    <row r="98" spans="1:13">
      <c r="A98" s="14"/>
      <c r="B98" s="13" t="s">
        <v>38</v>
      </c>
      <c r="C98" s="10">
        <v>355.7</v>
      </c>
      <c r="D98" s="10">
        <v>359.7</v>
      </c>
      <c r="E98" s="10">
        <v>370.1</v>
      </c>
      <c r="F98" s="10">
        <v>380.5</v>
      </c>
      <c r="G98" s="10">
        <v>388.5</v>
      </c>
      <c r="H98" s="10">
        <v>405</v>
      </c>
      <c r="I98" s="10">
        <v>414.4</v>
      </c>
      <c r="J98" s="10">
        <v>422.3</v>
      </c>
      <c r="K98">
        <v>424.9</v>
      </c>
      <c r="L98">
        <v>400.3</v>
      </c>
      <c r="M98">
        <v>393.1</v>
      </c>
    </row>
    <row r="99" spans="1:13">
      <c r="A99" s="14"/>
      <c r="B99" s="13" t="s">
        <v>39</v>
      </c>
      <c r="C99" s="10">
        <v>997.4</v>
      </c>
      <c r="D99" s="10">
        <v>1026.0999999999999</v>
      </c>
      <c r="E99" s="10">
        <v>1036.2</v>
      </c>
      <c r="F99" s="10">
        <v>1056.8</v>
      </c>
      <c r="G99" s="10">
        <v>1084.8</v>
      </c>
      <c r="H99" s="10">
        <v>1126.0999999999999</v>
      </c>
      <c r="I99" s="10">
        <v>1168.0999999999999</v>
      </c>
      <c r="J99" s="10">
        <v>1211.9000000000001</v>
      </c>
      <c r="K99">
        <v>1210.2</v>
      </c>
      <c r="L99">
        <v>1138.9000000000001</v>
      </c>
      <c r="M99">
        <v>1117.2</v>
      </c>
    </row>
    <row r="100" spans="1:13">
      <c r="A100" s="14"/>
      <c r="B100" s="13" t="s">
        <v>40</v>
      </c>
      <c r="C100" s="10">
        <v>2697.3</v>
      </c>
      <c r="D100" s="10">
        <v>2796.4</v>
      </c>
      <c r="E100" s="10">
        <v>2877.3</v>
      </c>
      <c r="F100" s="10">
        <v>2976.2</v>
      </c>
      <c r="G100" s="10">
        <v>3097.5</v>
      </c>
      <c r="H100" s="10">
        <v>3242.7</v>
      </c>
      <c r="I100" s="10">
        <v>3368.5</v>
      </c>
      <c r="J100" s="10">
        <v>3463.5</v>
      </c>
      <c r="K100">
        <v>3492.8</v>
      </c>
      <c r="L100">
        <v>3307.7</v>
      </c>
      <c r="M100">
        <v>3246.3</v>
      </c>
    </row>
    <row r="101" spans="1:13">
      <c r="A101" s="14"/>
      <c r="B101" s="13" t="s">
        <v>41</v>
      </c>
      <c r="C101" s="10">
        <v>454.5</v>
      </c>
      <c r="D101" s="10">
        <v>475.6</v>
      </c>
      <c r="E101" s="10">
        <v>495.5</v>
      </c>
      <c r="F101" s="10">
        <v>514.9</v>
      </c>
      <c r="G101" s="10">
        <v>537.9</v>
      </c>
      <c r="H101" s="10">
        <v>562.6</v>
      </c>
      <c r="I101" s="10">
        <v>589.79999999999995</v>
      </c>
      <c r="J101" s="10">
        <v>612.29999999999995</v>
      </c>
      <c r="K101">
        <v>604.79999999999995</v>
      </c>
      <c r="L101">
        <v>558.20000000000005</v>
      </c>
      <c r="M101">
        <v>548.5</v>
      </c>
    </row>
    <row r="102" spans="1:13">
      <c r="A102" s="14"/>
      <c r="B102" s="13" t="s">
        <v>42</v>
      </c>
      <c r="C102" s="10">
        <v>287.10000000000002</v>
      </c>
      <c r="D102" s="10">
        <v>295.60000000000002</v>
      </c>
      <c r="E102" s="10">
        <v>302.3</v>
      </c>
      <c r="F102" s="10">
        <v>310.60000000000002</v>
      </c>
      <c r="G102" s="10">
        <v>317.8</v>
      </c>
      <c r="H102" s="10">
        <v>331.4</v>
      </c>
      <c r="I102" s="10">
        <v>340.8</v>
      </c>
      <c r="J102" s="10">
        <v>354</v>
      </c>
      <c r="K102">
        <v>354.5</v>
      </c>
      <c r="L102">
        <v>335.2</v>
      </c>
      <c r="M102">
        <v>328.8</v>
      </c>
    </row>
    <row r="103" spans="1:13">
      <c r="A103" s="14"/>
      <c r="B103" s="13" t="s">
        <v>43</v>
      </c>
      <c r="C103" s="10">
        <v>947</v>
      </c>
      <c r="D103" s="10">
        <v>983.2</v>
      </c>
      <c r="E103" s="10">
        <v>1002.4</v>
      </c>
      <c r="F103" s="10">
        <v>1031.5999999999999</v>
      </c>
      <c r="G103" s="10">
        <v>1043.0999999999999</v>
      </c>
      <c r="H103" s="10">
        <v>1076.0999999999999</v>
      </c>
      <c r="I103" s="10">
        <v>1110.8</v>
      </c>
      <c r="J103" s="10">
        <v>1143.4000000000001</v>
      </c>
      <c r="K103">
        <v>1153.5999999999999</v>
      </c>
      <c r="L103">
        <v>1081.8</v>
      </c>
      <c r="M103">
        <v>1061.5</v>
      </c>
    </row>
    <row r="104" spans="1:13">
      <c r="A104" s="14"/>
      <c r="B104" s="13" t="s">
        <v>44</v>
      </c>
      <c r="C104" s="10">
        <v>129.80000000000001</v>
      </c>
      <c r="D104" s="10">
        <v>133.19999999999999</v>
      </c>
      <c r="E104" s="10">
        <v>136</v>
      </c>
      <c r="F104" s="10">
        <v>140.5</v>
      </c>
      <c r="G104" s="10">
        <v>145.69999999999999</v>
      </c>
      <c r="H104" s="10">
        <v>150.4</v>
      </c>
      <c r="I104" s="10">
        <v>156.19999999999999</v>
      </c>
      <c r="J104" s="10">
        <v>158.4</v>
      </c>
      <c r="K104">
        <v>156.80000000000001</v>
      </c>
      <c r="L104">
        <v>145.5</v>
      </c>
      <c r="M104">
        <v>142.19999999999999</v>
      </c>
    </row>
    <row r="105" spans="1:13">
      <c r="A105" s="14"/>
      <c r="B105" s="13" t="s">
        <v>100</v>
      </c>
      <c r="C105" s="10">
        <v>51.3</v>
      </c>
      <c r="D105" s="10">
        <v>52.900000000000006</v>
      </c>
      <c r="E105" s="10">
        <v>53.2</v>
      </c>
      <c r="F105" s="10">
        <v>55</v>
      </c>
      <c r="G105" s="10">
        <v>57.599999999999994</v>
      </c>
      <c r="H105" s="10">
        <v>59.7</v>
      </c>
      <c r="I105" s="10">
        <v>61.599999999999994</v>
      </c>
      <c r="J105" s="10">
        <v>63</v>
      </c>
      <c r="K105">
        <v>63.8</v>
      </c>
      <c r="L105">
        <v>61.7</v>
      </c>
      <c r="M105">
        <v>60.8</v>
      </c>
    </row>
    <row r="106" spans="1:13">
      <c r="A106" s="14"/>
      <c r="B106" s="13" t="s">
        <v>47</v>
      </c>
      <c r="C106" s="10">
        <v>17172.800000000003</v>
      </c>
      <c r="D106" s="10">
        <v>17719.300000000003</v>
      </c>
      <c r="E106" s="10">
        <v>18108.400000000001</v>
      </c>
      <c r="F106" s="10">
        <v>18677.5</v>
      </c>
      <c r="G106" s="10">
        <v>19325.399999999994</v>
      </c>
      <c r="H106" s="10">
        <v>20105.7</v>
      </c>
      <c r="I106" s="10">
        <v>20926.099999999999</v>
      </c>
      <c r="J106" s="10">
        <v>21575.500000000004</v>
      </c>
      <c r="K106">
        <v>21484.399999999998</v>
      </c>
      <c r="L106">
        <v>20066.3</v>
      </c>
      <c r="M106">
        <v>19611.099999999999</v>
      </c>
    </row>
    <row r="107" spans="1:13">
      <c r="A107" s="14"/>
      <c r="B107" s="13" t="s">
        <v>101</v>
      </c>
      <c r="C107" s="17"/>
      <c r="D107" s="17"/>
      <c r="E107" s="17"/>
      <c r="F107" s="17"/>
      <c r="G107" s="17"/>
      <c r="H107" s="17"/>
      <c r="I107" s="17"/>
      <c r="J107" s="17"/>
    </row>
    <row r="108" spans="1:13">
      <c r="A108" s="14"/>
      <c r="B108" s="15" t="s">
        <v>108</v>
      </c>
      <c r="C108" s="14">
        <v>7.3999999999978172</v>
      </c>
      <c r="D108" s="14">
        <v>7.6999999999970896</v>
      </c>
      <c r="E108" s="14">
        <v>8.3999999999978172</v>
      </c>
      <c r="F108" s="14">
        <v>8.7000000000007276</v>
      </c>
      <c r="G108" s="14">
        <v>8.7000000000043656</v>
      </c>
      <c r="H108" s="14">
        <v>9.2999999999992724</v>
      </c>
      <c r="I108" s="14">
        <v>10.200000000000728</v>
      </c>
      <c r="J108" s="14">
        <v>9.5999999999949068</v>
      </c>
      <c r="K108">
        <v>10.600000000002183</v>
      </c>
      <c r="L108">
        <v>10.700000000000728</v>
      </c>
      <c r="M108">
        <v>10.900000000001455</v>
      </c>
    </row>
    <row r="109" spans="1:13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1" spans="1:13">
      <c r="B111" s="15" t="s">
        <v>109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>
      <c r="B112" s="16" t="s">
        <v>104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2:13">
      <c r="B113" s="16"/>
      <c r="C113" s="16"/>
      <c r="D113" s="16"/>
      <c r="E113" s="16"/>
      <c r="F113" s="16"/>
      <c r="G113" s="16"/>
      <c r="H113" s="16"/>
      <c r="I113" s="16"/>
      <c r="J113" s="16" t="s">
        <v>26</v>
      </c>
      <c r="K113" s="16" t="s">
        <v>26</v>
      </c>
      <c r="L113" s="16" t="s">
        <v>27</v>
      </c>
      <c r="M113" s="16" t="s">
        <v>84</v>
      </c>
    </row>
    <row r="114" spans="2:13">
      <c r="B114" s="16"/>
      <c r="C114" s="5">
        <v>2000</v>
      </c>
      <c r="D114" s="5">
        <f t="shared" ref="D114" si="48">C114+1</f>
        <v>2001</v>
      </c>
      <c r="E114" s="5">
        <f t="shared" ref="E114" si="49">D114+1</f>
        <v>2002</v>
      </c>
      <c r="F114" s="5">
        <f t="shared" ref="F114" si="50">E114+1</f>
        <v>2003</v>
      </c>
      <c r="G114" s="5">
        <f t="shared" ref="G114" si="51">F114+1</f>
        <v>2004</v>
      </c>
      <c r="H114" s="5">
        <f t="shared" ref="H114" si="52">G114+1</f>
        <v>2005</v>
      </c>
      <c r="I114" s="5">
        <f t="shared" ref="I114" si="53">H114+1</f>
        <v>2006</v>
      </c>
      <c r="J114" s="5">
        <f t="shared" ref="J114" si="54">I114+1</f>
        <v>2007</v>
      </c>
      <c r="K114" s="5">
        <f>J114+1</f>
        <v>2008</v>
      </c>
      <c r="L114" s="5">
        <f t="shared" ref="L114" si="55">K114+1</f>
        <v>2009</v>
      </c>
      <c r="M114" s="5">
        <f t="shared" ref="M114" si="56">L114+1</f>
        <v>2010</v>
      </c>
    </row>
    <row r="115" spans="2:13">
      <c r="B115" s="15" t="s">
        <v>28</v>
      </c>
      <c r="C115" s="6">
        <v>4094603.8</v>
      </c>
      <c r="D115" s="6">
        <v>4221842.0999999996</v>
      </c>
      <c r="E115" s="6">
        <v>4292043.4000000004</v>
      </c>
      <c r="F115" s="6">
        <v>4443394.4000000004</v>
      </c>
      <c r="G115" s="6">
        <v>4583985.0999999996</v>
      </c>
      <c r="H115" s="6">
        <v>4744004.9000000004</v>
      </c>
      <c r="I115" s="6">
        <v>4938551.4000000004</v>
      </c>
      <c r="J115" s="6">
        <v>5039379.3</v>
      </c>
      <c r="K115" s="6">
        <v>5034587.2</v>
      </c>
      <c r="L115" s="6">
        <v>4651679.5</v>
      </c>
      <c r="M115" s="16"/>
    </row>
    <row r="116" spans="2:13">
      <c r="B116" s="15" t="s">
        <v>29</v>
      </c>
      <c r="C116" s="6">
        <v>925103.8</v>
      </c>
      <c r="D116" s="6">
        <v>943217.1</v>
      </c>
      <c r="E116" s="6">
        <v>967342.3</v>
      </c>
      <c r="F116" s="6">
        <v>978217.4</v>
      </c>
      <c r="G116" s="6">
        <v>995366.40000000002</v>
      </c>
      <c r="H116" s="6">
        <v>1014930.8</v>
      </c>
      <c r="I116" s="6">
        <v>1039908.2</v>
      </c>
      <c r="J116" s="6">
        <v>1064455.7</v>
      </c>
      <c r="K116" s="6">
        <v>1075955</v>
      </c>
      <c r="L116" s="6">
        <v>992564.2</v>
      </c>
      <c r="M116" s="16"/>
    </row>
    <row r="117" spans="2:13">
      <c r="B117" s="15" t="s">
        <v>30</v>
      </c>
      <c r="C117" s="6">
        <v>635714.30000000005</v>
      </c>
      <c r="D117" s="6">
        <v>654419.80000000005</v>
      </c>
      <c r="E117" s="6">
        <v>657874.30000000005</v>
      </c>
      <c r="F117" s="6">
        <v>672546.5</v>
      </c>
      <c r="G117" s="6">
        <v>673172.8</v>
      </c>
      <c r="H117" s="6">
        <v>688974.5</v>
      </c>
      <c r="I117" s="6">
        <v>707588.2</v>
      </c>
      <c r="J117" s="6">
        <v>719890.6</v>
      </c>
      <c r="K117" s="6">
        <v>727899</v>
      </c>
      <c r="L117" s="6">
        <v>681161.5</v>
      </c>
      <c r="M117" s="16"/>
    </row>
    <row r="118" spans="2:13">
      <c r="B118" s="15" t="s">
        <v>31</v>
      </c>
      <c r="C118" s="6">
        <v>704506.7</v>
      </c>
      <c r="D118" s="6">
        <v>730107.6</v>
      </c>
      <c r="E118" s="6">
        <v>734926.8</v>
      </c>
      <c r="F118" s="6">
        <v>744923.9</v>
      </c>
      <c r="G118" s="6">
        <v>767308.80000000005</v>
      </c>
      <c r="H118" s="6">
        <v>809214.6</v>
      </c>
      <c r="I118" s="6">
        <v>824932.9</v>
      </c>
      <c r="J118" s="6">
        <v>845169.9</v>
      </c>
      <c r="K118" s="6">
        <v>839447.5</v>
      </c>
      <c r="L118" s="6">
        <v>790719.6</v>
      </c>
      <c r="M118" s="16"/>
    </row>
    <row r="119" spans="2:13">
      <c r="B119" s="15" t="s">
        <v>32</v>
      </c>
      <c r="C119" s="6">
        <v>1138259.7</v>
      </c>
      <c r="D119" s="6">
        <v>1192712</v>
      </c>
      <c r="E119" s="6">
        <v>1226518.1000000001</v>
      </c>
      <c r="F119" s="6">
        <v>1263730</v>
      </c>
      <c r="G119" s="6">
        <v>1312113.5</v>
      </c>
      <c r="H119" s="6">
        <v>1339364.7</v>
      </c>
      <c r="I119" s="6">
        <v>1375415.9</v>
      </c>
      <c r="J119" s="6">
        <v>1406611.6</v>
      </c>
      <c r="K119" s="6">
        <v>1390101.6</v>
      </c>
      <c r="L119" s="6">
        <v>1300272</v>
      </c>
      <c r="M119" s="16"/>
    </row>
    <row r="120" spans="2:13">
      <c r="B120" s="15" t="s">
        <v>33</v>
      </c>
      <c r="C120" s="6">
        <v>360644.1</v>
      </c>
      <c r="D120" s="6">
        <v>377620.3</v>
      </c>
      <c r="E120" s="6">
        <v>390938.2</v>
      </c>
      <c r="F120" s="6">
        <v>395012.6</v>
      </c>
      <c r="G120" s="6">
        <v>404377.5</v>
      </c>
      <c r="H120" s="6">
        <v>418265.8</v>
      </c>
      <c r="I120" s="6">
        <v>423296.6</v>
      </c>
      <c r="J120" s="6">
        <v>431060.2</v>
      </c>
      <c r="K120" s="6">
        <v>431710.4</v>
      </c>
      <c r="L120" s="6">
        <v>411452.1</v>
      </c>
      <c r="M120" s="16"/>
    </row>
    <row r="121" spans="2:13">
      <c r="B121" s="15" t="s">
        <v>34</v>
      </c>
      <c r="C121" s="6">
        <v>1648337</v>
      </c>
      <c r="D121" s="6">
        <v>1679167.4</v>
      </c>
      <c r="E121" s="6">
        <v>1701798.8</v>
      </c>
      <c r="F121" s="6">
        <v>1732626.8</v>
      </c>
      <c r="G121" s="6">
        <v>1757361.7</v>
      </c>
      <c r="H121" s="6">
        <v>1793311.9</v>
      </c>
      <c r="I121" s="6">
        <v>1832594.6</v>
      </c>
      <c r="J121" s="6">
        <v>1870349.4</v>
      </c>
      <c r="K121" s="6">
        <v>1855655.3</v>
      </c>
      <c r="L121" s="6">
        <v>1760999.7</v>
      </c>
      <c r="M121" s="16"/>
    </row>
    <row r="122" spans="2:13">
      <c r="B122" s="15" t="s">
        <v>35</v>
      </c>
      <c r="C122" s="6">
        <v>1133391.5</v>
      </c>
      <c r="D122" s="6">
        <v>1166370.6000000001</v>
      </c>
      <c r="E122" s="6">
        <v>1199933.6000000001</v>
      </c>
      <c r="F122" s="6">
        <v>1225089</v>
      </c>
      <c r="G122" s="6">
        <v>1259341.2</v>
      </c>
      <c r="H122" s="6">
        <v>1273543.3999999999</v>
      </c>
      <c r="I122" s="6">
        <v>1319013</v>
      </c>
      <c r="J122" s="6">
        <v>1350875.7</v>
      </c>
      <c r="K122" s="6">
        <v>1350571.6</v>
      </c>
      <c r="L122" s="6">
        <v>1267480.3</v>
      </c>
      <c r="M122" s="16"/>
    </row>
    <row r="123" spans="2:13">
      <c r="B123" s="15" t="s">
        <v>36</v>
      </c>
      <c r="C123" s="6">
        <v>5156185.3</v>
      </c>
      <c r="D123" s="6">
        <v>5267888.2</v>
      </c>
      <c r="E123" s="6">
        <v>5335848.5</v>
      </c>
      <c r="F123" s="6">
        <v>5453286</v>
      </c>
      <c r="G123" s="6">
        <v>5583605.0999999996</v>
      </c>
      <c r="H123" s="6">
        <v>5736207.0999999996</v>
      </c>
      <c r="I123" s="6">
        <v>5928828.2000000002</v>
      </c>
      <c r="J123" s="6">
        <v>6006802.9000000004</v>
      </c>
      <c r="K123" s="6">
        <v>6019397.2999999998</v>
      </c>
      <c r="L123" s="6">
        <v>5675702.5</v>
      </c>
      <c r="M123" s="16"/>
    </row>
    <row r="124" spans="2:13">
      <c r="B124" s="15" t="s">
        <v>37</v>
      </c>
      <c r="C124" s="6">
        <v>2913355.4</v>
      </c>
      <c r="D124" s="6">
        <v>2998204.9</v>
      </c>
      <c r="E124" s="6">
        <v>3084632.1</v>
      </c>
      <c r="F124" s="6">
        <v>3143278.2</v>
      </c>
      <c r="G124" s="6">
        <v>3253003.6</v>
      </c>
      <c r="H124" s="6">
        <v>3334839</v>
      </c>
      <c r="I124" s="6">
        <v>3456975.5</v>
      </c>
      <c r="J124" s="6">
        <v>3493801.1</v>
      </c>
      <c r="K124" s="6">
        <v>3491682.3</v>
      </c>
      <c r="L124" s="6">
        <v>3193732.8</v>
      </c>
      <c r="M124" s="16"/>
    </row>
    <row r="125" spans="2:13">
      <c r="B125" s="15" t="s">
        <v>38</v>
      </c>
      <c r="C125" s="6">
        <v>589996.6</v>
      </c>
      <c r="D125" s="6">
        <v>595421.19999999995</v>
      </c>
      <c r="E125" s="6">
        <v>617665.5</v>
      </c>
      <c r="F125" s="6">
        <v>630027.1</v>
      </c>
      <c r="G125" s="6">
        <v>639939.30000000005</v>
      </c>
      <c r="H125" s="6">
        <v>660865</v>
      </c>
      <c r="I125" s="6">
        <v>673013.9</v>
      </c>
      <c r="J125" s="6">
        <v>677214.2</v>
      </c>
      <c r="K125" s="6">
        <v>683200.9</v>
      </c>
      <c r="L125" s="6">
        <v>649411.9</v>
      </c>
      <c r="M125" s="16"/>
    </row>
    <row r="126" spans="2:13">
      <c r="B126" s="15" t="s">
        <v>39</v>
      </c>
      <c r="C126" s="6">
        <v>1653730.9</v>
      </c>
      <c r="D126" s="6">
        <v>1694082.7</v>
      </c>
      <c r="E126" s="6">
        <v>1710562</v>
      </c>
      <c r="F126" s="6">
        <v>1735610.5</v>
      </c>
      <c r="G126" s="6">
        <v>1763631.8</v>
      </c>
      <c r="H126" s="6">
        <v>1805513.7</v>
      </c>
      <c r="I126" s="6">
        <v>1862366.3</v>
      </c>
      <c r="J126" s="6">
        <v>1915854.3</v>
      </c>
      <c r="K126" s="6">
        <v>1913181.7</v>
      </c>
      <c r="L126" s="6">
        <v>1829090.6</v>
      </c>
      <c r="M126" s="16"/>
    </row>
    <row r="127" spans="2:13">
      <c r="B127" s="15" t="s">
        <v>40</v>
      </c>
      <c r="C127" s="6">
        <v>4359021.4000000004</v>
      </c>
      <c r="D127" s="6">
        <v>4515121</v>
      </c>
      <c r="E127" s="6">
        <v>4649947.8</v>
      </c>
      <c r="F127" s="6">
        <v>4741125.8</v>
      </c>
      <c r="G127" s="6">
        <v>4896852.5</v>
      </c>
      <c r="H127" s="6">
        <v>5039806.3</v>
      </c>
      <c r="I127" s="6">
        <v>5193258</v>
      </c>
      <c r="J127" s="6">
        <v>5291381.4000000004</v>
      </c>
      <c r="K127" s="6">
        <v>5339855.8</v>
      </c>
      <c r="L127" s="6">
        <v>5073121.3</v>
      </c>
      <c r="M127" s="16"/>
    </row>
    <row r="128" spans="2:13">
      <c r="B128" s="15" t="s">
        <v>41</v>
      </c>
      <c r="C128" s="6">
        <v>745455.9</v>
      </c>
      <c r="D128" s="6">
        <v>779133.1</v>
      </c>
      <c r="E128" s="6">
        <v>811457.7</v>
      </c>
      <c r="F128" s="6">
        <v>835864.6</v>
      </c>
      <c r="G128" s="6">
        <v>864145.7</v>
      </c>
      <c r="H128" s="6">
        <v>895852.1</v>
      </c>
      <c r="I128" s="6">
        <v>933015.4</v>
      </c>
      <c r="J128" s="6">
        <v>959541.8</v>
      </c>
      <c r="K128" s="6">
        <v>962209.7</v>
      </c>
      <c r="L128" s="6">
        <v>887809.6</v>
      </c>
      <c r="M128" s="16"/>
    </row>
    <row r="129" spans="2:13">
      <c r="B129" s="15" t="s">
        <v>42</v>
      </c>
      <c r="C129" s="6">
        <v>473196.5</v>
      </c>
      <c r="D129" s="6">
        <v>485348.2</v>
      </c>
      <c r="E129" s="6">
        <v>494269.3</v>
      </c>
      <c r="F129" s="6">
        <v>502623.3</v>
      </c>
      <c r="G129" s="6">
        <v>508695</v>
      </c>
      <c r="H129" s="6">
        <v>526787.1</v>
      </c>
      <c r="I129" s="6">
        <v>538894.9</v>
      </c>
      <c r="J129" s="6">
        <v>552248.9</v>
      </c>
      <c r="K129" s="6">
        <v>555768.80000000005</v>
      </c>
      <c r="L129" s="6">
        <v>521324.7</v>
      </c>
      <c r="M129" s="16"/>
    </row>
    <row r="130" spans="2:13">
      <c r="B130" s="15" t="s">
        <v>43</v>
      </c>
      <c r="C130" s="6">
        <v>1555358.9</v>
      </c>
      <c r="D130" s="6">
        <v>1607392.9</v>
      </c>
      <c r="E130" s="6">
        <v>1631149.8</v>
      </c>
      <c r="F130" s="6">
        <v>1659703.8</v>
      </c>
      <c r="G130" s="6">
        <v>1664615</v>
      </c>
      <c r="H130" s="6">
        <v>1696544.5</v>
      </c>
      <c r="I130" s="6">
        <v>1733904.4</v>
      </c>
      <c r="J130" s="6">
        <v>1766636.1</v>
      </c>
      <c r="K130" s="6">
        <v>1791593.6</v>
      </c>
      <c r="L130" s="6">
        <v>1670690.3</v>
      </c>
      <c r="M130" s="16"/>
    </row>
    <row r="131" spans="2:13">
      <c r="B131" s="15" t="s">
        <v>44</v>
      </c>
      <c r="C131" s="6">
        <v>218174.5</v>
      </c>
      <c r="D131" s="6">
        <v>224461.9</v>
      </c>
      <c r="E131" s="6">
        <v>228496.2</v>
      </c>
      <c r="F131" s="6">
        <v>233815.3</v>
      </c>
      <c r="G131" s="6">
        <v>239530.8</v>
      </c>
      <c r="H131" s="6">
        <v>245359.8</v>
      </c>
      <c r="I131" s="6">
        <v>251824.4</v>
      </c>
      <c r="J131" s="6">
        <v>252148.9</v>
      </c>
      <c r="K131" s="6">
        <v>251513.8</v>
      </c>
      <c r="L131" s="6">
        <v>233293.8</v>
      </c>
      <c r="M131" s="16"/>
    </row>
    <row r="132" spans="2:13">
      <c r="B132" s="15" t="s">
        <v>100</v>
      </c>
      <c r="C132" s="6">
        <v>84054.9</v>
      </c>
      <c r="D132" s="6">
        <v>86691.9</v>
      </c>
      <c r="E132" s="6">
        <v>86993.5</v>
      </c>
      <c r="F132" s="6">
        <v>89841.600000000006</v>
      </c>
      <c r="G132" s="6">
        <v>92608.3</v>
      </c>
      <c r="H132" s="6">
        <v>95545.600000000006</v>
      </c>
      <c r="I132" s="6">
        <v>98513.7</v>
      </c>
      <c r="J132" s="6">
        <v>99823.9</v>
      </c>
      <c r="K132" s="6">
        <v>101157</v>
      </c>
      <c r="L132" s="6">
        <v>98906.5</v>
      </c>
      <c r="M132" s="16"/>
    </row>
    <row r="133" spans="2:13">
      <c r="B133" s="15" t="s">
        <v>47</v>
      </c>
      <c r="C133" s="6">
        <f>SUM(C115:C132)</f>
        <v>28389091.199999996</v>
      </c>
      <c r="D133" s="6">
        <f t="shared" ref="D133:L133" si="57">SUM(D115:D132)</f>
        <v>29219202.899999991</v>
      </c>
      <c r="E133" s="6">
        <f>SUM(E115:E132)</f>
        <v>29822397.900000002</v>
      </c>
      <c r="F133" s="6">
        <f t="shared" si="57"/>
        <v>30480716.800000008</v>
      </c>
      <c r="G133" s="6">
        <f t="shared" si="57"/>
        <v>31259654.100000001</v>
      </c>
      <c r="H133" s="6">
        <f t="shared" si="57"/>
        <v>32118930.800000008</v>
      </c>
      <c r="I133" s="6">
        <f t="shared" si="57"/>
        <v>33131895.499999993</v>
      </c>
      <c r="J133" s="6">
        <f t="shared" si="57"/>
        <v>33743245.899999999</v>
      </c>
      <c r="K133" s="6">
        <f t="shared" si="57"/>
        <v>33815488.5</v>
      </c>
      <c r="L133" s="6">
        <f t="shared" si="57"/>
        <v>31689412.900000002</v>
      </c>
      <c r="M133" s="16"/>
    </row>
    <row r="134" spans="2:13">
      <c r="B134" s="15" t="s">
        <v>101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6"/>
    </row>
    <row r="135" spans="2:13">
      <c r="B135" s="15" t="s">
        <v>108</v>
      </c>
      <c r="C135" s="6">
        <v>12057.70000000298</v>
      </c>
      <c r="D135" s="6">
        <v>12547.100000008941</v>
      </c>
      <c r="E135" s="6">
        <v>13687.099999997765</v>
      </c>
      <c r="F135" s="6">
        <v>14166.799999993294</v>
      </c>
      <c r="G135" s="6">
        <v>14161</v>
      </c>
      <c r="H135" s="6">
        <v>14369.599999990314</v>
      </c>
      <c r="I135" s="6">
        <v>14738.200000006706</v>
      </c>
      <c r="J135" s="6">
        <v>13899.80000000447</v>
      </c>
      <c r="K135" s="6">
        <v>15440</v>
      </c>
      <c r="L135" s="6">
        <v>16002.39999999851</v>
      </c>
      <c r="M135" s="16"/>
    </row>
    <row r="138" spans="2:13">
      <c r="B138" s="35" t="s">
        <v>146</v>
      </c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2:13">
      <c r="B139" s="36" t="s">
        <v>61</v>
      </c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2:13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2:13">
      <c r="B141" s="36"/>
      <c r="C141" s="5">
        <v>2000</v>
      </c>
      <c r="D141" s="5">
        <f t="shared" ref="D141" si="58">C141+1</f>
        <v>2001</v>
      </c>
      <c r="E141" s="5">
        <f t="shared" ref="E141" si="59">D141+1</f>
        <v>2002</v>
      </c>
      <c r="F141" s="5">
        <f t="shared" ref="F141" si="60">E141+1</f>
        <v>2003</v>
      </c>
      <c r="G141" s="5">
        <f t="shared" ref="G141" si="61">F141+1</f>
        <v>2004</v>
      </c>
      <c r="H141" s="5">
        <f t="shared" ref="H141" si="62">G141+1</f>
        <v>2005</v>
      </c>
      <c r="I141" s="5">
        <f t="shared" ref="I141" si="63">H141+1</f>
        <v>2006</v>
      </c>
      <c r="J141" s="5">
        <f t="shared" ref="J141" si="64">I141+1</f>
        <v>2007</v>
      </c>
      <c r="K141" s="5">
        <f>J141+1</f>
        <v>2008</v>
      </c>
      <c r="L141" s="5">
        <f t="shared" ref="L141:M141" si="65">K141+1</f>
        <v>2009</v>
      </c>
      <c r="M141" s="5">
        <f t="shared" si="65"/>
        <v>2010</v>
      </c>
    </row>
    <row r="142" spans="2:13">
      <c r="B142" s="35" t="s">
        <v>28</v>
      </c>
      <c r="C142" s="6">
        <v>7272.7</v>
      </c>
      <c r="D142" s="26">
        <v>7332.1</v>
      </c>
      <c r="E142" s="26">
        <v>7406.5</v>
      </c>
      <c r="F142" s="26">
        <v>7502.9</v>
      </c>
      <c r="G142" s="26">
        <v>7611.8</v>
      </c>
      <c r="H142" s="26">
        <v>7732.1</v>
      </c>
      <c r="I142" s="26">
        <v>7848.5</v>
      </c>
      <c r="J142" s="26">
        <v>7989</v>
      </c>
      <c r="K142" s="26">
        <v>8105.6</v>
      </c>
      <c r="L142" s="26">
        <v>8177.4</v>
      </c>
      <c r="M142" s="6">
        <v>8238.7999999999993</v>
      </c>
    </row>
    <row r="143" spans="2:13">
      <c r="B143" s="35" t="s">
        <v>29</v>
      </c>
      <c r="C143" s="6">
        <v>1197.2</v>
      </c>
      <c r="D143" s="26">
        <v>1201</v>
      </c>
      <c r="E143" s="26">
        <v>1209.9000000000001</v>
      </c>
      <c r="F143" s="26">
        <v>1222.5</v>
      </c>
      <c r="G143" s="26">
        <v>1236.2</v>
      </c>
      <c r="H143" s="26">
        <v>1251.2</v>
      </c>
      <c r="I143" s="26">
        <v>1265.9000000000001</v>
      </c>
      <c r="J143" s="26">
        <v>1286.3</v>
      </c>
      <c r="K143" s="26">
        <v>1306.5999999999999</v>
      </c>
      <c r="L143" s="26">
        <v>1318.9</v>
      </c>
      <c r="M143" s="6">
        <v>1313.2</v>
      </c>
    </row>
    <row r="144" spans="2:13">
      <c r="B144" s="35" t="s">
        <v>30</v>
      </c>
      <c r="C144" s="6">
        <v>1063.2</v>
      </c>
      <c r="D144" s="26">
        <v>1062.5999999999999</v>
      </c>
      <c r="E144" s="26">
        <v>1061.0999999999999</v>
      </c>
      <c r="F144" s="26">
        <v>1060.0999999999999</v>
      </c>
      <c r="G144" s="26">
        <v>1059.5999999999999</v>
      </c>
      <c r="H144" s="26">
        <v>1058.7</v>
      </c>
      <c r="I144" s="26">
        <v>1057.9000000000001</v>
      </c>
      <c r="J144" s="26">
        <v>1058.7</v>
      </c>
      <c r="K144" s="26">
        <v>1059.0999999999999</v>
      </c>
      <c r="L144" s="26">
        <v>1057.0999999999999</v>
      </c>
      <c r="M144" s="6">
        <v>1057.0999999999999</v>
      </c>
    </row>
    <row r="145" spans="2:13">
      <c r="B145" s="35" t="s">
        <v>31</v>
      </c>
      <c r="C145" s="6">
        <v>836.2</v>
      </c>
      <c r="D145" s="26">
        <v>861.5</v>
      </c>
      <c r="E145" s="26">
        <v>889.5</v>
      </c>
      <c r="F145" s="26">
        <v>919</v>
      </c>
      <c r="G145" s="26">
        <v>944.9</v>
      </c>
      <c r="H145" s="26">
        <v>971.8</v>
      </c>
      <c r="I145" s="26">
        <v>998.1</v>
      </c>
      <c r="J145" s="26">
        <v>1028.5999999999999</v>
      </c>
      <c r="K145" s="26">
        <v>1058.7</v>
      </c>
      <c r="L145" s="26">
        <v>1074.9000000000001</v>
      </c>
      <c r="M145" s="6">
        <v>1080.0999999999999</v>
      </c>
    </row>
    <row r="146" spans="2:13">
      <c r="B146" s="35" t="s">
        <v>32</v>
      </c>
      <c r="C146" s="6">
        <v>1706.5</v>
      </c>
      <c r="D146" s="26">
        <v>1756.7</v>
      </c>
      <c r="E146" s="26">
        <v>1801.3</v>
      </c>
      <c r="F146" s="26">
        <v>1844.1</v>
      </c>
      <c r="G146" s="26">
        <v>1886.7</v>
      </c>
      <c r="H146" s="26">
        <v>1931</v>
      </c>
      <c r="I146" s="26">
        <v>1972.7</v>
      </c>
      <c r="J146" s="26">
        <v>2019.3</v>
      </c>
      <c r="K146" s="26">
        <v>2061.5</v>
      </c>
      <c r="L146" s="26">
        <v>2086</v>
      </c>
      <c r="M146" s="6">
        <v>2092.4</v>
      </c>
    </row>
    <row r="147" spans="2:13">
      <c r="B147" s="35" t="s">
        <v>33</v>
      </c>
      <c r="C147" s="6">
        <v>532.1</v>
      </c>
      <c r="D147" s="26">
        <v>534</v>
      </c>
      <c r="E147" s="26">
        <v>537.20000000000005</v>
      </c>
      <c r="F147" s="26">
        <v>542.4</v>
      </c>
      <c r="G147" s="26">
        <v>548.1</v>
      </c>
      <c r="H147" s="26">
        <v>554.1</v>
      </c>
      <c r="I147" s="26">
        <v>560.20000000000005</v>
      </c>
      <c r="J147" s="26">
        <v>567.1</v>
      </c>
      <c r="K147" s="26">
        <v>573.79999999999995</v>
      </c>
      <c r="L147" s="26">
        <v>577.9</v>
      </c>
      <c r="M147" s="6">
        <v>579.1</v>
      </c>
    </row>
    <row r="148" spans="2:13">
      <c r="B148" s="35" t="s">
        <v>34</v>
      </c>
      <c r="C148" s="6">
        <v>2461.5</v>
      </c>
      <c r="D148" s="26">
        <v>2456.6999999999998</v>
      </c>
      <c r="E148" s="26">
        <v>2456.6</v>
      </c>
      <c r="F148" s="26">
        <v>2460.4</v>
      </c>
      <c r="G148" s="26">
        <v>2465.6999999999998</v>
      </c>
      <c r="H148" s="26">
        <v>2473.1999999999998</v>
      </c>
      <c r="I148" s="26">
        <v>2480</v>
      </c>
      <c r="J148" s="26">
        <v>2492</v>
      </c>
      <c r="K148" s="26">
        <v>2506.5</v>
      </c>
      <c r="L148" s="26">
        <v>2510.6</v>
      </c>
      <c r="M148" s="6">
        <v>2495</v>
      </c>
    </row>
    <row r="149" spans="2:13">
      <c r="B149" s="35" t="s">
        <v>35</v>
      </c>
      <c r="C149" s="6">
        <v>1734.7</v>
      </c>
      <c r="D149" s="26">
        <v>1750.4</v>
      </c>
      <c r="E149" s="26">
        <v>1775.3</v>
      </c>
      <c r="F149" s="26">
        <v>1806.7</v>
      </c>
      <c r="G149" s="26">
        <v>1839.9</v>
      </c>
      <c r="H149" s="26">
        <v>1874.8</v>
      </c>
      <c r="I149" s="26">
        <v>1909</v>
      </c>
      <c r="J149" s="26">
        <v>1951.4</v>
      </c>
      <c r="K149" s="26">
        <v>2001.6</v>
      </c>
      <c r="L149" s="26">
        <v>2037.8</v>
      </c>
      <c r="M149" s="6">
        <v>2039.5</v>
      </c>
    </row>
    <row r="150" spans="2:13">
      <c r="B150" s="35" t="s">
        <v>36</v>
      </c>
      <c r="C150" s="6">
        <v>6251.2</v>
      </c>
      <c r="D150" s="26">
        <v>6314.8</v>
      </c>
      <c r="E150" s="26">
        <v>6418.4</v>
      </c>
      <c r="F150" s="26">
        <v>6565.2</v>
      </c>
      <c r="G150" s="26">
        <v>6710.8</v>
      </c>
      <c r="H150" s="26">
        <v>6860.2</v>
      </c>
      <c r="I150" s="26">
        <v>6999.9</v>
      </c>
      <c r="J150" s="26">
        <v>7166</v>
      </c>
      <c r="K150" s="26">
        <v>7270.5</v>
      </c>
      <c r="L150" s="26">
        <v>7288.1</v>
      </c>
      <c r="M150" s="6">
        <v>7321.1</v>
      </c>
    </row>
    <row r="151" spans="2:13">
      <c r="B151" s="35" t="s">
        <v>37</v>
      </c>
      <c r="C151" s="6">
        <v>4041.7</v>
      </c>
      <c r="D151" s="26">
        <v>4118.2</v>
      </c>
      <c r="E151" s="26">
        <v>4223.2</v>
      </c>
      <c r="F151" s="26">
        <v>4341.8</v>
      </c>
      <c r="G151" s="26">
        <v>4459.3</v>
      </c>
      <c r="H151" s="26">
        <v>4579.7</v>
      </c>
      <c r="I151" s="26">
        <v>4693.3999999999996</v>
      </c>
      <c r="J151" s="26">
        <v>4824.6000000000004</v>
      </c>
      <c r="K151" s="26">
        <v>4950.6000000000004</v>
      </c>
      <c r="L151" s="26">
        <v>5019.1000000000004</v>
      </c>
      <c r="M151" s="6">
        <v>4990.6000000000004</v>
      </c>
    </row>
    <row r="152" spans="2:13">
      <c r="B152" s="35" t="s">
        <v>38</v>
      </c>
      <c r="C152" s="6">
        <v>1058.5999999999999</v>
      </c>
      <c r="D152" s="26">
        <v>1059.0999999999999</v>
      </c>
      <c r="E152" s="26">
        <v>1059.8</v>
      </c>
      <c r="F152" s="26">
        <v>1063.8</v>
      </c>
      <c r="G152" s="26">
        <v>1067.4000000000001</v>
      </c>
      <c r="H152" s="26">
        <v>1070.0999999999999</v>
      </c>
      <c r="I152" s="26">
        <v>1072.5</v>
      </c>
      <c r="J152" s="26">
        <v>1076.7</v>
      </c>
      <c r="K152" s="26">
        <v>1079.7</v>
      </c>
      <c r="L152" s="26">
        <v>1081</v>
      </c>
      <c r="M152" s="6">
        <v>1082.4000000000001</v>
      </c>
    </row>
    <row r="153" spans="2:13">
      <c r="B153" s="35" t="s">
        <v>39</v>
      </c>
      <c r="C153" s="6">
        <v>2691</v>
      </c>
      <c r="D153" s="26">
        <v>2695.6</v>
      </c>
      <c r="E153" s="26">
        <v>2696.9</v>
      </c>
      <c r="F153" s="26">
        <v>2703</v>
      </c>
      <c r="G153" s="26">
        <v>2709.1</v>
      </c>
      <c r="H153" s="26">
        <v>2715.4</v>
      </c>
      <c r="I153" s="26">
        <v>2720.4</v>
      </c>
      <c r="J153" s="26">
        <v>2728.8</v>
      </c>
      <c r="K153" s="26">
        <v>2738.1</v>
      </c>
      <c r="L153" s="26">
        <v>2737</v>
      </c>
      <c r="M153" s="6">
        <v>2736.6</v>
      </c>
    </row>
    <row r="154" spans="2:13">
      <c r="B154" s="35" t="s">
        <v>40</v>
      </c>
      <c r="C154" s="6">
        <v>5230.1000000000004</v>
      </c>
      <c r="D154" s="26">
        <v>5350.3</v>
      </c>
      <c r="E154" s="26">
        <v>5499.8</v>
      </c>
      <c r="F154" s="26">
        <v>5639.5</v>
      </c>
      <c r="G154" s="26">
        <v>5763.4</v>
      </c>
      <c r="H154" s="26">
        <v>5879.8</v>
      </c>
      <c r="I154" s="26">
        <v>5987.2</v>
      </c>
      <c r="J154" s="26">
        <v>6112.1</v>
      </c>
      <c r="K154" s="26">
        <v>6245.9</v>
      </c>
      <c r="L154" s="26">
        <v>6300.5</v>
      </c>
      <c r="M154" s="6">
        <v>6358.6</v>
      </c>
    </row>
    <row r="155" spans="2:13">
      <c r="B155" s="35" t="s">
        <v>41</v>
      </c>
      <c r="C155" s="6">
        <v>1158.5999999999999</v>
      </c>
      <c r="D155" s="26">
        <v>1183.9000000000001</v>
      </c>
      <c r="E155" s="26">
        <v>1215.8</v>
      </c>
      <c r="F155" s="26">
        <v>1249.5</v>
      </c>
      <c r="G155" s="26">
        <v>1283</v>
      </c>
      <c r="H155" s="26">
        <v>1317.7</v>
      </c>
      <c r="I155" s="26">
        <v>1350.9</v>
      </c>
      <c r="J155" s="26">
        <v>1392.4</v>
      </c>
      <c r="K155" s="26">
        <v>1431</v>
      </c>
      <c r="L155" s="26">
        <v>1452.2</v>
      </c>
      <c r="M155" s="6">
        <v>1465.8</v>
      </c>
    </row>
    <row r="156" spans="2:13">
      <c r="B156" s="35" t="s">
        <v>42</v>
      </c>
      <c r="C156" s="6">
        <v>549.1</v>
      </c>
      <c r="D156" s="26">
        <v>553.70000000000005</v>
      </c>
      <c r="E156" s="26">
        <v>560.20000000000005</v>
      </c>
      <c r="F156" s="26">
        <v>568.79999999999995</v>
      </c>
      <c r="G156" s="26">
        <v>576.79999999999995</v>
      </c>
      <c r="H156" s="26">
        <v>584.5</v>
      </c>
      <c r="I156" s="26">
        <v>591.9</v>
      </c>
      <c r="J156" s="26">
        <v>600.6</v>
      </c>
      <c r="K156" s="26">
        <v>610.4</v>
      </c>
      <c r="L156" s="26">
        <v>616.9</v>
      </c>
      <c r="M156" s="6">
        <v>620.70000000000005</v>
      </c>
    </row>
    <row r="157" spans="2:13">
      <c r="B157" s="35" t="s">
        <v>43</v>
      </c>
      <c r="C157" s="6">
        <v>2073.4</v>
      </c>
      <c r="D157" s="26">
        <v>2079.4</v>
      </c>
      <c r="E157" s="26">
        <v>2085.1</v>
      </c>
      <c r="F157" s="26">
        <v>2091.4</v>
      </c>
      <c r="G157" s="26">
        <v>2099.1</v>
      </c>
      <c r="H157" s="26">
        <v>2108.3000000000002</v>
      </c>
      <c r="I157" s="26">
        <v>2118</v>
      </c>
      <c r="J157" s="26">
        <v>2130.4</v>
      </c>
      <c r="K157" s="26">
        <v>2138.5</v>
      </c>
      <c r="L157" s="26">
        <v>2134.6999999999998</v>
      </c>
      <c r="M157" s="6">
        <v>2137.9</v>
      </c>
    </row>
    <row r="158" spans="2:13">
      <c r="B158" s="35" t="s">
        <v>44</v>
      </c>
      <c r="C158" s="6">
        <v>269.5</v>
      </c>
      <c r="D158" s="26">
        <v>273.89999999999998</v>
      </c>
      <c r="E158" s="26">
        <v>279.39999999999998</v>
      </c>
      <c r="F158" s="26">
        <v>285.2</v>
      </c>
      <c r="G158" s="26">
        <v>291.39999999999998</v>
      </c>
      <c r="H158" s="26">
        <v>297.60000000000002</v>
      </c>
      <c r="I158" s="26">
        <v>303.3</v>
      </c>
      <c r="J158" s="26">
        <v>309.39999999999998</v>
      </c>
      <c r="K158" s="26">
        <v>313.8</v>
      </c>
      <c r="L158" s="26">
        <v>316.3</v>
      </c>
      <c r="M158" s="6">
        <v>314.7</v>
      </c>
    </row>
    <row r="159" spans="2:13">
      <c r="B159" s="35" t="s">
        <v>100</v>
      </c>
      <c r="C159" s="6">
        <v>136.80000000000001</v>
      </c>
      <c r="D159" s="26">
        <v>137.69999999999999</v>
      </c>
      <c r="E159" s="26">
        <v>138.1</v>
      </c>
      <c r="F159" s="26">
        <v>138.19999999999999</v>
      </c>
      <c r="G159" s="26">
        <v>138.4</v>
      </c>
      <c r="H159" s="26">
        <v>138.19999999999999</v>
      </c>
      <c r="I159" s="26">
        <v>138.5</v>
      </c>
      <c r="J159" s="26">
        <v>140.19999999999999</v>
      </c>
      <c r="K159" s="26">
        <v>141.69999999999999</v>
      </c>
      <c r="L159" s="26">
        <v>143</v>
      </c>
      <c r="M159" s="6">
        <v>149.19999999999999</v>
      </c>
    </row>
    <row r="160" spans="2:13">
      <c r="B160" s="35" t="s">
        <v>47</v>
      </c>
      <c r="C160" s="26">
        <f>SUM(C142:C159)</f>
        <v>40264.100000000006</v>
      </c>
      <c r="D160" s="26">
        <f t="shared" ref="D160:M160" si="66">SUM(D142:D159)</f>
        <v>40721.599999999999</v>
      </c>
      <c r="E160" s="26">
        <f t="shared" si="66"/>
        <v>41314.100000000006</v>
      </c>
      <c r="F160" s="26">
        <f t="shared" si="66"/>
        <v>42004.499999999993</v>
      </c>
      <c r="G160" s="26">
        <f t="shared" si="66"/>
        <v>42691.600000000006</v>
      </c>
      <c r="H160" s="26">
        <f t="shared" si="66"/>
        <v>43398.400000000001</v>
      </c>
      <c r="I160" s="26">
        <f t="shared" si="66"/>
        <v>44068.30000000001</v>
      </c>
      <c r="J160" s="26">
        <f t="shared" si="66"/>
        <v>44873.599999999999</v>
      </c>
      <c r="K160" s="26">
        <f t="shared" si="66"/>
        <v>45593.600000000006</v>
      </c>
      <c r="L160" s="26">
        <f t="shared" si="66"/>
        <v>45929.399999999994</v>
      </c>
      <c r="M160" s="26">
        <f t="shared" si="66"/>
        <v>46072.799999999996</v>
      </c>
    </row>
    <row r="161" spans="2:13">
      <c r="B161" s="35" t="s">
        <v>147</v>
      </c>
    </row>
    <row r="164" spans="2:13">
      <c r="B164" s="38" t="s">
        <v>154</v>
      </c>
    </row>
    <row r="165" spans="2:13">
      <c r="B165" s="42" t="s">
        <v>15</v>
      </c>
    </row>
    <row r="167" spans="2:13">
      <c r="B167" s="42"/>
      <c r="C167" s="5">
        <v>2000</v>
      </c>
      <c r="D167" s="5">
        <f t="shared" ref="D167" si="67">C167+1</f>
        <v>2001</v>
      </c>
      <c r="E167" s="5">
        <f t="shared" ref="E167" si="68">D167+1</f>
        <v>2002</v>
      </c>
      <c r="F167" s="5">
        <f t="shared" ref="F167" si="69">E167+1</f>
        <v>2003</v>
      </c>
      <c r="G167" s="5">
        <f t="shared" ref="G167" si="70">F167+1</f>
        <v>2004</v>
      </c>
      <c r="H167" s="5">
        <f t="shared" ref="H167" si="71">G167+1</f>
        <v>2005</v>
      </c>
      <c r="I167" s="5">
        <f t="shared" ref="I167" si="72">H167+1</f>
        <v>2006</v>
      </c>
      <c r="J167" s="5">
        <f t="shared" ref="J167" si="73">I167+1</f>
        <v>2007</v>
      </c>
      <c r="K167" s="5">
        <f>J167+1</f>
        <v>2008</v>
      </c>
      <c r="L167" s="5">
        <f t="shared" ref="L167:M167" si="74">K167+1</f>
        <v>2009</v>
      </c>
      <c r="M167" s="5">
        <f t="shared" si="74"/>
        <v>2010</v>
      </c>
    </row>
    <row r="168" spans="2:13">
      <c r="B168" s="41" t="s">
        <v>28</v>
      </c>
      <c r="C168" s="10">
        <v>2386.3732534456153</v>
      </c>
      <c r="D168" s="10">
        <v>2464.7275617748228</v>
      </c>
      <c r="E168" s="10">
        <v>2508.3205411823419</v>
      </c>
      <c r="F168" s="10">
        <v>2608.5091352734908</v>
      </c>
      <c r="G168" s="10">
        <v>2711.9804872467375</v>
      </c>
      <c r="H168" s="10">
        <v>2840.6564573181267</v>
      </c>
      <c r="I168" s="10">
        <v>2977.5740981000326</v>
      </c>
      <c r="J168" s="10">
        <v>3080.0304560632794</v>
      </c>
      <c r="K168" s="10">
        <v>3039.480808839025</v>
      </c>
      <c r="L168" s="10">
        <v>2810.9616176658233</v>
      </c>
      <c r="M168" s="10">
        <v>2737.6974775641497</v>
      </c>
    </row>
    <row r="169" spans="2:13">
      <c r="B169" s="41" t="s">
        <v>29</v>
      </c>
      <c r="C169" s="10">
        <v>526.38594833032096</v>
      </c>
      <c r="D169" s="10">
        <v>539.61177159015119</v>
      </c>
      <c r="E169" s="10">
        <v>554.13397591292028</v>
      </c>
      <c r="F169" s="10">
        <v>565.36851725217593</v>
      </c>
      <c r="G169" s="10">
        <v>582.92552053507836</v>
      </c>
      <c r="H169" s="10">
        <v>600.8725516421963</v>
      </c>
      <c r="I169" s="10">
        <v>619.68543233715957</v>
      </c>
      <c r="J169" s="10">
        <v>641.28444527001261</v>
      </c>
      <c r="K169" s="10">
        <v>641.79693646281135</v>
      </c>
      <c r="L169" s="10">
        <v>599.26273930831724</v>
      </c>
      <c r="M169" s="10">
        <v>586.44352625400529</v>
      </c>
    </row>
    <row r="170" spans="2:13">
      <c r="B170" s="41" t="s">
        <v>30</v>
      </c>
      <c r="C170" s="10">
        <v>366.46099260581315</v>
      </c>
      <c r="D170" s="10">
        <v>375.43186440518519</v>
      </c>
      <c r="E170" s="10">
        <v>378.41162227582134</v>
      </c>
      <c r="F170" s="10">
        <v>389.32382338729781</v>
      </c>
      <c r="G170" s="10">
        <v>396.07968452938741</v>
      </c>
      <c r="H170" s="10">
        <v>410.75391163337196</v>
      </c>
      <c r="I170" s="10">
        <v>424.49709514660265</v>
      </c>
      <c r="J170" s="10">
        <v>439.19733593021925</v>
      </c>
      <c r="K170" s="10">
        <v>440.13188959281132</v>
      </c>
      <c r="L170" s="10">
        <v>405.06613770289715</v>
      </c>
      <c r="M170" s="10">
        <v>398.93032326409394</v>
      </c>
    </row>
    <row r="171" spans="2:13">
      <c r="B171" s="41" t="s">
        <v>31</v>
      </c>
      <c r="C171" s="10">
        <v>406.34524061598256</v>
      </c>
      <c r="D171" s="10">
        <v>420.41203122455522</v>
      </c>
      <c r="E171" s="10">
        <v>425.7780376995064</v>
      </c>
      <c r="F171" s="10">
        <v>436.04561435500824</v>
      </c>
      <c r="G171" s="10">
        <v>450.09290795549515</v>
      </c>
      <c r="H171" s="10">
        <v>477.87119913808306</v>
      </c>
      <c r="I171" s="10">
        <v>495.664705641968</v>
      </c>
      <c r="J171" s="10">
        <v>514.70304077166679</v>
      </c>
      <c r="K171" s="10">
        <v>511.7160560841433</v>
      </c>
      <c r="L171" s="10">
        <v>481.73625479322192</v>
      </c>
      <c r="M171" s="10">
        <v>466.65343764620951</v>
      </c>
    </row>
    <row r="172" spans="2:13">
      <c r="B172" s="41" t="s">
        <v>32</v>
      </c>
      <c r="C172" s="10">
        <v>648.82538285688179</v>
      </c>
      <c r="D172" s="10">
        <v>676.98695513468601</v>
      </c>
      <c r="E172" s="10">
        <v>695.23048273689267</v>
      </c>
      <c r="F172" s="10">
        <v>724.12086995732159</v>
      </c>
      <c r="G172" s="10">
        <v>757.01086765440823</v>
      </c>
      <c r="H172" s="10">
        <v>793.43835956947873</v>
      </c>
      <c r="I172" s="10">
        <v>823.02160109338797</v>
      </c>
      <c r="J172" s="10">
        <v>854.55198042553968</v>
      </c>
      <c r="K172" s="10">
        <v>835.15195304054919</v>
      </c>
      <c r="L172" s="10">
        <v>775.27733981484471</v>
      </c>
      <c r="M172" s="10">
        <v>752.20544893004478</v>
      </c>
    </row>
    <row r="173" spans="2:13">
      <c r="B173" s="41" t="s">
        <v>33</v>
      </c>
      <c r="C173" s="10">
        <v>205.73837563795976</v>
      </c>
      <c r="D173" s="10">
        <v>215.37135060191147</v>
      </c>
      <c r="E173" s="10">
        <v>223.2543085090509</v>
      </c>
      <c r="F173" s="10">
        <v>228.24912488092517</v>
      </c>
      <c r="G173" s="10">
        <v>236.54671315673642</v>
      </c>
      <c r="H173" s="10">
        <v>245.09336971821574</v>
      </c>
      <c r="I173" s="10">
        <v>252.85217662283543</v>
      </c>
      <c r="J173" s="10">
        <v>259.76516764214352</v>
      </c>
      <c r="K173" s="10">
        <v>259.6719349036361</v>
      </c>
      <c r="L173" s="10">
        <v>243.53789942642825</v>
      </c>
      <c r="M173" s="10">
        <v>238.21769667007072</v>
      </c>
    </row>
    <row r="174" spans="2:13">
      <c r="B174" s="41" t="s">
        <v>34</v>
      </c>
      <c r="C174" s="10">
        <v>939.66729250458854</v>
      </c>
      <c r="D174" s="10">
        <v>958.17397967697343</v>
      </c>
      <c r="E174" s="10">
        <v>973.26736890847076</v>
      </c>
      <c r="F174" s="10">
        <v>999.2795857670983</v>
      </c>
      <c r="G174" s="10">
        <v>1026.3212629288737</v>
      </c>
      <c r="H174" s="10">
        <v>1056.1165675588056</v>
      </c>
      <c r="I174" s="10">
        <v>1084.8774930035756</v>
      </c>
      <c r="J174" s="10">
        <v>1110.6338647856576</v>
      </c>
      <c r="K174" s="10">
        <v>1100.8447951445403</v>
      </c>
      <c r="L174" s="10">
        <v>1037.4840122985404</v>
      </c>
      <c r="M174" s="10">
        <v>1022.445854681449</v>
      </c>
    </row>
    <row r="175" spans="2:13">
      <c r="B175" s="41" t="s">
        <v>35</v>
      </c>
      <c r="C175" s="10">
        <v>635.23929069669236</v>
      </c>
      <c r="D175" s="10">
        <v>656.3315502296258</v>
      </c>
      <c r="E175" s="10">
        <v>676.88322653266346</v>
      </c>
      <c r="F175" s="10">
        <v>695.63867638572344</v>
      </c>
      <c r="G175" s="10">
        <v>723.16467877078367</v>
      </c>
      <c r="H175" s="10">
        <v>746.21954597643537</v>
      </c>
      <c r="I175" s="10">
        <v>775.19919136264514</v>
      </c>
      <c r="J175" s="10">
        <v>802.89365077061893</v>
      </c>
      <c r="K175" s="10">
        <v>799.38988086764891</v>
      </c>
      <c r="L175" s="10">
        <v>743.53707417806186</v>
      </c>
      <c r="M175" s="10">
        <v>720.9762123097164</v>
      </c>
    </row>
    <row r="176" spans="2:13">
      <c r="B176" s="41" t="s">
        <v>36</v>
      </c>
      <c r="C176" s="10">
        <v>2948.6057939412108</v>
      </c>
      <c r="D176" s="10">
        <v>3029.4870590270066</v>
      </c>
      <c r="E176" s="10">
        <v>3087.6658584915454</v>
      </c>
      <c r="F176" s="10">
        <v>3182.6523555889294</v>
      </c>
      <c r="G176" s="10">
        <v>3300.8663785098861</v>
      </c>
      <c r="H176" s="10">
        <v>3425.0146709295927</v>
      </c>
      <c r="I176" s="10">
        <v>3574.7598838121539</v>
      </c>
      <c r="J176" s="10">
        <v>3682.9074788526814</v>
      </c>
      <c r="K176" s="10">
        <v>3684.0261883230442</v>
      </c>
      <c r="L176" s="10">
        <v>3436.6588399963575</v>
      </c>
      <c r="M176" s="10">
        <v>3349.2540378016765</v>
      </c>
    </row>
    <row r="177" spans="2:13">
      <c r="B177" s="41" t="s">
        <v>37</v>
      </c>
      <c r="C177" s="10">
        <v>1666.443049576161</v>
      </c>
      <c r="D177" s="10">
        <v>1717.9931024933792</v>
      </c>
      <c r="E177" s="10">
        <v>1778.8367640028475</v>
      </c>
      <c r="F177" s="10">
        <v>1833.3685704522661</v>
      </c>
      <c r="G177" s="10">
        <v>1906.341356466306</v>
      </c>
      <c r="H177" s="10">
        <v>1992.3867985394743</v>
      </c>
      <c r="I177" s="10">
        <v>2087.04926902527</v>
      </c>
      <c r="J177" s="10">
        <v>2144.8202567186336</v>
      </c>
      <c r="K177" s="10">
        <v>2110.4136345663933</v>
      </c>
      <c r="L177" s="10">
        <v>1935.2438061135865</v>
      </c>
      <c r="M177" s="10">
        <v>1867.4359573514635</v>
      </c>
    </row>
    <row r="178" spans="2:13">
      <c r="B178" s="41" t="s">
        <v>38</v>
      </c>
      <c r="C178" s="10">
        <v>337.72620569931365</v>
      </c>
      <c r="D178" s="10">
        <v>342.58026053743521</v>
      </c>
      <c r="E178" s="10">
        <v>353.17772838274203</v>
      </c>
      <c r="F178" s="10">
        <v>363.207962199674</v>
      </c>
      <c r="G178" s="10">
        <v>372.70670076209069</v>
      </c>
      <c r="H178" s="10">
        <v>388.21359422203733</v>
      </c>
      <c r="I178" s="10">
        <v>396.24431454390617</v>
      </c>
      <c r="J178" s="10">
        <v>404.99685382171685</v>
      </c>
      <c r="K178" s="10">
        <v>407.65435893894153</v>
      </c>
      <c r="L178" s="10">
        <v>383.01033931428782</v>
      </c>
      <c r="M178" s="10">
        <v>377.59882541968022</v>
      </c>
    </row>
    <row r="179" spans="2:13">
      <c r="B179" s="41" t="s">
        <v>39</v>
      </c>
      <c r="C179" s="10">
        <v>951.41859261368052</v>
      </c>
      <c r="D179" s="10">
        <v>974.03177958360448</v>
      </c>
      <c r="E179" s="10">
        <v>989.94004355625918</v>
      </c>
      <c r="F179" s="10">
        <v>1010.8404004982683</v>
      </c>
      <c r="G179" s="10">
        <v>1037.9937005997303</v>
      </c>
      <c r="H179" s="10">
        <v>1082.6193545225699</v>
      </c>
      <c r="I179" s="10">
        <v>1117.8761187397383</v>
      </c>
      <c r="J179" s="10">
        <v>1159.7654754649168</v>
      </c>
      <c r="K179" s="10">
        <v>1153.5391427839866</v>
      </c>
      <c r="L179" s="10">
        <v>1089.1221482543806</v>
      </c>
      <c r="M179" s="10">
        <v>1069.3724548637151</v>
      </c>
    </row>
    <row r="180" spans="2:13">
      <c r="B180" s="41" t="s">
        <v>40</v>
      </c>
      <c r="C180" s="10">
        <v>2593.9894257587534</v>
      </c>
      <c r="D180" s="10">
        <v>2698.1436109329111</v>
      </c>
      <c r="E180" s="10">
        <v>2783.6367599633618</v>
      </c>
      <c r="F180" s="10">
        <v>2870.5431082872192</v>
      </c>
      <c r="G180" s="10">
        <v>2986.0318903049879</v>
      </c>
      <c r="H180" s="10">
        <v>3107.3104625570886</v>
      </c>
      <c r="I180" s="10">
        <v>3224.4120227975668</v>
      </c>
      <c r="J180" s="10">
        <v>3300.9255986907301</v>
      </c>
      <c r="K180" s="10">
        <v>3317.7975104604197</v>
      </c>
      <c r="L180" s="10">
        <v>3144.7600326477072</v>
      </c>
      <c r="M180" s="10">
        <v>3098.4964478939619</v>
      </c>
    </row>
    <row r="181" spans="2:13">
      <c r="B181" s="41" t="s">
        <v>41</v>
      </c>
      <c r="C181" s="10">
        <v>434.8202233085733</v>
      </c>
      <c r="D181" s="10">
        <v>452.58020053208367</v>
      </c>
      <c r="E181" s="10">
        <v>472.46180496696951</v>
      </c>
      <c r="F181" s="10">
        <v>491.12100119986474</v>
      </c>
      <c r="G181" s="10">
        <v>515.58879112800741</v>
      </c>
      <c r="H181" s="10">
        <v>539.37398379743399</v>
      </c>
      <c r="I181" s="10">
        <v>561.8169093968429</v>
      </c>
      <c r="J181" s="10">
        <v>584.26367599601497</v>
      </c>
      <c r="K181" s="10">
        <v>581.79499660879105</v>
      </c>
      <c r="L181" s="10">
        <v>535.87375750349509</v>
      </c>
      <c r="M181" s="10">
        <v>525.93316914388458</v>
      </c>
    </row>
    <row r="182" spans="2:13">
      <c r="B182" s="41" t="s">
        <v>42</v>
      </c>
      <c r="C182" s="10">
        <v>272.91486783699162</v>
      </c>
      <c r="D182" s="10">
        <v>280.61122516242926</v>
      </c>
      <c r="E182" s="10">
        <v>286.91062901946219</v>
      </c>
      <c r="F182" s="10">
        <v>294.29846076875998</v>
      </c>
      <c r="G182" s="10">
        <v>302.61873222784232</v>
      </c>
      <c r="H182" s="10">
        <v>315.84936003455721</v>
      </c>
      <c r="I182" s="10">
        <v>323.30598391502667</v>
      </c>
      <c r="J182" s="10">
        <v>334.70465413506651</v>
      </c>
      <c r="K182" s="10">
        <v>335.90979543701553</v>
      </c>
      <c r="L182" s="10">
        <v>317.21349392952573</v>
      </c>
      <c r="M182" s="10">
        <v>312.41532323726534</v>
      </c>
    </row>
    <row r="183" spans="2:13">
      <c r="B183" s="41" t="s">
        <v>43</v>
      </c>
      <c r="C183" s="10">
        <v>908.83850412425147</v>
      </c>
      <c r="D183" s="10">
        <v>942.3489912999371</v>
      </c>
      <c r="E183" s="10">
        <v>960.57229831595157</v>
      </c>
      <c r="F183" s="10">
        <v>988.86962257154539</v>
      </c>
      <c r="G183" s="10">
        <v>999.29064733700045</v>
      </c>
      <c r="H183" s="10">
        <v>1035.6544187790425</v>
      </c>
      <c r="I183" s="10">
        <v>1065.7000958168592</v>
      </c>
      <c r="J183" s="10">
        <v>1094.0168167751037</v>
      </c>
      <c r="K183" s="10">
        <v>1106.8235787220897</v>
      </c>
      <c r="L183" s="10">
        <v>1034.9074960292037</v>
      </c>
      <c r="M183" s="10">
        <v>1016.8394139355255</v>
      </c>
    </row>
    <row r="184" spans="2:13">
      <c r="B184" s="41" t="s">
        <v>44</v>
      </c>
      <c r="C184" s="10">
        <v>125.14222137924484</v>
      </c>
      <c r="D184" s="10">
        <v>128.50740222063993</v>
      </c>
      <c r="E184" s="10">
        <v>131.11564704749176</v>
      </c>
      <c r="F184" s="10">
        <v>135.25425568018753</v>
      </c>
      <c r="G184" s="10">
        <v>141.0055695470663</v>
      </c>
      <c r="H184" s="10">
        <v>143.68466043532251</v>
      </c>
      <c r="I184" s="10">
        <v>148.82682617272204</v>
      </c>
      <c r="J184" s="10">
        <v>150.84904834441451</v>
      </c>
      <c r="K184" s="10">
        <v>149.38082700746025</v>
      </c>
      <c r="L184" s="10">
        <v>138.99336471874736</v>
      </c>
      <c r="M184" s="10">
        <v>135.9956441543537</v>
      </c>
    </row>
    <row r="185" spans="2:13">
      <c r="B185" s="41" t="s">
        <v>100</v>
      </c>
      <c r="C185" s="24">
        <v>49.475706556862811</v>
      </c>
      <c r="D185" s="24">
        <v>49.922255189846055</v>
      </c>
      <c r="E185" s="24">
        <v>49.946787193409889</v>
      </c>
      <c r="F185" s="24">
        <v>52.565949729272184</v>
      </c>
      <c r="G185" s="24">
        <v>54.908012174310102</v>
      </c>
      <c r="H185" s="24">
        <v>57.239322353448841</v>
      </c>
      <c r="I185" s="24">
        <v>58.85890428630816</v>
      </c>
      <c r="J185" s="24">
        <v>59.041031620414465</v>
      </c>
      <c r="K185" s="24">
        <v>60.267853628287746</v>
      </c>
      <c r="L185" s="24">
        <v>58.05531247057435</v>
      </c>
      <c r="M185" s="10">
        <v>57.726281701551663</v>
      </c>
    </row>
    <row r="186" spans="2:13">
      <c r="B186" s="42" t="s">
        <v>46</v>
      </c>
      <c r="C186" s="24">
        <v>7.0646325111023742</v>
      </c>
      <c r="D186" s="24">
        <v>7.3470483828148714</v>
      </c>
      <c r="E186" s="24">
        <v>8.0311153022926316</v>
      </c>
      <c r="F186" s="24">
        <v>8.3179657649727439</v>
      </c>
      <c r="G186" s="24">
        <v>8.3260981652768145</v>
      </c>
      <c r="H186" s="24">
        <v>8.9064112747198561</v>
      </c>
      <c r="I186" s="24">
        <v>9.7528781853942572</v>
      </c>
      <c r="J186" s="24">
        <v>9.1741679211691221</v>
      </c>
      <c r="K186" s="24">
        <v>10.132858588400907</v>
      </c>
      <c r="L186" s="24">
        <v>10.223333834002709</v>
      </c>
      <c r="M186" s="10">
        <v>10.412467177180973</v>
      </c>
    </row>
    <row r="187" spans="2:13">
      <c r="B187" s="42" t="s">
        <v>47</v>
      </c>
      <c r="C187" s="10">
        <v>16411.474999999995</v>
      </c>
      <c r="D187" s="10">
        <v>16930.599999999995</v>
      </c>
      <c r="E187" s="10">
        <v>17337.575000000001</v>
      </c>
      <c r="F187" s="10">
        <v>17877.575000000008</v>
      </c>
      <c r="G187" s="10">
        <v>18509.800000000007</v>
      </c>
      <c r="H187" s="10">
        <v>19267.275000000001</v>
      </c>
      <c r="I187" s="10">
        <v>20021.974999999995</v>
      </c>
      <c r="J187" s="10">
        <v>20628.525000000001</v>
      </c>
      <c r="K187" s="10">
        <v>20545.924999999996</v>
      </c>
      <c r="L187" s="10">
        <v>19180.924999999996</v>
      </c>
      <c r="M187" s="10">
        <v>18745.05</v>
      </c>
    </row>
    <row r="191" spans="2:13">
      <c r="B191" s="38" t="s">
        <v>160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spans="2:13">
      <c r="B192" s="45" t="s">
        <v>15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spans="2:13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2:13">
      <c r="B194" s="45"/>
      <c r="C194" s="5">
        <v>2000</v>
      </c>
      <c r="D194" s="5">
        <f t="shared" ref="D194" si="75">C194+1</f>
        <v>2001</v>
      </c>
      <c r="E194" s="5">
        <f t="shared" ref="E194" si="76">D194+1</f>
        <v>2002</v>
      </c>
      <c r="F194" s="5">
        <f t="shared" ref="F194" si="77">E194+1</f>
        <v>2003</v>
      </c>
      <c r="G194" s="5">
        <f t="shared" ref="G194" si="78">F194+1</f>
        <v>2004</v>
      </c>
      <c r="H194" s="5">
        <f t="shared" ref="H194" si="79">G194+1</f>
        <v>2005</v>
      </c>
      <c r="I194" s="5">
        <f t="shared" ref="I194" si="80">H194+1</f>
        <v>2006</v>
      </c>
      <c r="J194" s="5">
        <f t="shared" ref="J194" si="81">I194+1</f>
        <v>2007</v>
      </c>
      <c r="K194" s="5">
        <f>J194+1</f>
        <v>2008</v>
      </c>
      <c r="L194" s="5">
        <f t="shared" ref="L194:M194" si="82">K194+1</f>
        <v>2009</v>
      </c>
      <c r="M194" s="5">
        <f t="shared" si="82"/>
        <v>2010</v>
      </c>
    </row>
    <row r="195" spans="2:13">
      <c r="B195" s="44" t="s">
        <v>28</v>
      </c>
      <c r="C195" s="10">
        <v>2259.0738179259006</v>
      </c>
      <c r="D195" s="10">
        <v>2336.1651559159131</v>
      </c>
      <c r="E195" s="10">
        <v>2380.5876913919842</v>
      </c>
      <c r="F195" s="10">
        <v>2469.5794050369818</v>
      </c>
      <c r="G195" s="10">
        <v>2551.1118427504384</v>
      </c>
      <c r="H195" s="10">
        <v>2653.0111812991672</v>
      </c>
      <c r="I195" s="10">
        <v>2765.8584768517535</v>
      </c>
      <c r="J195" s="10">
        <v>2849.7479611207914</v>
      </c>
      <c r="K195" s="10">
        <v>2825.7426319729884</v>
      </c>
      <c r="L195" s="10">
        <v>2601.656647773827</v>
      </c>
      <c r="M195" s="10"/>
    </row>
    <row r="196" spans="2:13">
      <c r="B196" s="44" t="s">
        <v>29</v>
      </c>
      <c r="C196" s="10">
        <v>510.39804472504983</v>
      </c>
      <c r="D196" s="10">
        <v>521.93115500081251</v>
      </c>
      <c r="E196" s="10">
        <v>536.53771831450081</v>
      </c>
      <c r="F196" s="10">
        <v>543.68019743843195</v>
      </c>
      <c r="G196" s="10">
        <v>553.94835618376476</v>
      </c>
      <c r="H196" s="10">
        <v>567.58431270695132</v>
      </c>
      <c r="I196" s="10">
        <v>582.40538108353974</v>
      </c>
      <c r="J196" s="10">
        <v>601.94525559495082</v>
      </c>
      <c r="K196" s="10">
        <v>603.89696171803257</v>
      </c>
      <c r="L196" s="10">
        <v>555.13524723109367</v>
      </c>
      <c r="M196" s="10"/>
    </row>
    <row r="197" spans="2:13">
      <c r="B197" s="44" t="s">
        <v>30</v>
      </c>
      <c r="C197" s="10">
        <v>350.73613979723541</v>
      </c>
      <c r="D197" s="10">
        <v>362.12456503322591</v>
      </c>
      <c r="E197" s="10">
        <v>364.89087250681519</v>
      </c>
      <c r="F197" s="10">
        <v>373.79238388780078</v>
      </c>
      <c r="G197" s="10">
        <v>374.63889276112019</v>
      </c>
      <c r="H197" s="10">
        <v>385.29830610630336</v>
      </c>
      <c r="I197" s="10">
        <v>396.28803318525217</v>
      </c>
      <c r="J197" s="10">
        <v>407.09512966805715</v>
      </c>
      <c r="K197" s="10">
        <v>408.54496195249266</v>
      </c>
      <c r="L197" s="10">
        <v>380.96957124466371</v>
      </c>
      <c r="M197" s="10"/>
    </row>
    <row r="198" spans="2:13">
      <c r="B198" s="44" t="s">
        <v>31</v>
      </c>
      <c r="C198" s="10">
        <v>388.6902660822463</v>
      </c>
      <c r="D198" s="10">
        <v>404.00656746243385</v>
      </c>
      <c r="E198" s="10">
        <v>407.62814610730595</v>
      </c>
      <c r="F198" s="10">
        <v>414.01877847256321</v>
      </c>
      <c r="G198" s="10">
        <v>427.02812596983091</v>
      </c>
      <c r="H198" s="10">
        <v>452.54071762668985</v>
      </c>
      <c r="I198" s="10">
        <v>462.00747334509867</v>
      </c>
      <c r="J198" s="10">
        <v>477.94005093557121</v>
      </c>
      <c r="K198" s="10">
        <v>471.15334263217159</v>
      </c>
      <c r="L198" s="10">
        <v>442.2447642545153</v>
      </c>
      <c r="M198" s="10"/>
    </row>
    <row r="199" spans="2:13">
      <c r="B199" s="44" t="s">
        <v>32</v>
      </c>
      <c r="C199" s="10">
        <v>628.00036630410739</v>
      </c>
      <c r="D199" s="10">
        <v>659.98967972837761</v>
      </c>
      <c r="E199" s="10">
        <v>680.28992720098836</v>
      </c>
      <c r="F199" s="10">
        <v>702.36429643233657</v>
      </c>
      <c r="G199" s="10">
        <v>730.22669486485188</v>
      </c>
      <c r="H199" s="10">
        <v>749.01894071344748</v>
      </c>
      <c r="I199" s="10">
        <v>770.30801506119451</v>
      </c>
      <c r="J199" s="10">
        <v>795.4329889772049</v>
      </c>
      <c r="K199" s="10">
        <v>780.21676809845758</v>
      </c>
      <c r="L199" s="10">
        <v>727.2343876473368</v>
      </c>
      <c r="M199" s="10"/>
    </row>
    <row r="200" spans="2:13">
      <c r="B200" s="44" t="s">
        <v>33</v>
      </c>
      <c r="C200" s="10">
        <v>198.97447560114369</v>
      </c>
      <c r="D200" s="10">
        <v>208.95698278874855</v>
      </c>
      <c r="E200" s="10">
        <v>216.83440270313613</v>
      </c>
      <c r="F200" s="10">
        <v>219.54274004803875</v>
      </c>
      <c r="G200" s="10">
        <v>225.04702931774702</v>
      </c>
      <c r="H200" s="10">
        <v>233.90866315400334</v>
      </c>
      <c r="I200" s="10">
        <v>237.06921210388248</v>
      </c>
      <c r="J200" s="10">
        <v>243.76274396934571</v>
      </c>
      <c r="K200" s="10">
        <v>242.30437044493175</v>
      </c>
      <c r="L200" s="10">
        <v>230.12270970205523</v>
      </c>
      <c r="M200" s="10"/>
    </row>
    <row r="201" spans="2:13">
      <c r="B201" s="44" t="s">
        <v>34</v>
      </c>
      <c r="C201" s="10">
        <v>909.42009085678205</v>
      </c>
      <c r="D201" s="10">
        <v>929.17079272811247</v>
      </c>
      <c r="E201" s="10">
        <v>943.90501188912685</v>
      </c>
      <c r="F201" s="10">
        <v>962.97089042897676</v>
      </c>
      <c r="G201" s="10">
        <v>978.01937551368644</v>
      </c>
      <c r="H201" s="10">
        <v>1002.8818735530509</v>
      </c>
      <c r="I201" s="10">
        <v>1026.3530534566773</v>
      </c>
      <c r="J201" s="10">
        <v>1057.6747793589373</v>
      </c>
      <c r="K201" s="10">
        <v>1041.5162322457393</v>
      </c>
      <c r="L201" s="10">
        <v>984.91664703742276</v>
      </c>
      <c r="M201" s="10"/>
    </row>
    <row r="202" spans="2:13">
      <c r="B202" s="44" t="s">
        <v>35</v>
      </c>
      <c r="C202" s="10">
        <v>625.31448417787419</v>
      </c>
      <c r="D202" s="10">
        <v>645.41361094597494</v>
      </c>
      <c r="E202" s="10">
        <v>665.54479823006272</v>
      </c>
      <c r="F202" s="10">
        <v>680.888143473681</v>
      </c>
      <c r="G202" s="10">
        <v>700.85748083769931</v>
      </c>
      <c r="H202" s="10">
        <v>712.20939929251711</v>
      </c>
      <c r="I202" s="10">
        <v>738.71931091527392</v>
      </c>
      <c r="J202" s="10">
        <v>763.91457015403091</v>
      </c>
      <c r="K202" s="10">
        <v>758.02992301970085</v>
      </c>
      <c r="L202" s="10">
        <v>708.89418508247718</v>
      </c>
      <c r="M202" s="10"/>
    </row>
    <row r="203" spans="2:13">
      <c r="B203" s="44" t="s">
        <v>36</v>
      </c>
      <c r="C203" s="10">
        <v>2844.7693062768135</v>
      </c>
      <c r="D203" s="10">
        <v>2914.9969531310994</v>
      </c>
      <c r="E203" s="10">
        <v>2959.535605402401</v>
      </c>
      <c r="F203" s="10">
        <v>3030.8637008176674</v>
      </c>
      <c r="G203" s="10">
        <v>3107.4274425219551</v>
      </c>
      <c r="H203" s="10">
        <v>3207.8848768785356</v>
      </c>
      <c r="I203" s="10">
        <v>3320.4675635790127</v>
      </c>
      <c r="J203" s="10">
        <v>3396.8219691519266</v>
      </c>
      <c r="K203" s="10">
        <v>3378.4830600199161</v>
      </c>
      <c r="L203" s="10">
        <v>3174.3866145360039</v>
      </c>
      <c r="M203" s="10"/>
    </row>
    <row r="204" spans="2:13">
      <c r="B204" s="44" t="s">
        <v>37</v>
      </c>
      <c r="C204" s="10">
        <v>1607.3557364580765</v>
      </c>
      <c r="D204" s="10">
        <v>1659.0629520882262</v>
      </c>
      <c r="E204" s="10">
        <v>1710.8953767179071</v>
      </c>
      <c r="F204" s="10">
        <v>1746.9921434436958</v>
      </c>
      <c r="G204" s="10">
        <v>1810.3845949389781</v>
      </c>
      <c r="H204" s="10">
        <v>1864.9570018008485</v>
      </c>
      <c r="I204" s="10">
        <v>1936.0950644239176</v>
      </c>
      <c r="J204" s="10">
        <v>1975.7299398532232</v>
      </c>
      <c r="K204" s="10">
        <v>1959.7625665149862</v>
      </c>
      <c r="L204" s="10">
        <v>1786.2357392278032</v>
      </c>
      <c r="M204" s="10"/>
    </row>
    <row r="205" spans="2:13">
      <c r="B205" s="44" t="s">
        <v>38</v>
      </c>
      <c r="C205" s="10">
        <v>325.51278141374763</v>
      </c>
      <c r="D205" s="10">
        <v>329.47756632907709</v>
      </c>
      <c r="E205" s="10">
        <v>342.58900706770004</v>
      </c>
      <c r="F205" s="10">
        <v>350.16066788380857</v>
      </c>
      <c r="G205" s="10">
        <v>356.14355004588174</v>
      </c>
      <c r="H205" s="10">
        <v>369.57850408823862</v>
      </c>
      <c r="I205" s="10">
        <v>376.92453709281193</v>
      </c>
      <c r="J205" s="10">
        <v>382.96180358800291</v>
      </c>
      <c r="K205" s="10">
        <v>383.45743804622447</v>
      </c>
      <c r="L205" s="10">
        <v>363.21220900503403</v>
      </c>
      <c r="M205" s="10"/>
    </row>
    <row r="206" spans="2:13">
      <c r="B206" s="44" t="s">
        <v>39</v>
      </c>
      <c r="C206" s="10">
        <v>912.39601205983229</v>
      </c>
      <c r="D206" s="10">
        <v>937.42420517810262</v>
      </c>
      <c r="E206" s="10">
        <v>948.76553265115035</v>
      </c>
      <c r="F206" s="10">
        <v>964.62919113503347</v>
      </c>
      <c r="G206" s="10">
        <v>981.50885595838292</v>
      </c>
      <c r="H206" s="10">
        <v>1009.7055410058346</v>
      </c>
      <c r="I206" s="10">
        <v>1043.026831280532</v>
      </c>
      <c r="J206" s="10">
        <v>1083.4076103835846</v>
      </c>
      <c r="K206" s="10">
        <v>1073.8038448118562</v>
      </c>
      <c r="L206" s="10">
        <v>1022.9994819872304</v>
      </c>
      <c r="M206" s="10"/>
    </row>
    <row r="207" spans="2:13">
      <c r="B207" s="44" t="s">
        <v>40</v>
      </c>
      <c r="C207" s="10">
        <v>2404.9582322271831</v>
      </c>
      <c r="D207" s="10">
        <v>2498.4516486166585</v>
      </c>
      <c r="E207" s="10">
        <v>2579.0998521345878</v>
      </c>
      <c r="F207" s="10">
        <v>2635.0545502711802</v>
      </c>
      <c r="G207" s="10">
        <v>2725.2310233190096</v>
      </c>
      <c r="H207" s="10">
        <v>2818.4335276470697</v>
      </c>
      <c r="I207" s="10">
        <v>2908.5080823049007</v>
      </c>
      <c r="J207" s="10">
        <v>2992.2540968810345</v>
      </c>
      <c r="K207" s="10">
        <v>2997.0795187832341</v>
      </c>
      <c r="L207" s="10">
        <v>2837.3665372061855</v>
      </c>
      <c r="M207" s="10"/>
    </row>
    <row r="208" spans="2:13">
      <c r="B208" s="44" t="s">
        <v>41</v>
      </c>
      <c r="C208" s="10">
        <v>411.28274879938039</v>
      </c>
      <c r="D208" s="10">
        <v>431.13493042308448</v>
      </c>
      <c r="E208" s="10">
        <v>450.07611356055924</v>
      </c>
      <c r="F208" s="10">
        <v>464.56240786536398</v>
      </c>
      <c r="G208" s="10">
        <v>480.92048316908091</v>
      </c>
      <c r="H208" s="10">
        <v>500.99139612826701</v>
      </c>
      <c r="I208" s="10">
        <v>522.53957569890417</v>
      </c>
      <c r="J208" s="10">
        <v>542.61688302767254</v>
      </c>
      <c r="K208" s="10">
        <v>540.05559188406539</v>
      </c>
      <c r="L208" s="10">
        <v>496.5466231707112</v>
      </c>
      <c r="M208" s="10"/>
    </row>
    <row r="209" spans="2:13">
      <c r="B209" s="44" t="s">
        <v>42</v>
      </c>
      <c r="C209" s="10">
        <v>261.07185849927004</v>
      </c>
      <c r="D209" s="10">
        <v>268.56844156405282</v>
      </c>
      <c r="E209" s="10">
        <v>274.14713742478273</v>
      </c>
      <c r="F209" s="10">
        <v>279.3513333346516</v>
      </c>
      <c r="G209" s="10">
        <v>283.10254299210845</v>
      </c>
      <c r="H209" s="10">
        <v>294.59751748236232</v>
      </c>
      <c r="I209" s="10">
        <v>301.81057289333427</v>
      </c>
      <c r="J209" s="10">
        <v>312.29444800993645</v>
      </c>
      <c r="K209" s="10">
        <v>311.93413268926389</v>
      </c>
      <c r="L209" s="10">
        <v>291.57380068934162</v>
      </c>
      <c r="M209" s="10"/>
    </row>
    <row r="210" spans="2:13">
      <c r="B210" s="44" t="s">
        <v>43</v>
      </c>
      <c r="C210" s="10">
        <v>858.12223601903293</v>
      </c>
      <c r="D210" s="10">
        <v>889.45422303847704</v>
      </c>
      <c r="E210" s="10">
        <v>904.71944824614229</v>
      </c>
      <c r="F210" s="10">
        <v>922.44125863362865</v>
      </c>
      <c r="G210" s="10">
        <v>926.40332537730569</v>
      </c>
      <c r="H210" s="10">
        <v>948.76620554747001</v>
      </c>
      <c r="I210" s="10">
        <v>971.08115201363557</v>
      </c>
      <c r="J210" s="10">
        <v>999.02534108067357</v>
      </c>
      <c r="K210" s="10">
        <v>1005.5605779734955</v>
      </c>
      <c r="L210" s="10">
        <v>934.40713732884001</v>
      </c>
      <c r="M210" s="10"/>
    </row>
    <row r="211" spans="2:13">
      <c r="B211" s="44" t="s">
        <v>44</v>
      </c>
      <c r="C211" s="10">
        <v>120.37118235690457</v>
      </c>
      <c r="D211" s="10">
        <v>124.20646182164941</v>
      </c>
      <c r="E211" s="10">
        <v>126.73572714801556</v>
      </c>
      <c r="F211" s="10">
        <v>129.95142845355869</v>
      </c>
      <c r="G211" s="10">
        <v>133.30537670890047</v>
      </c>
      <c r="H211" s="10">
        <v>137.21366367925282</v>
      </c>
      <c r="I211" s="10">
        <v>141.03541605704592</v>
      </c>
      <c r="J211" s="10">
        <v>142.58915054753871</v>
      </c>
      <c r="K211" s="10">
        <v>141.1661450991509</v>
      </c>
      <c r="L211" s="10">
        <v>130.47983328482061</v>
      </c>
      <c r="M211" s="10"/>
    </row>
    <row r="212" spans="2:13">
      <c r="B212" s="44" t="s">
        <v>100</v>
      </c>
      <c r="C212" s="24">
        <v>46.374749092544626</v>
      </c>
      <c r="D212" s="24">
        <v>47.971144179017678</v>
      </c>
      <c r="E212" s="24">
        <v>48.251062729493498</v>
      </c>
      <c r="F212" s="24">
        <v>49.932764256886685</v>
      </c>
      <c r="G212" s="24">
        <v>51.539026788500138</v>
      </c>
      <c r="H212" s="24">
        <v>53.432395300421746</v>
      </c>
      <c r="I212" s="24">
        <v>55.173051804428027</v>
      </c>
      <c r="J212" s="24">
        <v>56.44999881158494</v>
      </c>
      <c r="K212" s="24">
        <v>56.77598501471811</v>
      </c>
      <c r="L212" s="24">
        <v>55.317816550568892</v>
      </c>
      <c r="M212" s="10"/>
    </row>
    <row r="213" spans="2:13">
      <c r="B213" s="45" t="s">
        <v>46</v>
      </c>
      <c r="C213" s="24">
        <v>6.6524713268746209</v>
      </c>
      <c r="D213" s="24">
        <v>6.9429640269619375</v>
      </c>
      <c r="E213" s="24">
        <v>7.5915685733387273</v>
      </c>
      <c r="F213" s="24">
        <v>7.8737186857104886</v>
      </c>
      <c r="G213" s="24">
        <v>7.8809799807571279</v>
      </c>
      <c r="H213" s="24">
        <v>8.0359759895633367</v>
      </c>
      <c r="I213" s="24">
        <v>8.2541968488077408</v>
      </c>
      <c r="J213" s="24">
        <v>7.8602788859333357</v>
      </c>
      <c r="K213" s="24">
        <v>8.6659470785733834</v>
      </c>
      <c r="L213" s="24">
        <v>8.9500470400705829</v>
      </c>
      <c r="M213" s="10"/>
    </row>
    <row r="214" spans="2:13">
      <c r="B214" s="45" t="s">
        <v>47</v>
      </c>
      <c r="C214" s="10">
        <v>15669.475</v>
      </c>
      <c r="D214" s="10">
        <v>16175.450000000008</v>
      </c>
      <c r="E214" s="10">
        <v>16548.624999999996</v>
      </c>
      <c r="F214" s="10">
        <v>16948.649999999994</v>
      </c>
      <c r="G214" s="10">
        <v>17404.724999999999</v>
      </c>
      <c r="H214" s="10">
        <v>17970.049999999992</v>
      </c>
      <c r="I214" s="10">
        <v>18563.924999999999</v>
      </c>
      <c r="J214" s="10">
        <v>19089.524999999998</v>
      </c>
      <c r="K214" s="10">
        <v>18988.150000000001</v>
      </c>
      <c r="L214" s="10">
        <v>17732.650000000005</v>
      </c>
      <c r="M214" s="10"/>
    </row>
    <row r="217" spans="2:13">
      <c r="B217" s="43" t="s">
        <v>188</v>
      </c>
    </row>
    <row r="218" spans="2:13">
      <c r="B218" s="54"/>
      <c r="C218" s="5">
        <v>2000</v>
      </c>
      <c r="D218" s="5">
        <f t="shared" ref="D218" si="83">C218+1</f>
        <v>2001</v>
      </c>
      <c r="E218" s="5">
        <f t="shared" ref="E218" si="84">D218+1</f>
        <v>2002</v>
      </c>
      <c r="F218" s="5">
        <f t="shared" ref="F218" si="85">E218+1</f>
        <v>2003</v>
      </c>
      <c r="G218" s="5">
        <f t="shared" ref="G218" si="86">F218+1</f>
        <v>2004</v>
      </c>
      <c r="H218" s="5">
        <f t="shared" ref="H218" si="87">G218+1</f>
        <v>2005</v>
      </c>
      <c r="I218" s="5">
        <f t="shared" ref="I218" si="88">H218+1</f>
        <v>2006</v>
      </c>
      <c r="J218" s="5">
        <f t="shared" ref="J218" si="89">I218+1</f>
        <v>2007</v>
      </c>
      <c r="K218" s="5">
        <f>J218+1</f>
        <v>2008</v>
      </c>
      <c r="L218" s="5">
        <f t="shared" ref="L218" si="90">K218+1</f>
        <v>2009</v>
      </c>
      <c r="M218" s="5">
        <f t="shared" ref="M218" si="91">L218+1</f>
        <v>2010</v>
      </c>
    </row>
    <row r="219" spans="2:13">
      <c r="B219" s="53" t="s">
        <v>28</v>
      </c>
      <c r="C219" s="47">
        <f>C8/C60</f>
        <v>1</v>
      </c>
      <c r="D219" s="47">
        <f t="shared" ref="D219:M219" si="92">D8/D60</f>
        <v>1.0461892918320947</v>
      </c>
      <c r="E219" s="47">
        <f t="shared" si="92"/>
        <v>1.0917769699375186</v>
      </c>
      <c r="F219" s="47">
        <f t="shared" si="92"/>
        <v>1.1416933972511458</v>
      </c>
      <c r="G219" s="47">
        <f t="shared" si="92"/>
        <v>1.1912906410831474</v>
      </c>
      <c r="H219" s="47">
        <f t="shared" si="92"/>
        <v>1.2487867775794699</v>
      </c>
      <c r="I219" s="47">
        <f t="shared" si="92"/>
        <v>1.2897642660663953</v>
      </c>
      <c r="J219" s="47">
        <f t="shared" si="92"/>
        <v>1.3327957689747498</v>
      </c>
      <c r="K219" s="47">
        <f t="shared" si="92"/>
        <v>1.3867749504336737</v>
      </c>
      <c r="L219" s="47">
        <f t="shared" si="92"/>
        <v>1.3999109801034284</v>
      </c>
      <c r="M219" s="47">
        <f t="shared" si="92"/>
        <v>1.3955887116007304</v>
      </c>
    </row>
    <row r="220" spans="2:13">
      <c r="B220" s="53" t="s">
        <v>29</v>
      </c>
      <c r="C220" s="47">
        <f t="shared" ref="C220:M220" si="93">C9/C61</f>
        <v>1</v>
      </c>
      <c r="D220" s="47">
        <f t="shared" si="93"/>
        <v>1.0451766762796035</v>
      </c>
      <c r="E220" s="47">
        <f t="shared" si="93"/>
        <v>1.0904901099630311</v>
      </c>
      <c r="F220" s="47">
        <f t="shared" si="93"/>
        <v>1.1303831137177172</v>
      </c>
      <c r="G220" s="47">
        <f t="shared" si="93"/>
        <v>1.1713696711667831</v>
      </c>
      <c r="H220" s="47">
        <f t="shared" si="93"/>
        <v>1.2166954705382074</v>
      </c>
      <c r="I220" s="47">
        <f t="shared" si="93"/>
        <v>1.2596272446428876</v>
      </c>
      <c r="J220" s="47">
        <f t="shared" si="93"/>
        <v>1.3143350464097505</v>
      </c>
      <c r="K220" s="47">
        <f t="shared" si="93"/>
        <v>1.3738160026575972</v>
      </c>
      <c r="L220" s="47">
        <f t="shared" si="93"/>
        <v>1.391549726096309</v>
      </c>
      <c r="M220" s="47">
        <f t="shared" si="93"/>
        <v>1.3834003370851125</v>
      </c>
    </row>
    <row r="221" spans="2:13">
      <c r="B221" s="53" t="s">
        <v>30</v>
      </c>
      <c r="C221" s="47">
        <f t="shared" ref="C221:M221" si="94">C10/C62</f>
        <v>1</v>
      </c>
      <c r="D221" s="47">
        <f t="shared" si="94"/>
        <v>1.0434230375420412</v>
      </c>
      <c r="E221" s="47">
        <f t="shared" si="94"/>
        <v>1.0846148870833727</v>
      </c>
      <c r="F221" s="47">
        <f t="shared" si="94"/>
        <v>1.1220443753396121</v>
      </c>
      <c r="G221" s="47">
        <f t="shared" si="94"/>
        <v>1.1704695183191078</v>
      </c>
      <c r="H221" s="47">
        <f t="shared" si="94"/>
        <v>1.2304958506936363</v>
      </c>
      <c r="I221" s="47">
        <f t="shared" si="94"/>
        <v>1.2800195175785063</v>
      </c>
      <c r="J221" s="47">
        <f t="shared" si="94"/>
        <v>1.3337631625651851</v>
      </c>
      <c r="K221" s="47">
        <f t="shared" si="94"/>
        <v>1.3906523566947049</v>
      </c>
      <c r="L221" s="47">
        <f t="shared" si="94"/>
        <v>1.4064753228185551</v>
      </c>
      <c r="M221" s="47">
        <f t="shared" si="94"/>
        <v>1.4048454921101756</v>
      </c>
    </row>
    <row r="222" spans="2:13">
      <c r="B222" s="53" t="s">
        <v>31</v>
      </c>
      <c r="C222" s="47">
        <f t="shared" ref="C222:M222" si="95">C11/C63</f>
        <v>1</v>
      </c>
      <c r="D222" s="47">
        <f t="shared" si="95"/>
        <v>1.0597098158675555</v>
      </c>
      <c r="E222" s="47">
        <f t="shared" si="95"/>
        <v>1.1167739522960902</v>
      </c>
      <c r="F222" s="47">
        <f t="shared" si="95"/>
        <v>1.1595521697156681</v>
      </c>
      <c r="G222" s="47">
        <f t="shared" si="95"/>
        <v>1.2102214257765784</v>
      </c>
      <c r="H222" s="47">
        <f t="shared" si="95"/>
        <v>1.2591539065754578</v>
      </c>
      <c r="I222" s="47">
        <f t="shared" si="95"/>
        <v>1.3101686314135126</v>
      </c>
      <c r="J222" s="47">
        <f t="shared" si="95"/>
        <v>1.3589218543234944</v>
      </c>
      <c r="K222" s="47">
        <f t="shared" si="95"/>
        <v>1.4212856638518714</v>
      </c>
      <c r="L222" s="47">
        <f t="shared" si="95"/>
        <v>1.4546666908067465</v>
      </c>
      <c r="M222" s="47">
        <f t="shared" si="95"/>
        <v>1.4492340827722467</v>
      </c>
    </row>
    <row r="223" spans="2:13">
      <c r="B223" s="53" t="s">
        <v>32</v>
      </c>
      <c r="C223" s="47">
        <f t="shared" ref="C223:M223" si="96">C12/C64</f>
        <v>1</v>
      </c>
      <c r="D223" s="47">
        <f t="shared" si="96"/>
        <v>1.0455477268314184</v>
      </c>
      <c r="E223" s="47">
        <f t="shared" si="96"/>
        <v>1.0939932397948422</v>
      </c>
      <c r="F223" s="47">
        <f t="shared" si="96"/>
        <v>1.1348233528696474</v>
      </c>
      <c r="G223" s="47">
        <f t="shared" si="96"/>
        <v>1.1766760349699428</v>
      </c>
      <c r="H223" s="47">
        <f t="shared" si="96"/>
        <v>1.2206950056497703</v>
      </c>
      <c r="I223" s="47">
        <f t="shared" si="96"/>
        <v>1.2628659774739628</v>
      </c>
      <c r="J223" s="47">
        <f t="shared" si="96"/>
        <v>1.3035466974868115</v>
      </c>
      <c r="K223" s="47">
        <f t="shared" si="96"/>
        <v>1.361354190766525</v>
      </c>
      <c r="L223" s="47">
        <f t="shared" si="96"/>
        <v>1.3855244624159535</v>
      </c>
      <c r="M223" s="47">
        <f t="shared" si="96"/>
        <v>1.3763502409649893</v>
      </c>
    </row>
    <row r="224" spans="2:13">
      <c r="B224" s="53" t="s">
        <v>33</v>
      </c>
      <c r="C224" s="47">
        <f t="shared" ref="C224:M224" si="97">C13/C65</f>
        <v>1</v>
      </c>
      <c r="D224" s="47">
        <f t="shared" si="97"/>
        <v>1.0437928635395628</v>
      </c>
      <c r="E224" s="47">
        <f t="shared" si="97"/>
        <v>1.0881063645871727</v>
      </c>
      <c r="F224" s="47">
        <f t="shared" si="97"/>
        <v>1.1333274265952116</v>
      </c>
      <c r="G224" s="47">
        <f t="shared" si="97"/>
        <v>1.1829677306840924</v>
      </c>
      <c r="H224" s="47">
        <f t="shared" si="97"/>
        <v>1.2394430539735029</v>
      </c>
      <c r="I224" s="47">
        <f t="shared" si="97"/>
        <v>1.2835900598907641</v>
      </c>
      <c r="J224" s="47">
        <f t="shared" si="97"/>
        <v>1.3426218361141573</v>
      </c>
      <c r="K224" s="47">
        <f t="shared" si="97"/>
        <v>1.408134525827897</v>
      </c>
      <c r="L224" s="47">
        <f t="shared" si="97"/>
        <v>1.4207078844585319</v>
      </c>
      <c r="M224" s="47">
        <f t="shared" si="97"/>
        <v>1.4217104187135396</v>
      </c>
    </row>
    <row r="225" spans="2:13">
      <c r="B225" s="53" t="s">
        <v>34</v>
      </c>
      <c r="C225" s="47">
        <f t="shared" ref="C225:M225" si="98">C14/C66</f>
        <v>1</v>
      </c>
      <c r="D225" s="47">
        <f t="shared" si="98"/>
        <v>1.0433618452250026</v>
      </c>
      <c r="E225" s="47">
        <f t="shared" si="98"/>
        <v>1.0809851666372847</v>
      </c>
      <c r="F225" s="47">
        <f t="shared" si="98"/>
        <v>1.1203318006941954</v>
      </c>
      <c r="G225" s="47">
        <f t="shared" si="98"/>
        <v>1.1621335928881213</v>
      </c>
      <c r="H225" s="47">
        <f t="shared" si="98"/>
        <v>1.2054885982186654</v>
      </c>
      <c r="I225" s="47">
        <f t="shared" si="98"/>
        <v>1.2405277602885794</v>
      </c>
      <c r="J225" s="47">
        <f t="shared" si="98"/>
        <v>1.2881680785319671</v>
      </c>
      <c r="K225" s="47">
        <f t="shared" si="98"/>
        <v>1.3359122232412735</v>
      </c>
      <c r="L225" s="47">
        <f t="shared" si="98"/>
        <v>1.356912035943316</v>
      </c>
      <c r="M225" s="47">
        <f t="shared" si="98"/>
        <v>1.3481100195137856</v>
      </c>
    </row>
    <row r="226" spans="2:13">
      <c r="B226" s="53" t="s">
        <v>35</v>
      </c>
      <c r="C226" s="47">
        <f t="shared" ref="C226:M226" si="99">C15/C67</f>
        <v>1</v>
      </c>
      <c r="D226" s="47">
        <f t="shared" si="99"/>
        <v>1.0473528875238789</v>
      </c>
      <c r="E226" s="47">
        <f t="shared" si="99"/>
        <v>1.0810053021332122</v>
      </c>
      <c r="F226" s="47">
        <f t="shared" si="99"/>
        <v>1.128912737716621</v>
      </c>
      <c r="G226" s="47">
        <f t="shared" si="99"/>
        <v>1.1625504559435562</v>
      </c>
      <c r="H226" s="47">
        <f t="shared" si="99"/>
        <v>1.2157776086406047</v>
      </c>
      <c r="I226" s="47">
        <f t="shared" si="99"/>
        <v>1.2511235804170064</v>
      </c>
      <c r="J226" s="47">
        <f t="shared" si="99"/>
        <v>1.2943759131218506</v>
      </c>
      <c r="K226" s="47">
        <f t="shared" si="99"/>
        <v>1.3398535560191527</v>
      </c>
      <c r="L226" s="47">
        <f t="shared" si="99"/>
        <v>1.3618254841894797</v>
      </c>
      <c r="M226" s="47">
        <f t="shared" si="99"/>
        <v>1.3594089881129305</v>
      </c>
    </row>
    <row r="227" spans="2:13">
      <c r="B227" s="53" t="s">
        <v>36</v>
      </c>
      <c r="C227" s="47">
        <f t="shared" ref="C227:M227" si="100">C16/C68</f>
        <v>1</v>
      </c>
      <c r="D227" s="47">
        <f t="shared" si="100"/>
        <v>1.0438465485881741</v>
      </c>
      <c r="E227" s="47">
        <f t="shared" si="100"/>
        <v>1.0886667130017451</v>
      </c>
      <c r="F227" s="47">
        <f t="shared" si="100"/>
        <v>1.1334386168163897</v>
      </c>
      <c r="G227" s="47">
        <f t="shared" si="100"/>
        <v>1.1752029955818006</v>
      </c>
      <c r="H227" s="47">
        <f t="shared" si="100"/>
        <v>1.2210755280836942</v>
      </c>
      <c r="I227" s="47">
        <f t="shared" si="100"/>
        <v>1.2678436129149502</v>
      </c>
      <c r="J227" s="47">
        <f t="shared" si="100"/>
        <v>1.3170088245610887</v>
      </c>
      <c r="K227" s="47">
        <f t="shared" si="100"/>
        <v>1.3763900305046322</v>
      </c>
      <c r="L227" s="47">
        <f t="shared" si="100"/>
        <v>1.4065636062681508</v>
      </c>
      <c r="M227" s="47">
        <f t="shared" si="100"/>
        <v>1.3996192654827824</v>
      </c>
    </row>
    <row r="228" spans="2:13">
      <c r="B228" s="53" t="s">
        <v>37</v>
      </c>
      <c r="C228" s="47">
        <f t="shared" ref="C228:M228" si="101">C17/C69</f>
        <v>1</v>
      </c>
      <c r="D228" s="47">
        <f t="shared" si="101"/>
        <v>1.0455773067232192</v>
      </c>
      <c r="E228" s="47">
        <f t="shared" si="101"/>
        <v>1.091581632980581</v>
      </c>
      <c r="F228" s="47">
        <f t="shared" si="101"/>
        <v>1.1366888895079834</v>
      </c>
      <c r="G228" s="47">
        <f t="shared" si="101"/>
        <v>1.179677794325527</v>
      </c>
      <c r="H228" s="47">
        <f t="shared" si="101"/>
        <v>1.2293426451402794</v>
      </c>
      <c r="I228" s="47">
        <f t="shared" si="101"/>
        <v>1.2765072108500264</v>
      </c>
      <c r="J228" s="47">
        <f t="shared" si="101"/>
        <v>1.3243173013994542</v>
      </c>
      <c r="K228" s="47">
        <f t="shared" si="101"/>
        <v>1.3816580441609099</v>
      </c>
      <c r="L228" s="47">
        <f t="shared" si="101"/>
        <v>1.4083507216579507</v>
      </c>
      <c r="M228" s="47">
        <f t="shared" si="101"/>
        <v>1.4004975261326749</v>
      </c>
    </row>
    <row r="229" spans="2:13">
      <c r="B229" s="53" t="s">
        <v>38</v>
      </c>
      <c r="C229" s="47">
        <f t="shared" ref="C229:M229" si="102">C18/C70</f>
        <v>1</v>
      </c>
      <c r="D229" s="47">
        <f t="shared" si="102"/>
        <v>1.0435658057382502</v>
      </c>
      <c r="E229" s="47">
        <f t="shared" si="102"/>
        <v>1.0763305920177235</v>
      </c>
      <c r="F229" s="47">
        <f t="shared" si="102"/>
        <v>1.115444353171499</v>
      </c>
      <c r="G229" s="47">
        <f t="shared" si="102"/>
        <v>1.1554834523581066</v>
      </c>
      <c r="H229" s="47">
        <f t="shared" si="102"/>
        <v>1.2113372395182165</v>
      </c>
      <c r="I229" s="47">
        <f t="shared" si="102"/>
        <v>1.2349592125552835</v>
      </c>
      <c r="J229" s="47">
        <f t="shared" si="102"/>
        <v>1.2791884540364158</v>
      </c>
      <c r="K229" s="47">
        <f t="shared" si="102"/>
        <v>1.3279840691760463</v>
      </c>
      <c r="L229" s="47">
        <f t="shared" si="102"/>
        <v>1.3577097742189694</v>
      </c>
      <c r="M229" s="47">
        <f t="shared" si="102"/>
        <v>1.3574320387134555</v>
      </c>
    </row>
    <row r="230" spans="2:13">
      <c r="B230" s="53" t="s">
        <v>39</v>
      </c>
      <c r="C230" s="47">
        <f t="shared" ref="C230:M230" si="103">C19/C71</f>
        <v>1</v>
      </c>
      <c r="D230" s="47">
        <f t="shared" si="103"/>
        <v>1.0427182288791537</v>
      </c>
      <c r="E230" s="47">
        <f t="shared" si="103"/>
        <v>1.0862070742942669</v>
      </c>
      <c r="F230" s="47">
        <f t="shared" si="103"/>
        <v>1.1315159012513514</v>
      </c>
      <c r="G230" s="47">
        <f t="shared" si="103"/>
        <v>1.1732269933308803</v>
      </c>
      <c r="H230" s="47">
        <f t="shared" si="103"/>
        <v>1.2267385549168748</v>
      </c>
      <c r="I230" s="47">
        <f t="shared" si="103"/>
        <v>1.2685790638601384</v>
      </c>
      <c r="J230" s="47">
        <f t="shared" si="103"/>
        <v>1.3154443428219036</v>
      </c>
      <c r="K230" s="47">
        <f t="shared" si="103"/>
        <v>1.3686937087498077</v>
      </c>
      <c r="L230" s="47">
        <f t="shared" si="103"/>
        <v>1.3969828277052507</v>
      </c>
      <c r="M230" s="47">
        <f t="shared" si="103"/>
        <v>1.3946493394414461</v>
      </c>
    </row>
    <row r="231" spans="2:13">
      <c r="B231" s="53" t="s">
        <v>40</v>
      </c>
      <c r="C231" s="47">
        <f t="shared" ref="C231:M231" si="104">C20/C72</f>
        <v>1</v>
      </c>
      <c r="D231" s="47">
        <f t="shared" si="104"/>
        <v>1.0459117330156396</v>
      </c>
      <c r="E231" s="47">
        <f t="shared" si="104"/>
        <v>1.0957149786759539</v>
      </c>
      <c r="F231" s="47">
        <f t="shared" si="104"/>
        <v>1.1378028633372936</v>
      </c>
      <c r="G231" s="47">
        <f t="shared" si="104"/>
        <v>1.1758545492950641</v>
      </c>
      <c r="H231" s="47">
        <f t="shared" si="104"/>
        <v>1.2152001047176921</v>
      </c>
      <c r="I231" s="47">
        <f t="shared" si="104"/>
        <v>1.2597977830119631</v>
      </c>
      <c r="J231" s="47">
        <f t="shared" si="104"/>
        <v>1.3051204295279355</v>
      </c>
      <c r="K231" s="47">
        <f t="shared" si="104"/>
        <v>1.3628142161628554</v>
      </c>
      <c r="L231" s="47">
        <f t="shared" si="104"/>
        <v>1.4041915038230031</v>
      </c>
      <c r="M231" s="47">
        <f t="shared" si="104"/>
        <v>1.3878977878884526</v>
      </c>
    </row>
    <row r="232" spans="2:13">
      <c r="B232" s="53" t="s">
        <v>41</v>
      </c>
      <c r="C232" s="47">
        <f t="shared" ref="C232:M232" si="105">C21/C73</f>
        <v>1</v>
      </c>
      <c r="D232" s="47">
        <f t="shared" si="105"/>
        <v>1.0479460342947573</v>
      </c>
      <c r="E232" s="47">
        <f t="shared" si="105"/>
        <v>1.0988735637775822</v>
      </c>
      <c r="F232" s="47">
        <f t="shared" si="105"/>
        <v>1.1511077992447183</v>
      </c>
      <c r="G232" s="47">
        <f t="shared" si="105"/>
        <v>1.1991605464330259</v>
      </c>
      <c r="H232" s="47">
        <f t="shared" si="105"/>
        <v>1.2581848656054129</v>
      </c>
      <c r="I232" s="47">
        <f t="shared" si="105"/>
        <v>1.3012183877285772</v>
      </c>
      <c r="J232" s="47">
        <f t="shared" si="105"/>
        <v>1.3481049425534415</v>
      </c>
      <c r="K232" s="47">
        <f t="shared" si="105"/>
        <v>1.4042642819757645</v>
      </c>
      <c r="L232" s="47">
        <f t="shared" si="105"/>
        <v>1.4222216569126129</v>
      </c>
      <c r="M232" s="47">
        <f t="shared" si="105"/>
        <v>1.4162080304585083</v>
      </c>
    </row>
    <row r="233" spans="2:13">
      <c r="B233" s="53" t="s">
        <v>42</v>
      </c>
      <c r="C233" s="47">
        <f t="shared" ref="C233:M233" si="106">C22/C74</f>
        <v>1</v>
      </c>
      <c r="D233" s="47">
        <f t="shared" si="106"/>
        <v>1.0404321815764501</v>
      </c>
      <c r="E233" s="47">
        <f t="shared" si="106"/>
        <v>1.0824122715686808</v>
      </c>
      <c r="F233" s="47">
        <f t="shared" si="106"/>
        <v>1.1209794878165027</v>
      </c>
      <c r="G233" s="47">
        <f t="shared" si="106"/>
        <v>1.1579323618154458</v>
      </c>
      <c r="H233" s="47">
        <f t="shared" si="106"/>
        <v>1.2066739881800097</v>
      </c>
      <c r="I233" s="47">
        <f t="shared" si="106"/>
        <v>1.2423016130283382</v>
      </c>
      <c r="J233" s="47">
        <f t="shared" si="106"/>
        <v>1.2853963709377556</v>
      </c>
      <c r="K233" s="47">
        <f t="shared" si="106"/>
        <v>1.3395249022510385</v>
      </c>
      <c r="L233" s="47">
        <f t="shared" si="106"/>
        <v>1.369580185366527</v>
      </c>
      <c r="M233" s="47">
        <f t="shared" si="106"/>
        <v>1.3635953698150498</v>
      </c>
    </row>
    <row r="234" spans="2:13">
      <c r="B234" s="53" t="s">
        <v>43</v>
      </c>
      <c r="C234" s="47">
        <f t="shared" ref="C234:M234" si="107">C23/C75</f>
        <v>1</v>
      </c>
      <c r="D234" s="47">
        <f t="shared" si="107"/>
        <v>1.0397226105340209</v>
      </c>
      <c r="E234" s="47">
        <f t="shared" si="107"/>
        <v>1.0839774360259451</v>
      </c>
      <c r="F234" s="47">
        <f t="shared" si="107"/>
        <v>1.1244341481447278</v>
      </c>
      <c r="G234" s="47">
        <f t="shared" si="107"/>
        <v>1.1670526038191034</v>
      </c>
      <c r="H234" s="47">
        <f t="shared" si="107"/>
        <v>1.2161948613378382</v>
      </c>
      <c r="I234" s="47">
        <f t="shared" si="107"/>
        <v>1.2634249803435478</v>
      </c>
      <c r="J234" s="47">
        <f t="shared" si="107"/>
        <v>1.3119770240523059</v>
      </c>
      <c r="K234" s="47">
        <f t="shared" si="107"/>
        <v>1.374206124926318</v>
      </c>
      <c r="L234" s="47">
        <f t="shared" si="107"/>
        <v>1.3932389468930455</v>
      </c>
      <c r="M234" s="47">
        <f t="shared" si="107"/>
        <v>1.3915405375319991</v>
      </c>
    </row>
    <row r="235" spans="2:13">
      <c r="B235" s="53" t="s">
        <v>44</v>
      </c>
      <c r="C235" s="47">
        <f t="shared" ref="C235:M235" si="108">C24/C76</f>
        <v>1</v>
      </c>
      <c r="D235" s="47">
        <f t="shared" si="108"/>
        <v>1.0462828812764231</v>
      </c>
      <c r="E235" s="47">
        <f t="shared" si="108"/>
        <v>1.0852359906002091</v>
      </c>
      <c r="F235" s="47">
        <f t="shared" si="108"/>
        <v>1.1320320689286008</v>
      </c>
      <c r="G235" s="47">
        <f t="shared" si="108"/>
        <v>1.1588562968333933</v>
      </c>
      <c r="H235" s="47">
        <f t="shared" si="108"/>
        <v>1.2027332827503654</v>
      </c>
      <c r="I235" s="47">
        <f t="shared" si="108"/>
        <v>1.2431550287566002</v>
      </c>
      <c r="J235" s="47">
        <f t="shared" si="108"/>
        <v>1.2847840248734366</v>
      </c>
      <c r="K235" s="47">
        <f t="shared" si="108"/>
        <v>1.3351766857811214</v>
      </c>
      <c r="L235" s="47">
        <f t="shared" si="108"/>
        <v>1.3685737156304085</v>
      </c>
      <c r="M235" s="47">
        <f t="shared" si="108"/>
        <v>1.3561429630320121</v>
      </c>
    </row>
    <row r="236" spans="2:13">
      <c r="B236" s="53" t="s">
        <v>100</v>
      </c>
      <c r="C236" s="47">
        <f t="shared" ref="C236:M236" si="109">C25/C77</f>
        <v>1</v>
      </c>
      <c r="D236" s="47">
        <f t="shared" si="109"/>
        <v>1.0347297370162534</v>
      </c>
      <c r="E236" s="47">
        <f t="shared" si="109"/>
        <v>1.0811374579624131</v>
      </c>
      <c r="F236" s="47">
        <f t="shared" si="109"/>
        <v>1.121810185111823</v>
      </c>
      <c r="G236" s="47">
        <f t="shared" si="109"/>
        <v>1.1683035566999616</v>
      </c>
      <c r="H236" s="47">
        <f t="shared" si="109"/>
        <v>1.2103394860486132</v>
      </c>
      <c r="I236" s="47">
        <f t="shared" si="109"/>
        <v>1.2636193944793082</v>
      </c>
      <c r="J236" s="47">
        <f t="shared" si="109"/>
        <v>1.3087761262757784</v>
      </c>
      <c r="K236" s="47">
        <f t="shared" si="109"/>
        <v>1.3605967194503377</v>
      </c>
      <c r="L236" s="47">
        <f t="shared" si="109"/>
        <v>1.4017485032070409</v>
      </c>
      <c r="M236" s="47">
        <f t="shared" si="109"/>
        <v>1.40439632241385</v>
      </c>
    </row>
    <row r="237" spans="2:13">
      <c r="B237" s="54" t="s">
        <v>46</v>
      </c>
      <c r="C237" s="47">
        <f t="shared" ref="C237:M237" si="110">C26/C78</f>
        <v>1</v>
      </c>
      <c r="D237" s="47">
        <f t="shared" si="110"/>
        <v>1.044998075702662</v>
      </c>
      <c r="E237" s="47">
        <f t="shared" si="110"/>
        <v>1.0902776105947867</v>
      </c>
      <c r="F237" s="47">
        <f t="shared" si="110"/>
        <v>1.1343363876191137</v>
      </c>
      <c r="G237" s="47">
        <f t="shared" si="110"/>
        <v>1.1767864811533006</v>
      </c>
      <c r="H237" s="47">
        <f t="shared" si="110"/>
        <v>1.2250904933318796</v>
      </c>
      <c r="I237" s="47">
        <f t="shared" si="110"/>
        <v>1.268581844690734</v>
      </c>
      <c r="J237" s="47">
        <f t="shared" si="110"/>
        <v>1.3153673779846542</v>
      </c>
      <c r="K237" s="47">
        <f t="shared" si="110"/>
        <v>1.3718314816775403</v>
      </c>
      <c r="L237" s="47">
        <f t="shared" si="110"/>
        <v>1.3983981911529033</v>
      </c>
      <c r="M237" s="47">
        <f t="shared" si="110"/>
        <v>1.3909138876731364</v>
      </c>
    </row>
    <row r="238" spans="2:13">
      <c r="B238" s="54" t="s">
        <v>47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37"/>
  <sheetViews>
    <sheetView zoomScale="125" zoomScaleNormal="125" zoomScalePageLayoutView="125" workbookViewId="0">
      <selection activeCell="A135" sqref="A135:XFD161"/>
    </sheetView>
  </sheetViews>
  <sheetFormatPr baseColWidth="10" defaultRowHeight="15" x14ac:dyDescent="0"/>
  <cols>
    <col min="1" max="1" width="8.5" customWidth="1"/>
    <col min="2" max="2" width="10.83203125" style="22"/>
    <col min="3" max="8" width="11.33203125" bestFit="1" customWidth="1"/>
  </cols>
  <sheetData>
    <row r="4" spans="2:8">
      <c r="B4" s="21" t="s">
        <v>99</v>
      </c>
    </row>
    <row r="5" spans="2:8">
      <c r="B5" s="22" t="s">
        <v>71</v>
      </c>
    </row>
    <row r="6" spans="2:8">
      <c r="C6" s="22"/>
      <c r="D6" s="22"/>
      <c r="E6" s="22" t="s">
        <v>26</v>
      </c>
      <c r="F6" s="22" t="s">
        <v>26</v>
      </c>
      <c r="G6" s="22" t="s">
        <v>27</v>
      </c>
      <c r="H6" s="22" t="s">
        <v>84</v>
      </c>
    </row>
    <row r="7" spans="2:8">
      <c r="C7" s="5">
        <v>2008</v>
      </c>
      <c r="D7" s="5">
        <v>2009</v>
      </c>
      <c r="E7" s="5">
        <v>2010</v>
      </c>
      <c r="F7" s="5">
        <v>2011</v>
      </c>
      <c r="G7" s="5">
        <v>2012</v>
      </c>
      <c r="H7" s="5">
        <v>2013</v>
      </c>
    </row>
    <row r="8" spans="2:8">
      <c r="B8" s="21" t="s">
        <v>28</v>
      </c>
      <c r="C8" s="6">
        <v>136443142</v>
      </c>
      <c r="D8" s="6">
        <v>132448177</v>
      </c>
      <c r="E8" s="6">
        <v>129346447</v>
      </c>
      <c r="F8" s="6">
        <v>129887988</v>
      </c>
      <c r="G8" s="6">
        <v>127476358</v>
      </c>
      <c r="H8" s="6">
        <v>126158329</v>
      </c>
    </row>
    <row r="9" spans="2:8">
      <c r="B9" s="21" t="s">
        <v>29</v>
      </c>
      <c r="C9" s="6">
        <v>31779373</v>
      </c>
      <c r="D9" s="6">
        <v>30772448</v>
      </c>
      <c r="E9" s="6">
        <v>30373510</v>
      </c>
      <c r="F9" s="6">
        <v>30551342</v>
      </c>
      <c r="G9" s="6">
        <v>29861544</v>
      </c>
      <c r="H9" s="6">
        <v>29425399</v>
      </c>
    </row>
    <row r="10" spans="2:8">
      <c r="B10" s="21" t="s">
        <v>30</v>
      </c>
      <c r="C10" s="6">
        <v>21695580</v>
      </c>
      <c r="D10" s="6">
        <v>20753454</v>
      </c>
      <c r="E10" s="6">
        <v>20510522</v>
      </c>
      <c r="F10" s="6">
        <v>20612897</v>
      </c>
      <c r="G10" s="6">
        <v>20085165</v>
      </c>
      <c r="H10" s="6">
        <v>19540325</v>
      </c>
    </row>
    <row r="11" spans="2:8">
      <c r="B11" s="21" t="s">
        <v>31</v>
      </c>
      <c r="C11" s="6">
        <v>24873547</v>
      </c>
      <c r="D11" s="6">
        <v>24126447</v>
      </c>
      <c r="E11" s="6">
        <v>23502022</v>
      </c>
      <c r="F11" s="6">
        <v>23819544</v>
      </c>
      <c r="G11" s="6">
        <v>23753033</v>
      </c>
      <c r="H11" s="6">
        <v>23773292</v>
      </c>
    </row>
    <row r="12" spans="2:8">
      <c r="B12" s="21" t="s">
        <v>32</v>
      </c>
      <c r="C12" s="6">
        <v>38667346</v>
      </c>
      <c r="D12" s="6">
        <v>37261137</v>
      </c>
      <c r="E12" s="6">
        <v>36962392</v>
      </c>
      <c r="F12" s="6">
        <v>37349077</v>
      </c>
      <c r="G12" s="6">
        <v>36851801</v>
      </c>
      <c r="H12" s="6">
        <v>36761199</v>
      </c>
    </row>
    <row r="13" spans="2:8">
      <c r="B13" s="21" t="s">
        <v>33</v>
      </c>
      <c r="C13" s="6">
        <v>12155225</v>
      </c>
      <c r="D13" s="6">
        <v>11814666</v>
      </c>
      <c r="E13" s="6">
        <v>11666798</v>
      </c>
      <c r="F13" s="6">
        <v>11698901</v>
      </c>
      <c r="G13" s="6">
        <v>11504746</v>
      </c>
      <c r="H13" s="6">
        <v>11297228</v>
      </c>
    </row>
    <row r="14" spans="2:8">
      <c r="B14" s="21" t="s">
        <v>34</v>
      </c>
      <c r="C14" s="6">
        <v>51777765</v>
      </c>
      <c r="D14" s="6">
        <v>50815517</v>
      </c>
      <c r="E14" s="6">
        <v>50180482</v>
      </c>
      <c r="F14" s="6">
        <v>50753381</v>
      </c>
      <c r="G14" s="6">
        <v>49818233</v>
      </c>
      <c r="H14" s="6">
        <v>48783559</v>
      </c>
    </row>
    <row r="15" spans="2:8">
      <c r="B15" s="21" t="s">
        <v>35</v>
      </c>
      <c r="C15" s="6">
        <v>35765981</v>
      </c>
      <c r="D15" s="6">
        <v>34832330</v>
      </c>
      <c r="E15" s="6">
        <v>33853754</v>
      </c>
      <c r="F15" s="6">
        <v>34042340</v>
      </c>
      <c r="G15" s="6">
        <v>33164696</v>
      </c>
      <c r="H15" s="6">
        <v>32829717</v>
      </c>
    </row>
    <row r="16" spans="2:8">
      <c r="B16" s="21" t="s">
        <v>36</v>
      </c>
      <c r="C16" s="6">
        <v>184053514</v>
      </c>
      <c r="D16" s="6">
        <v>179278562</v>
      </c>
      <c r="E16" s="6">
        <v>177302379</v>
      </c>
      <c r="F16" s="6">
        <v>178211555</v>
      </c>
      <c r="G16" s="6">
        <v>176671550</v>
      </c>
      <c r="H16" s="6">
        <v>175640044</v>
      </c>
    </row>
    <row r="17" spans="2:8">
      <c r="B17" s="21" t="s">
        <v>37</v>
      </c>
      <c r="C17" s="6">
        <v>98469643</v>
      </c>
      <c r="D17" s="6">
        <v>94016992</v>
      </c>
      <c r="E17" s="6">
        <v>91640051</v>
      </c>
      <c r="F17" s="6">
        <v>91150275</v>
      </c>
      <c r="G17" s="6">
        <v>89578831</v>
      </c>
      <c r="H17" s="6">
        <v>88787320</v>
      </c>
    </row>
    <row r="18" spans="2:8">
      <c r="B18" s="21" t="s">
        <v>38</v>
      </c>
      <c r="C18" s="6">
        <v>16157838</v>
      </c>
      <c r="D18" s="6">
        <v>15920849</v>
      </c>
      <c r="E18" s="6">
        <v>15685019</v>
      </c>
      <c r="F18" s="6">
        <v>15551695</v>
      </c>
      <c r="G18" s="6">
        <v>15018617</v>
      </c>
      <c r="H18" s="6">
        <v>14777534</v>
      </c>
    </row>
    <row r="19" spans="2:8">
      <c r="B19" s="21" t="s">
        <v>39</v>
      </c>
      <c r="C19" s="6">
        <v>53006722</v>
      </c>
      <c r="D19" s="6">
        <v>51909149</v>
      </c>
      <c r="E19" s="6">
        <v>51483904</v>
      </c>
      <c r="F19" s="6">
        <v>51311741</v>
      </c>
      <c r="G19" s="6">
        <v>50751227</v>
      </c>
      <c r="H19" s="6">
        <v>50357021</v>
      </c>
    </row>
    <row r="20" spans="2:8">
      <c r="B20" s="21" t="s">
        <v>40</v>
      </c>
      <c r="C20" s="6">
        <v>177144836</v>
      </c>
      <c r="D20" s="6">
        <v>176589779</v>
      </c>
      <c r="E20" s="6">
        <v>171117992</v>
      </c>
      <c r="F20" s="6">
        <v>172854230</v>
      </c>
      <c r="G20" s="6">
        <v>169929572</v>
      </c>
      <c r="H20" s="6">
        <v>167199307</v>
      </c>
    </row>
    <row r="21" spans="2:8">
      <c r="B21" s="21" t="s">
        <v>41</v>
      </c>
      <c r="C21" s="6">
        <v>26677238</v>
      </c>
      <c r="D21" s="6">
        <v>25668664</v>
      </c>
      <c r="E21" s="6">
        <v>25366736</v>
      </c>
      <c r="F21" s="6">
        <v>24928841</v>
      </c>
      <c r="G21" s="6">
        <v>24441166</v>
      </c>
      <c r="H21" s="6">
        <v>24036331</v>
      </c>
    </row>
    <row r="22" spans="2:8">
      <c r="B22" s="21" t="s">
        <v>42</v>
      </c>
      <c r="C22" s="6">
        <v>16737283</v>
      </c>
      <c r="D22" s="6">
        <v>16431102</v>
      </c>
      <c r="E22" s="6">
        <v>16349184</v>
      </c>
      <c r="F22" s="6">
        <v>16643015</v>
      </c>
      <c r="G22" s="6">
        <v>16300720</v>
      </c>
      <c r="H22" s="6">
        <v>16015341</v>
      </c>
    </row>
    <row r="23" spans="2:8">
      <c r="B23" s="21" t="s">
        <v>43</v>
      </c>
      <c r="C23" s="6">
        <v>60656949</v>
      </c>
      <c r="D23" s="6">
        <v>58781589</v>
      </c>
      <c r="E23" s="6">
        <v>58764366</v>
      </c>
      <c r="F23" s="6">
        <v>59491076</v>
      </c>
      <c r="G23" s="6">
        <v>58357359</v>
      </c>
      <c r="H23" s="6">
        <v>57268129</v>
      </c>
    </row>
    <row r="24" spans="2:8">
      <c r="B24" s="21" t="s">
        <v>44</v>
      </c>
      <c r="C24" s="6">
        <v>7584501</v>
      </c>
      <c r="D24" s="6">
        <v>7346582</v>
      </c>
      <c r="E24" s="6">
        <v>7281489</v>
      </c>
      <c r="F24" s="6">
        <v>7325249</v>
      </c>
      <c r="G24" s="6">
        <v>7200227</v>
      </c>
      <c r="H24" s="6">
        <v>7083427</v>
      </c>
    </row>
    <row r="25" spans="2:8">
      <c r="B25" s="21" t="s">
        <v>100</v>
      </c>
      <c r="C25" s="6">
        <v>2630031</v>
      </c>
      <c r="D25" s="6">
        <v>2650529</v>
      </c>
      <c r="E25" s="6">
        <v>2619266</v>
      </c>
      <c r="F25" s="6">
        <v>2602027</v>
      </c>
      <c r="G25" s="6">
        <v>2529436</v>
      </c>
      <c r="H25" s="6">
        <v>2509135</v>
      </c>
    </row>
    <row r="26" spans="2:8">
      <c r="B26" s="21" t="s">
        <v>47</v>
      </c>
      <c r="C26" s="6">
        <v>996276514</v>
      </c>
      <c r="D26" s="6">
        <v>971417973</v>
      </c>
      <c r="E26" s="6">
        <v>954006313</v>
      </c>
      <c r="F26" s="6">
        <v>958785174</v>
      </c>
      <c r="G26" s="6">
        <v>943294281</v>
      </c>
      <c r="H26" s="6">
        <v>932242637</v>
      </c>
    </row>
    <row r="27" spans="2:8">
      <c r="B27" s="21" t="s">
        <v>101</v>
      </c>
      <c r="C27" s="22"/>
      <c r="D27" s="22"/>
      <c r="E27" s="22"/>
      <c r="F27" s="22"/>
      <c r="G27" s="22"/>
      <c r="H27" s="22"/>
    </row>
    <row r="28" spans="2:8">
      <c r="B28" s="21" t="s">
        <v>108</v>
      </c>
      <c r="C28" s="6">
        <v>752486</v>
      </c>
      <c r="D28" s="6">
        <v>774027</v>
      </c>
      <c r="E28" s="6">
        <v>803687</v>
      </c>
      <c r="F28" s="6">
        <v>976826</v>
      </c>
      <c r="G28" s="6">
        <v>924719</v>
      </c>
      <c r="H28" s="6">
        <v>930363</v>
      </c>
    </row>
    <row r="29" spans="2:8">
      <c r="B29" s="21"/>
    </row>
    <row r="31" spans="2:8">
      <c r="B31" s="21" t="s">
        <v>105</v>
      </c>
    </row>
    <row r="32" spans="2:8">
      <c r="B32" s="22" t="s">
        <v>106</v>
      </c>
    </row>
    <row r="34" spans="2:8">
      <c r="C34" s="5">
        <v>2008</v>
      </c>
      <c r="D34" s="5">
        <v>2009</v>
      </c>
      <c r="E34" s="5">
        <v>2010</v>
      </c>
      <c r="F34" s="5">
        <v>2011</v>
      </c>
      <c r="G34" s="5">
        <v>2012</v>
      </c>
      <c r="H34" s="5">
        <v>2013</v>
      </c>
    </row>
    <row r="35" spans="2:8">
      <c r="B35" s="21" t="s">
        <v>28</v>
      </c>
      <c r="C35" s="20">
        <v>100</v>
      </c>
      <c r="D35" s="20">
        <v>96.401390404803195</v>
      </c>
      <c r="E35" s="20">
        <v>94.747046264522098</v>
      </c>
      <c r="F35" s="20">
        <v>95.45848977016577</v>
      </c>
      <c r="G35" s="20">
        <v>93.736013156797029</v>
      </c>
      <c r="H35" s="20">
        <v>92.289232784497287</v>
      </c>
    </row>
    <row r="36" spans="2:8">
      <c r="B36" s="21" t="s">
        <v>29</v>
      </c>
      <c r="C36" s="20">
        <v>100</v>
      </c>
      <c r="D36" s="20">
        <v>96.379557268168881</v>
      </c>
      <c r="E36" s="20">
        <v>96.776567486522524</v>
      </c>
      <c r="F36" s="20">
        <v>97.129186025628911</v>
      </c>
      <c r="G36" s="20">
        <v>95.60737683240859</v>
      </c>
      <c r="H36" s="20">
        <v>94.445861695012638</v>
      </c>
    </row>
    <row r="37" spans="2:8">
      <c r="B37" s="21" t="s">
        <v>30</v>
      </c>
      <c r="C37" s="20">
        <v>100</v>
      </c>
      <c r="D37" s="20">
        <v>95.056140467320986</v>
      </c>
      <c r="E37" s="20">
        <v>95.145501269648989</v>
      </c>
      <c r="F37" s="20">
        <v>96.130545268656164</v>
      </c>
      <c r="G37" s="20">
        <v>94.35256200596902</v>
      </c>
      <c r="H37" s="20">
        <v>92.347930635378177</v>
      </c>
    </row>
    <row r="38" spans="2:8">
      <c r="B38" s="21" t="s">
        <v>31</v>
      </c>
      <c r="C38" s="20">
        <v>100</v>
      </c>
      <c r="D38" s="20">
        <v>95.891165019608977</v>
      </c>
      <c r="E38" s="20">
        <v>94.69776224122711</v>
      </c>
      <c r="F38" s="20">
        <v>96.194087829409071</v>
      </c>
      <c r="G38" s="20">
        <v>95.677367881379297</v>
      </c>
      <c r="H38" s="20">
        <v>95.300112862155672</v>
      </c>
    </row>
    <row r="39" spans="2:8">
      <c r="B39" s="21" t="s">
        <v>32</v>
      </c>
      <c r="C39" s="20">
        <v>100</v>
      </c>
      <c r="D39" s="20">
        <v>95.501087661925382</v>
      </c>
      <c r="E39" s="20">
        <v>96.038530160604822</v>
      </c>
      <c r="F39" s="20">
        <v>96.979114201641167</v>
      </c>
      <c r="G39" s="20">
        <v>95.889802811991913</v>
      </c>
      <c r="H39" s="20">
        <v>95.536880532160907</v>
      </c>
    </row>
    <row r="40" spans="2:8">
      <c r="B40" s="21" t="s">
        <v>33</v>
      </c>
      <c r="C40" s="20">
        <v>100</v>
      </c>
      <c r="D40" s="20">
        <v>96.053675740711526</v>
      </c>
      <c r="E40" s="20">
        <v>95.643942034302768</v>
      </c>
      <c r="F40" s="20">
        <v>94.836840723360382</v>
      </c>
      <c r="G40" s="20">
        <v>93.996549846673915</v>
      </c>
      <c r="H40" s="20">
        <v>92.212855437591301</v>
      </c>
    </row>
    <row r="41" spans="2:8">
      <c r="B41" s="21" t="s">
        <v>34</v>
      </c>
      <c r="C41" s="20">
        <v>100</v>
      </c>
      <c r="D41" s="20">
        <v>97.303485386053254</v>
      </c>
      <c r="E41" s="20">
        <v>97.598755327910098</v>
      </c>
      <c r="F41" s="20">
        <v>99.289998311395308</v>
      </c>
      <c r="G41" s="20">
        <v>97.619979408841417</v>
      </c>
      <c r="H41" s="20">
        <v>95.571633064332076</v>
      </c>
    </row>
    <row r="42" spans="2:8">
      <c r="B42" s="21" t="s">
        <v>35</v>
      </c>
      <c r="C42" s="20">
        <v>100</v>
      </c>
      <c r="D42" s="20">
        <v>96.464945278587493</v>
      </c>
      <c r="E42" s="20">
        <v>95.364986134434929</v>
      </c>
      <c r="F42" s="20">
        <v>95.984263034179094</v>
      </c>
      <c r="G42" s="20">
        <v>93.251668377240748</v>
      </c>
      <c r="H42" s="20">
        <v>92.256859514119071</v>
      </c>
    </row>
    <row r="43" spans="2:8">
      <c r="B43" s="21" t="s">
        <v>36</v>
      </c>
      <c r="C43" s="20">
        <v>100</v>
      </c>
      <c r="D43" s="20">
        <v>96.176590249724867</v>
      </c>
      <c r="E43" s="20">
        <v>96.595882882662934</v>
      </c>
      <c r="F43" s="20">
        <v>96.794835042911856</v>
      </c>
      <c r="G43" s="20">
        <v>95.862691697147127</v>
      </c>
      <c r="H43" s="20">
        <v>95.051936581821337</v>
      </c>
    </row>
    <row r="44" spans="2:8">
      <c r="B44" s="21" t="s">
        <v>37</v>
      </c>
      <c r="C44" s="20">
        <v>100</v>
      </c>
      <c r="D44" s="20">
        <v>94.255758599632571</v>
      </c>
      <c r="E44" s="20">
        <v>93.398957169229831</v>
      </c>
      <c r="F44" s="20">
        <v>92.872667995676963</v>
      </c>
      <c r="G44" s="20">
        <v>91.674947372121395</v>
      </c>
      <c r="H44" s="20">
        <v>90.985407273181025</v>
      </c>
    </row>
    <row r="45" spans="2:8">
      <c r="B45" s="21" t="s">
        <v>38</v>
      </c>
      <c r="C45" s="20">
        <v>100</v>
      </c>
      <c r="D45" s="20">
        <v>96.907921715764203</v>
      </c>
      <c r="E45" s="20">
        <v>96.921714532378942</v>
      </c>
      <c r="F45" s="20">
        <v>96.585161469739617</v>
      </c>
      <c r="G45" s="20">
        <v>94.120123423803605</v>
      </c>
      <c r="H45" s="20">
        <v>92.757750185885129</v>
      </c>
    </row>
    <row r="46" spans="2:8">
      <c r="B46" s="21" t="s">
        <v>39</v>
      </c>
      <c r="C46" s="20">
        <v>100</v>
      </c>
      <c r="D46" s="20">
        <v>96.675632950854791</v>
      </c>
      <c r="E46" s="20">
        <v>97.180933908597865</v>
      </c>
      <c r="F46" s="20">
        <v>97.248209802543997</v>
      </c>
      <c r="G46" s="20">
        <v>96.682123508775433</v>
      </c>
      <c r="H46" s="20">
        <v>95.726334761265022</v>
      </c>
    </row>
    <row r="47" spans="2:8">
      <c r="B47" s="21" t="s">
        <v>40</v>
      </c>
      <c r="C47" s="20">
        <v>100</v>
      </c>
      <c r="D47" s="20">
        <v>97.615082045067354</v>
      </c>
      <c r="E47" s="20">
        <v>97.376859820055969</v>
      </c>
      <c r="F47" s="20">
        <v>98.63802957712619</v>
      </c>
      <c r="G47" s="20">
        <v>97.326620418322491</v>
      </c>
      <c r="H47" s="20">
        <v>96.114460786251655</v>
      </c>
    </row>
    <row r="48" spans="2:8">
      <c r="B48" s="21" t="s">
        <v>41</v>
      </c>
      <c r="C48" s="20">
        <v>100</v>
      </c>
      <c r="D48" s="20">
        <v>95.422873237476836</v>
      </c>
      <c r="E48" s="20">
        <v>95.065373858053405</v>
      </c>
      <c r="F48" s="20">
        <v>94.70908954826632</v>
      </c>
      <c r="G48" s="20">
        <v>93.135675421229436</v>
      </c>
      <c r="H48" s="20">
        <v>91.582510161235746</v>
      </c>
    </row>
    <row r="49" spans="2:8">
      <c r="B49" s="21" t="s">
        <v>42</v>
      </c>
      <c r="C49" s="20">
        <v>100</v>
      </c>
      <c r="D49" s="20">
        <v>96.513412601077491</v>
      </c>
      <c r="E49" s="20">
        <v>97.771280410655663</v>
      </c>
      <c r="F49" s="20">
        <v>99.683148204625468</v>
      </c>
      <c r="G49" s="20">
        <v>98.422396796411007</v>
      </c>
      <c r="H49" s="20">
        <v>96.921521541596007</v>
      </c>
    </row>
    <row r="50" spans="2:8">
      <c r="B50" s="21" t="s">
        <v>43</v>
      </c>
      <c r="C50" s="20">
        <v>100</v>
      </c>
      <c r="D50" s="20">
        <v>95.991072679900199</v>
      </c>
      <c r="E50" s="20">
        <v>97.462581923771282</v>
      </c>
      <c r="F50" s="20">
        <v>98.257335535077729</v>
      </c>
      <c r="G50" s="20">
        <v>97.28953397553822</v>
      </c>
      <c r="H50" s="20">
        <v>95.449734970765149</v>
      </c>
    </row>
    <row r="51" spans="2:8">
      <c r="B51" s="21" t="s">
        <v>44</v>
      </c>
      <c r="C51" s="20">
        <v>100</v>
      </c>
      <c r="D51" s="20">
        <v>95.680216800024155</v>
      </c>
      <c r="E51" s="20">
        <v>95.969123158011428</v>
      </c>
      <c r="F51" s="20">
        <v>97.428741721365313</v>
      </c>
      <c r="G51" s="20">
        <v>95.725997913932616</v>
      </c>
      <c r="H51" s="20">
        <v>94.012982007737662</v>
      </c>
    </row>
    <row r="52" spans="2:8">
      <c r="B52" s="21" t="s">
        <v>100</v>
      </c>
      <c r="C52" s="10">
        <v>100</v>
      </c>
      <c r="D52" s="10">
        <v>98.341502438564419</v>
      </c>
      <c r="E52" s="10">
        <v>98.81599837158484</v>
      </c>
      <c r="F52" s="10">
        <v>98.628065681516702</v>
      </c>
      <c r="G52" s="10">
        <v>97.53969968917356</v>
      </c>
      <c r="H52" s="10">
        <v>96.381927439224441</v>
      </c>
    </row>
    <row r="53" spans="2:8">
      <c r="B53" s="21"/>
    </row>
    <row r="54" spans="2:8">
      <c r="B54" s="21"/>
    </row>
    <row r="56" spans="2:8">
      <c r="B56" s="21" t="s">
        <v>102</v>
      </c>
    </row>
    <row r="57" spans="2:8">
      <c r="B57" s="22" t="s">
        <v>73</v>
      </c>
    </row>
    <row r="59" spans="2:8">
      <c r="C59" s="5">
        <v>2008</v>
      </c>
      <c r="D59" s="5">
        <v>2009</v>
      </c>
      <c r="E59" s="5">
        <v>2010</v>
      </c>
      <c r="F59" s="5">
        <v>2011</v>
      </c>
      <c r="G59" s="5">
        <v>2012</v>
      </c>
      <c r="H59" s="5">
        <v>2013</v>
      </c>
    </row>
    <row r="60" spans="2:8">
      <c r="B60" s="21" t="s">
        <v>28</v>
      </c>
      <c r="C60" s="6">
        <f>$C8*C35/100</f>
        <v>136443142</v>
      </c>
      <c r="D60" s="6">
        <f t="shared" ref="D60:H60" si="0">$C8*D35/100</f>
        <v>131533086</v>
      </c>
      <c r="E60" s="6">
        <f t="shared" si="0"/>
        <v>129275846.87550758</v>
      </c>
      <c r="F60" s="6">
        <f t="shared" si="0"/>
        <v>130246562.74816275</v>
      </c>
      <c r="G60" s="6">
        <f t="shared" si="0"/>
        <v>127896361.53666726</v>
      </c>
      <c r="H60" s="6">
        <f t="shared" si="0"/>
        <v>125922328.93886219</v>
      </c>
    </row>
    <row r="61" spans="2:8">
      <c r="B61" s="21" t="s">
        <v>29</v>
      </c>
      <c r="C61" s="6">
        <f t="shared" ref="C61:H61" si="1">$C9*C36/100</f>
        <v>31779373</v>
      </c>
      <c r="D61" s="6">
        <f t="shared" si="1"/>
        <v>30628819</v>
      </c>
      <c r="E61" s="6">
        <f t="shared" si="1"/>
        <v>30754986.358138718</v>
      </c>
      <c r="F61" s="6">
        <f t="shared" si="1"/>
        <v>30867046.318948489</v>
      </c>
      <c r="G61" s="6">
        <f t="shared" si="1"/>
        <v>30383424.89908671</v>
      </c>
      <c r="H61" s="6">
        <f t="shared" si="1"/>
        <v>30014302.67112219</v>
      </c>
    </row>
    <row r="62" spans="2:8">
      <c r="B62" s="21" t="s">
        <v>30</v>
      </c>
      <c r="C62" s="6">
        <f t="shared" ref="C62:H62" si="2">$C10*C37/100</f>
        <v>21695580</v>
      </c>
      <c r="D62" s="6">
        <f t="shared" si="2"/>
        <v>20622980.999999996</v>
      </c>
      <c r="E62" s="6">
        <f t="shared" si="2"/>
        <v>20642368.344357714</v>
      </c>
      <c r="F62" s="6">
        <f t="shared" si="2"/>
        <v>20856079.353197511</v>
      </c>
      <c r="G62" s="6">
        <f t="shared" si="2"/>
        <v>20470335.572054613</v>
      </c>
      <c r="H62" s="6">
        <f t="shared" si="2"/>
        <v>20035419.16934298</v>
      </c>
    </row>
    <row r="63" spans="2:8">
      <c r="B63" s="21" t="s">
        <v>31</v>
      </c>
      <c r="C63" s="6">
        <f t="shared" ref="C63:H63" si="3">$C11*C38/100</f>
        <v>24873547</v>
      </c>
      <c r="D63" s="6">
        <f t="shared" si="3"/>
        <v>23851534</v>
      </c>
      <c r="E63" s="6">
        <f t="shared" si="3"/>
        <v>23554692.399019882</v>
      </c>
      <c r="F63" s="6">
        <f t="shared" si="3"/>
        <v>23926881.647469345</v>
      </c>
      <c r="G63" s="6">
        <f t="shared" si="3"/>
        <v>23798355.068337783</v>
      </c>
      <c r="H63" s="6">
        <f t="shared" si="3"/>
        <v>23704518.363821335</v>
      </c>
    </row>
    <row r="64" spans="2:8">
      <c r="B64" s="21" t="s">
        <v>32</v>
      </c>
      <c r="C64" s="6">
        <f t="shared" ref="C64:H64" si="4">$C12*C39/100</f>
        <v>38667346</v>
      </c>
      <c r="D64" s="6">
        <f t="shared" si="4"/>
        <v>36927736</v>
      </c>
      <c r="E64" s="6">
        <f t="shared" si="4"/>
        <v>37135550.750515424</v>
      </c>
      <c r="F64" s="6">
        <f t="shared" si="4"/>
        <v>37499249.63608373</v>
      </c>
      <c r="G64" s="6">
        <f t="shared" si="4"/>
        <v>37078041.832030647</v>
      </c>
      <c r="H64" s="6">
        <f t="shared" si="4"/>
        <v>36941576.152977303</v>
      </c>
    </row>
    <row r="65" spans="2:8">
      <c r="B65" s="21" t="s">
        <v>33</v>
      </c>
      <c r="C65" s="6">
        <f t="shared" ref="C65:H65" si="5">$C13*C40/100</f>
        <v>12155225</v>
      </c>
      <c r="D65" s="6">
        <f t="shared" si="5"/>
        <v>11675540.407053903</v>
      </c>
      <c r="E65" s="6">
        <f t="shared" si="5"/>
        <v>11625736.353139078</v>
      </c>
      <c r="F65" s="6">
        <f t="shared" si="5"/>
        <v>11527631.37281608</v>
      </c>
      <c r="G65" s="6">
        <f t="shared" si="5"/>
        <v>11425492.126100369</v>
      </c>
      <c r="H65" s="6">
        <f t="shared" si="5"/>
        <v>11208680.057363959</v>
      </c>
    </row>
    <row r="66" spans="2:8">
      <c r="B66" s="21" t="s">
        <v>34</v>
      </c>
      <c r="C66" s="6">
        <f t="shared" ref="C66:H66" si="6">$C14*C41/100</f>
        <v>51777765</v>
      </c>
      <c r="D66" s="6">
        <f t="shared" si="6"/>
        <v>50381570</v>
      </c>
      <c r="E66" s="6">
        <f t="shared" si="6"/>
        <v>50534454.176610269</v>
      </c>
      <c r="F66" s="6">
        <f t="shared" si="6"/>
        <v>51410141.994178228</v>
      </c>
      <c r="G66" s="6">
        <f t="shared" si="6"/>
        <v>50545443.531358302</v>
      </c>
      <c r="H66" s="6">
        <f t="shared" si="6"/>
        <v>49484855.574712165</v>
      </c>
    </row>
    <row r="67" spans="2:8">
      <c r="B67" s="21" t="s">
        <v>35</v>
      </c>
      <c r="C67" s="6">
        <f t="shared" ref="C67:H67" si="7">$C15*C42/100</f>
        <v>35765981</v>
      </c>
      <c r="D67" s="6">
        <f t="shared" si="7"/>
        <v>34501634</v>
      </c>
      <c r="E67" s="6">
        <f t="shared" si="7"/>
        <v>34108222.821494631</v>
      </c>
      <c r="F67" s="6">
        <f t="shared" si="7"/>
        <v>34329713.279794514</v>
      </c>
      <c r="G67" s="6">
        <f t="shared" si="7"/>
        <v>33352373.993986934</v>
      </c>
      <c r="H67" s="6">
        <f t="shared" si="7"/>
        <v>32996570.845016517</v>
      </c>
    </row>
    <row r="68" spans="2:8">
      <c r="B68" s="21" t="s">
        <v>36</v>
      </c>
      <c r="C68" s="6">
        <f t="shared" ref="C68:H68" si="8">$C16*C43/100</f>
        <v>184053514</v>
      </c>
      <c r="D68" s="6">
        <f t="shared" si="8"/>
        <v>177016394</v>
      </c>
      <c r="E68" s="6">
        <f t="shared" si="8"/>
        <v>177788116.82486564</v>
      </c>
      <c r="F68" s="6">
        <f t="shared" si="8"/>
        <v>178154295.26698267</v>
      </c>
      <c r="G68" s="6">
        <f t="shared" si="8"/>
        <v>176438652.68358552</v>
      </c>
      <c r="H68" s="6">
        <f t="shared" si="8"/>
        <v>174946429.40389365</v>
      </c>
    </row>
    <row r="69" spans="2:8">
      <c r="B69" s="21" t="s">
        <v>37</v>
      </c>
      <c r="C69" s="6">
        <f t="shared" ref="C69:H69" si="9">$C17*C44/100</f>
        <v>98469643</v>
      </c>
      <c r="D69" s="6">
        <f t="shared" si="9"/>
        <v>92813309</v>
      </c>
      <c r="E69" s="6">
        <f t="shared" si="9"/>
        <v>91969619.690263525</v>
      </c>
      <c r="F69" s="6">
        <f t="shared" si="9"/>
        <v>91451384.619918361</v>
      </c>
      <c r="G69" s="6">
        <f t="shared" si="9"/>
        <v>90271993.39776583</v>
      </c>
      <c r="H69" s="6">
        <f t="shared" si="9"/>
        <v>89593005.723997384</v>
      </c>
    </row>
    <row r="70" spans="2:8">
      <c r="B70" s="21" t="s">
        <v>38</v>
      </c>
      <c r="C70" s="6">
        <f t="shared" ref="C70:H70" si="10">$C18*C45/100</f>
        <v>16157838</v>
      </c>
      <c r="D70" s="6">
        <f t="shared" si="10"/>
        <v>15658225</v>
      </c>
      <c r="E70" s="6">
        <f t="shared" si="10"/>
        <v>15660453.620964248</v>
      </c>
      <c r="F70" s="6">
        <f t="shared" si="10"/>
        <v>15606073.922318947</v>
      </c>
      <c r="G70" s="6">
        <f t="shared" si="10"/>
        <v>15207777.068218241</v>
      </c>
      <c r="H70" s="6">
        <f t="shared" si="10"/>
        <v>14987647.007480018</v>
      </c>
    </row>
    <row r="71" spans="2:8">
      <c r="B71" s="21" t="s">
        <v>39</v>
      </c>
      <c r="C71" s="6">
        <f t="shared" ref="C71:H71" si="11">$C19*C46/100</f>
        <v>53006722</v>
      </c>
      <c r="D71" s="6">
        <f t="shared" si="11"/>
        <v>51244584</v>
      </c>
      <c r="E71" s="6">
        <f t="shared" si="11"/>
        <v>51512427.473934203</v>
      </c>
      <c r="F71" s="6">
        <f t="shared" si="11"/>
        <v>51548088.220011242</v>
      </c>
      <c r="G71" s="6">
        <f t="shared" si="11"/>
        <v>51248024.431993239</v>
      </c>
      <c r="H71" s="6">
        <f t="shared" si="11"/>
        <v>50741392.147693112</v>
      </c>
    </row>
    <row r="72" spans="2:8">
      <c r="B72" s="21" t="s">
        <v>40</v>
      </c>
      <c r="C72" s="6">
        <f t="shared" ref="C72:H72" si="12">$C20*C47/100</f>
        <v>177144836</v>
      </c>
      <c r="D72" s="6">
        <f t="shared" si="12"/>
        <v>172920077</v>
      </c>
      <c r="E72" s="6">
        <f t="shared" si="12"/>
        <v>172498078.63018802</v>
      </c>
      <c r="F72" s="6">
        <f t="shared" si="12"/>
        <v>174732175.72803169</v>
      </c>
      <c r="G72" s="6">
        <f t="shared" si="12"/>
        <v>172409082.12437987</v>
      </c>
      <c r="H72" s="6">
        <f t="shared" si="12"/>
        <v>170261803.93208981</v>
      </c>
    </row>
    <row r="73" spans="2:8">
      <c r="B73" s="21" t="s">
        <v>41</v>
      </c>
      <c r="C73" s="6">
        <f t="shared" ref="C73:H73" si="13">$C21*C48/100</f>
        <v>26677238</v>
      </c>
      <c r="D73" s="6">
        <f t="shared" si="13"/>
        <v>25456187</v>
      </c>
      <c r="E73" s="6">
        <f t="shared" si="13"/>
        <v>25360816.039702687</v>
      </c>
      <c r="F73" s="6">
        <f t="shared" si="13"/>
        <v>25265769.226424132</v>
      </c>
      <c r="G73" s="6">
        <f t="shared" si="13"/>
        <v>24846025.795028877</v>
      </c>
      <c r="H73" s="6">
        <f t="shared" si="13"/>
        <v>24431684.202087045</v>
      </c>
    </row>
    <row r="74" spans="2:8">
      <c r="B74" s="21" t="s">
        <v>42</v>
      </c>
      <c r="C74" s="6">
        <f t="shared" ref="C74:H74" si="14">$C22*C49/100</f>
        <v>16737283</v>
      </c>
      <c r="D74" s="6">
        <f t="shared" si="14"/>
        <v>16153723</v>
      </c>
      <c r="E74" s="6">
        <f t="shared" si="14"/>
        <v>16364255.895055002</v>
      </c>
      <c r="F74" s="6">
        <f t="shared" si="14"/>
        <v>16684250.618317582</v>
      </c>
      <c r="G74" s="6">
        <f t="shared" si="14"/>
        <v>16473235.087198243</v>
      </c>
      <c r="H74" s="6">
        <f t="shared" si="14"/>
        <v>16222029.348322887</v>
      </c>
    </row>
    <row r="75" spans="2:8">
      <c r="B75" s="21" t="s">
        <v>43</v>
      </c>
      <c r="C75" s="6">
        <f t="shared" ref="C75:H75" si="15">$C23*C50/100</f>
        <v>60656949</v>
      </c>
      <c r="D75" s="6">
        <f t="shared" si="15"/>
        <v>58225256</v>
      </c>
      <c r="E75" s="6">
        <f t="shared" si="15"/>
        <v>59117828.61158517</v>
      </c>
      <c r="F75" s="6">
        <f t="shared" si="15"/>
        <v>59599901.904270977</v>
      </c>
      <c r="G75" s="6">
        <f t="shared" si="15"/>
        <v>59012863.005879886</v>
      </c>
      <c r="H75" s="6">
        <f t="shared" si="15"/>
        <v>57896897.061852179</v>
      </c>
    </row>
    <row r="76" spans="2:8">
      <c r="B76" s="21" t="s">
        <v>44</v>
      </c>
      <c r="C76" s="6">
        <f t="shared" ref="C76:H76" si="16">$C24*C51/100</f>
        <v>7584501</v>
      </c>
      <c r="D76" s="6">
        <f t="shared" si="16"/>
        <v>7256867</v>
      </c>
      <c r="E76" s="6">
        <f t="shared" si="16"/>
        <v>7278779.1056106081</v>
      </c>
      <c r="F76" s="6">
        <f t="shared" si="16"/>
        <v>7389483.8901443696</v>
      </c>
      <c r="G76" s="6">
        <f t="shared" si="16"/>
        <v>7260339.2690421985</v>
      </c>
      <c r="H76" s="6">
        <f t="shared" si="16"/>
        <v>7130415.5605066838</v>
      </c>
    </row>
    <row r="77" spans="2:8">
      <c r="B77" s="21" t="s">
        <v>100</v>
      </c>
      <c r="C77" s="6">
        <f t="shared" ref="C77:H77" si="17">$C25*C52/100</f>
        <v>2630031</v>
      </c>
      <c r="D77" s="6">
        <f t="shared" si="17"/>
        <v>2586412.0000000005</v>
      </c>
      <c r="E77" s="6">
        <f t="shared" si="17"/>
        <v>2598891.3901321767</v>
      </c>
      <c r="F77" s="6">
        <f t="shared" si="17"/>
        <v>2593948.7021242506</v>
      </c>
      <c r="G77" s="6">
        <f t="shared" si="17"/>
        <v>2565324.3391321683</v>
      </c>
      <c r="H77" s="6">
        <f t="shared" si="17"/>
        <v>2534874.5700491089</v>
      </c>
    </row>
    <row r="78" spans="2:8">
      <c r="B78" s="21" t="s">
        <v>47</v>
      </c>
      <c r="C78" s="6">
        <f>SUM(C60:C77)</f>
        <v>996276514</v>
      </c>
      <c r="D78" s="6">
        <f t="shared" ref="D78:H78" si="18">SUM(D60:D77)</f>
        <v>959453934.40705395</v>
      </c>
      <c r="E78" s="6">
        <f t="shared" si="18"/>
        <v>957781125.36108458</v>
      </c>
      <c r="F78" s="6">
        <f t="shared" si="18"/>
        <v>963688678.44919479</v>
      </c>
      <c r="G78" s="6">
        <f t="shared" si="18"/>
        <v>950683145.7618469</v>
      </c>
      <c r="H78" s="6">
        <f t="shared" si="18"/>
        <v>939054430.73119068</v>
      </c>
    </row>
    <row r="79" spans="2:8">
      <c r="B79" s="21" t="s">
        <v>101</v>
      </c>
    </row>
    <row r="83" spans="2:8">
      <c r="B83" s="21" t="s">
        <v>119</v>
      </c>
    </row>
    <row r="84" spans="2:8">
      <c r="B84" s="22" t="s">
        <v>104</v>
      </c>
    </row>
    <row r="86" spans="2:8">
      <c r="C86">
        <v>2008</v>
      </c>
      <c r="D86">
        <v>2009</v>
      </c>
      <c r="E86">
        <v>2010</v>
      </c>
      <c r="F86">
        <v>2011</v>
      </c>
      <c r="G86">
        <v>2012</v>
      </c>
      <c r="H86">
        <v>2013</v>
      </c>
    </row>
    <row r="87" spans="2:8">
      <c r="B87" s="21" t="s">
        <v>28</v>
      </c>
      <c r="C87">
        <v>3100.1</v>
      </c>
      <c r="D87">
        <v>2887.9</v>
      </c>
      <c r="E87">
        <v>2816.3</v>
      </c>
      <c r="F87">
        <v>2761.0999999999995</v>
      </c>
      <c r="G87">
        <v>2626.3</v>
      </c>
      <c r="H87">
        <v>2543.6</v>
      </c>
    </row>
    <row r="88" spans="2:8">
      <c r="B88" s="21" t="s">
        <v>29</v>
      </c>
      <c r="C88">
        <v>638</v>
      </c>
      <c r="D88">
        <v>597.9</v>
      </c>
      <c r="E88">
        <v>584.90000000000009</v>
      </c>
      <c r="F88">
        <v>572</v>
      </c>
      <c r="G88">
        <v>549.5</v>
      </c>
      <c r="H88">
        <v>531</v>
      </c>
    </row>
    <row r="89" spans="2:8">
      <c r="B89" s="21" t="s">
        <v>30</v>
      </c>
      <c r="C89">
        <v>442.7</v>
      </c>
      <c r="D89">
        <v>409.09999999999997</v>
      </c>
      <c r="E89">
        <v>395</v>
      </c>
      <c r="F89">
        <v>392.2</v>
      </c>
      <c r="G89">
        <v>374.9</v>
      </c>
      <c r="H89">
        <v>360.7</v>
      </c>
    </row>
    <row r="90" spans="2:8">
      <c r="B90" s="21" t="s">
        <v>31</v>
      </c>
      <c r="C90">
        <v>523.1</v>
      </c>
      <c r="D90">
        <v>492.1</v>
      </c>
      <c r="E90">
        <v>475.49999999999994</v>
      </c>
      <c r="F90">
        <v>464.5</v>
      </c>
      <c r="G90">
        <v>450.09999999999997</v>
      </c>
      <c r="H90">
        <v>439.19999999999993</v>
      </c>
    </row>
    <row r="91" spans="2:8">
      <c r="B91" s="21" t="s">
        <v>32</v>
      </c>
      <c r="C91">
        <v>859.3</v>
      </c>
      <c r="D91">
        <v>785.69999999999993</v>
      </c>
      <c r="E91">
        <v>773.2</v>
      </c>
      <c r="F91">
        <v>757.00000000000011</v>
      </c>
      <c r="G91">
        <v>724.30000000000007</v>
      </c>
      <c r="H91">
        <v>708.7</v>
      </c>
    </row>
    <row r="92" spans="2:8">
      <c r="B92" s="21" t="s">
        <v>33</v>
      </c>
      <c r="C92">
        <v>254.10000000000002</v>
      </c>
      <c r="D92">
        <v>237.10000000000002</v>
      </c>
      <c r="E92">
        <v>226.1</v>
      </c>
      <c r="F92">
        <v>222.10000000000002</v>
      </c>
      <c r="G92">
        <v>212.9</v>
      </c>
      <c r="H92">
        <v>205.89999999999998</v>
      </c>
    </row>
    <row r="93" spans="2:8">
      <c r="B93" s="21" t="s">
        <v>34</v>
      </c>
      <c r="C93">
        <v>1089.5999999999999</v>
      </c>
      <c r="D93">
        <v>1032.7</v>
      </c>
      <c r="E93">
        <v>1011.9</v>
      </c>
      <c r="F93">
        <v>998.89999999999986</v>
      </c>
      <c r="G93">
        <v>960.89999999999986</v>
      </c>
      <c r="H93">
        <v>926.39999999999986</v>
      </c>
    </row>
    <row r="94" spans="2:8">
      <c r="B94" s="21" t="s">
        <v>35</v>
      </c>
      <c r="C94">
        <v>822</v>
      </c>
      <c r="D94">
        <v>762.6</v>
      </c>
      <c r="E94">
        <v>743.3</v>
      </c>
      <c r="F94">
        <v>724.6</v>
      </c>
      <c r="G94">
        <v>689</v>
      </c>
      <c r="H94">
        <v>667.80000000000007</v>
      </c>
    </row>
    <row r="95" spans="2:8">
      <c r="B95" s="21" t="s">
        <v>36</v>
      </c>
      <c r="C95">
        <v>3664.2999999999993</v>
      </c>
      <c r="D95">
        <v>3433.4</v>
      </c>
      <c r="E95">
        <v>3363.3</v>
      </c>
      <c r="F95">
        <v>3307.9</v>
      </c>
      <c r="G95">
        <v>3169</v>
      </c>
      <c r="H95">
        <v>3080.5000000000009</v>
      </c>
    </row>
    <row r="96" spans="2:8">
      <c r="B96" s="21" t="s">
        <v>37</v>
      </c>
      <c r="C96">
        <v>2121.8000000000002</v>
      </c>
      <c r="D96">
        <v>1922.8000000000002</v>
      </c>
      <c r="E96">
        <v>1864</v>
      </c>
      <c r="F96">
        <v>1816.4</v>
      </c>
      <c r="G96">
        <v>1734.5000000000002</v>
      </c>
      <c r="H96">
        <v>1689.9</v>
      </c>
    </row>
    <row r="97" spans="2:8">
      <c r="B97" s="21" t="s">
        <v>38</v>
      </c>
      <c r="C97">
        <v>396.9</v>
      </c>
      <c r="D97">
        <v>374.6</v>
      </c>
      <c r="E97">
        <v>370.4</v>
      </c>
      <c r="F97">
        <v>361.19999999999993</v>
      </c>
      <c r="G97">
        <v>343.4</v>
      </c>
      <c r="H97">
        <v>332.4</v>
      </c>
    </row>
    <row r="98" spans="2:8">
      <c r="B98" s="21" t="s">
        <v>39</v>
      </c>
      <c r="C98">
        <v>1185.8</v>
      </c>
      <c r="D98">
        <v>1111.5999999999999</v>
      </c>
      <c r="E98">
        <v>1083</v>
      </c>
      <c r="F98">
        <v>1060.3000000000002</v>
      </c>
      <c r="G98">
        <v>1019.5</v>
      </c>
      <c r="H98">
        <v>985.7</v>
      </c>
    </row>
    <row r="99" spans="2:8">
      <c r="B99" s="21" t="s">
        <v>40</v>
      </c>
      <c r="C99">
        <v>3369.2</v>
      </c>
      <c r="D99">
        <v>3214.8</v>
      </c>
      <c r="E99">
        <v>3152.2</v>
      </c>
      <c r="F99">
        <v>3104.4</v>
      </c>
      <c r="G99">
        <v>2991.6</v>
      </c>
      <c r="H99">
        <v>2907</v>
      </c>
    </row>
    <row r="100" spans="2:8">
      <c r="B100" s="21" t="s">
        <v>41</v>
      </c>
      <c r="C100">
        <v>607.30000000000007</v>
      </c>
      <c r="D100">
        <v>562.79999999999995</v>
      </c>
      <c r="E100">
        <v>558.20000000000005</v>
      </c>
      <c r="F100">
        <v>545.4</v>
      </c>
      <c r="G100">
        <v>524.9</v>
      </c>
      <c r="H100">
        <v>508.90000000000003</v>
      </c>
    </row>
    <row r="101" spans="2:8">
      <c r="B101" s="21" t="s">
        <v>42</v>
      </c>
      <c r="C101">
        <v>328.9</v>
      </c>
      <c r="D101">
        <v>306.7</v>
      </c>
      <c r="E101">
        <v>300.8</v>
      </c>
      <c r="F101">
        <v>298</v>
      </c>
      <c r="G101">
        <v>283.89999999999998</v>
      </c>
      <c r="H101">
        <v>274.89999999999998</v>
      </c>
    </row>
    <row r="102" spans="2:8">
      <c r="B102" s="21" t="s">
        <v>43</v>
      </c>
      <c r="C102">
        <v>1068</v>
      </c>
      <c r="D102">
        <v>1008.6000000000001</v>
      </c>
      <c r="E102">
        <v>996.1</v>
      </c>
      <c r="F102">
        <v>973.19999999999993</v>
      </c>
      <c r="G102">
        <v>928.00000000000011</v>
      </c>
      <c r="H102">
        <v>899.5</v>
      </c>
    </row>
    <row r="103" spans="2:8">
      <c r="B103" s="21" t="s">
        <v>44</v>
      </c>
      <c r="C103">
        <v>148.4</v>
      </c>
      <c r="D103">
        <v>138</v>
      </c>
      <c r="E103">
        <v>137</v>
      </c>
      <c r="F103">
        <v>135.19999999999999</v>
      </c>
      <c r="G103">
        <v>128.79999999999998</v>
      </c>
      <c r="H103">
        <v>125.29999999999998</v>
      </c>
    </row>
    <row r="104" spans="2:8">
      <c r="B104" s="21" t="s">
        <v>100</v>
      </c>
      <c r="C104">
        <v>56</v>
      </c>
      <c r="D104">
        <v>54.300000000000004</v>
      </c>
      <c r="E104">
        <v>54.5</v>
      </c>
      <c r="F104">
        <v>54</v>
      </c>
      <c r="G104">
        <v>52.099999999999994</v>
      </c>
      <c r="H104">
        <v>50.6</v>
      </c>
    </row>
    <row r="105" spans="2:8">
      <c r="B105" s="21" t="s">
        <v>47</v>
      </c>
      <c r="C105">
        <v>20675.5</v>
      </c>
      <c r="D105">
        <v>19332.699999999997</v>
      </c>
      <c r="E105">
        <v>18905.699999999997</v>
      </c>
      <c r="F105">
        <v>18548.400000000005</v>
      </c>
      <c r="G105">
        <v>17763.599999999999</v>
      </c>
      <c r="H105">
        <v>17237.999999999996</v>
      </c>
    </row>
    <row r="106" spans="2:8">
      <c r="B106" s="21" t="s">
        <v>101</v>
      </c>
    </row>
    <row r="107" spans="2:8">
      <c r="B107" s="21" t="s">
        <v>108</v>
      </c>
      <c r="C107">
        <v>11.599999999998545</v>
      </c>
      <c r="D107">
        <v>11.5</v>
      </c>
      <c r="E107">
        <v>11.80000000000291</v>
      </c>
      <c r="F107">
        <v>14.799999999991996</v>
      </c>
      <c r="G107">
        <v>14.400000000001455</v>
      </c>
      <c r="H107">
        <v>14.000000000003638</v>
      </c>
    </row>
    <row r="110" spans="2:8">
      <c r="B110" s="21" t="s">
        <v>109</v>
      </c>
    </row>
    <row r="111" spans="2:8">
      <c r="B111" s="22" t="s">
        <v>104</v>
      </c>
    </row>
    <row r="112" spans="2:8">
      <c r="C112" s="5">
        <v>2008</v>
      </c>
      <c r="D112" s="5">
        <v>2009</v>
      </c>
      <c r="E112" s="5">
        <v>2010</v>
      </c>
      <c r="F112" s="5">
        <v>2011</v>
      </c>
      <c r="G112" s="5">
        <v>2012</v>
      </c>
      <c r="H112" s="5">
        <v>2013</v>
      </c>
    </row>
    <row r="113" spans="2:8">
      <c r="B113" s="21" t="s">
        <v>28</v>
      </c>
      <c r="C113" s="6">
        <v>5164522</v>
      </c>
      <c r="D113" s="6">
        <v>4834294.8</v>
      </c>
      <c r="E113" s="6">
        <v>4710230.5</v>
      </c>
      <c r="F113" s="6">
        <v>4651716.5</v>
      </c>
      <c r="G113" s="6">
        <v>4414722</v>
      </c>
      <c r="H113" s="6"/>
    </row>
    <row r="114" spans="2:8">
      <c r="B114" s="21" t="s">
        <v>29</v>
      </c>
      <c r="C114" s="6">
        <v>1071934</v>
      </c>
      <c r="D114" s="6">
        <v>1010445.3</v>
      </c>
      <c r="E114" s="6">
        <v>992236.2</v>
      </c>
      <c r="F114" s="6">
        <v>970210.5</v>
      </c>
      <c r="G114" s="6">
        <v>923521.1</v>
      </c>
      <c r="H114" s="6"/>
    </row>
    <row r="115" spans="2:8">
      <c r="B115" s="21" t="s">
        <v>30</v>
      </c>
      <c r="C115" s="6">
        <v>743137.4</v>
      </c>
      <c r="D115" s="6">
        <v>692357.39999999991</v>
      </c>
      <c r="E115" s="6">
        <v>670548.5</v>
      </c>
      <c r="F115" s="6">
        <v>664064.80000000005</v>
      </c>
      <c r="G115" s="6">
        <v>630046.70000000007</v>
      </c>
      <c r="H115" s="6"/>
    </row>
    <row r="116" spans="2:8">
      <c r="B116" s="21" t="s">
        <v>31</v>
      </c>
      <c r="C116" s="6">
        <v>878155.5</v>
      </c>
      <c r="D116" s="6">
        <v>828689.8</v>
      </c>
      <c r="E116" s="6">
        <v>798316.29999999993</v>
      </c>
      <c r="F116" s="6">
        <v>772927.5</v>
      </c>
      <c r="G116" s="6">
        <v>744356.9</v>
      </c>
      <c r="H116" s="6"/>
    </row>
    <row r="117" spans="2:8">
      <c r="B117" s="21" t="s">
        <v>32</v>
      </c>
      <c r="C117" s="6">
        <v>1438570.7</v>
      </c>
      <c r="D117" s="6">
        <v>1324009.8</v>
      </c>
      <c r="E117" s="6">
        <v>1301456.0999999996</v>
      </c>
      <c r="F117" s="6">
        <v>1276214</v>
      </c>
      <c r="G117" s="6">
        <v>1219231.4000000001</v>
      </c>
      <c r="H117" s="6"/>
    </row>
    <row r="118" spans="2:8">
      <c r="B118" s="21" t="s">
        <v>33</v>
      </c>
      <c r="C118" s="6">
        <v>426718</v>
      </c>
      <c r="D118" s="6">
        <v>401495.10000000003</v>
      </c>
      <c r="E118" s="6">
        <v>379246.89999999997</v>
      </c>
      <c r="F118" s="6">
        <v>371818.5</v>
      </c>
      <c r="G118" s="6">
        <v>354724.5</v>
      </c>
      <c r="H118" s="6"/>
    </row>
    <row r="119" spans="2:8">
      <c r="B119" s="21" t="s">
        <v>34</v>
      </c>
      <c r="C119" s="6">
        <v>1843893.3</v>
      </c>
      <c r="D119" s="6">
        <v>1750469</v>
      </c>
      <c r="E119" s="6">
        <v>1721350.7</v>
      </c>
      <c r="F119" s="6">
        <v>1699531.8000000003</v>
      </c>
      <c r="G119" s="6">
        <v>1627210</v>
      </c>
      <c r="H119" s="6"/>
    </row>
    <row r="120" spans="2:8">
      <c r="B120" s="21" t="s">
        <v>35</v>
      </c>
      <c r="C120" s="6">
        <v>1385936.2000000002</v>
      </c>
      <c r="D120" s="6">
        <v>1291568.5</v>
      </c>
      <c r="E120" s="6">
        <v>1262344.7999999998</v>
      </c>
      <c r="F120" s="6">
        <v>1235674.5</v>
      </c>
      <c r="G120" s="6">
        <v>1169884.5</v>
      </c>
      <c r="H120" s="6"/>
    </row>
    <row r="121" spans="2:8">
      <c r="B121" s="21" t="s">
        <v>36</v>
      </c>
      <c r="C121" s="6">
        <v>6055782.4000000004</v>
      </c>
      <c r="D121" s="6">
        <v>5704654.7000000002</v>
      </c>
      <c r="E121" s="6">
        <v>5603441.3999999994</v>
      </c>
      <c r="F121" s="6">
        <v>5533522.6999999993</v>
      </c>
      <c r="G121" s="6">
        <v>5253193.3</v>
      </c>
      <c r="H121" s="6"/>
    </row>
    <row r="122" spans="2:8">
      <c r="B122" s="21" t="s">
        <v>37</v>
      </c>
      <c r="C122" s="6">
        <v>3525612.5</v>
      </c>
      <c r="D122" s="6">
        <v>3211129.3</v>
      </c>
      <c r="E122" s="6">
        <v>3105434.3000000003</v>
      </c>
      <c r="F122" s="6">
        <v>3037916.0999999996</v>
      </c>
      <c r="G122" s="6">
        <v>2863997.6</v>
      </c>
      <c r="H122" s="6"/>
    </row>
    <row r="123" spans="2:8">
      <c r="B123" s="21" t="s">
        <v>38</v>
      </c>
      <c r="C123" s="6">
        <v>679081.1</v>
      </c>
      <c r="D123" s="6">
        <v>636829</v>
      </c>
      <c r="E123" s="6">
        <v>629706</v>
      </c>
      <c r="F123" s="6">
        <v>611386.69999999995</v>
      </c>
      <c r="G123" s="6">
        <v>577219.19999999995</v>
      </c>
      <c r="H123" s="6"/>
    </row>
    <row r="124" spans="2:8">
      <c r="B124" s="21" t="s">
        <v>39</v>
      </c>
      <c r="C124" s="6">
        <v>2008524</v>
      </c>
      <c r="D124" s="6">
        <v>1894194.6999999997</v>
      </c>
      <c r="E124" s="6">
        <v>1855814.6999999997</v>
      </c>
      <c r="F124" s="6">
        <v>1822261.3</v>
      </c>
      <c r="G124" s="6">
        <v>1742742.1</v>
      </c>
      <c r="H124" s="6"/>
    </row>
    <row r="125" spans="2:8">
      <c r="B125" s="21" t="s">
        <v>40</v>
      </c>
      <c r="C125" s="6">
        <v>5536126.4000000004</v>
      </c>
      <c r="D125" s="6">
        <v>5298618.4000000004</v>
      </c>
      <c r="E125" s="6">
        <v>5222890.2</v>
      </c>
      <c r="F125" s="6">
        <v>5157646.5</v>
      </c>
      <c r="G125" s="6">
        <v>4933805.5999999996</v>
      </c>
      <c r="H125" s="6"/>
    </row>
    <row r="126" spans="2:8">
      <c r="B126" s="21" t="s">
        <v>41</v>
      </c>
      <c r="C126" s="6">
        <v>1011888.6000000001</v>
      </c>
      <c r="D126" s="6">
        <v>943372.89999999991</v>
      </c>
      <c r="E126" s="6">
        <v>932136.20000000007</v>
      </c>
      <c r="F126" s="6">
        <v>915657.9</v>
      </c>
      <c r="G126" s="6">
        <v>869456.09999999986</v>
      </c>
      <c r="H126" s="6"/>
    </row>
    <row r="127" spans="2:8">
      <c r="B127" s="21" t="s">
        <v>42</v>
      </c>
      <c r="C127" s="6">
        <v>535264.30000000005</v>
      </c>
      <c r="D127" s="6">
        <v>504189.5</v>
      </c>
      <c r="E127" s="6">
        <v>496179</v>
      </c>
      <c r="F127" s="6">
        <v>495147.80000000005</v>
      </c>
      <c r="G127" s="6">
        <v>467193.8</v>
      </c>
      <c r="H127" s="6"/>
    </row>
    <row r="128" spans="2:8">
      <c r="B128" s="21" t="s">
        <v>43</v>
      </c>
      <c r="C128" s="6">
        <v>1727242.8</v>
      </c>
      <c r="D128" s="6">
        <v>1636259.4000000001</v>
      </c>
      <c r="E128" s="6">
        <v>1622796.4</v>
      </c>
      <c r="F128" s="6">
        <v>1595060.2999999998</v>
      </c>
      <c r="G128" s="6">
        <v>1499931.1999999997</v>
      </c>
      <c r="H128" s="6"/>
    </row>
    <row r="129" spans="2:8">
      <c r="B129" s="21" t="s">
        <v>44</v>
      </c>
      <c r="C129" s="6">
        <v>251464.6</v>
      </c>
      <c r="D129" s="6">
        <v>231463.10000000003</v>
      </c>
      <c r="E129" s="6">
        <v>232172.4</v>
      </c>
      <c r="F129" s="6">
        <v>230658.4</v>
      </c>
      <c r="G129" s="6">
        <v>215799.9</v>
      </c>
      <c r="H129" s="6"/>
    </row>
    <row r="130" spans="2:8">
      <c r="B130" s="21" t="s">
        <v>100</v>
      </c>
      <c r="C130" s="6">
        <v>93502.9</v>
      </c>
      <c r="D130" s="6">
        <v>92583.3</v>
      </c>
      <c r="E130" s="6">
        <v>91403.700000000012</v>
      </c>
      <c r="F130" s="6">
        <v>89951.5</v>
      </c>
      <c r="G130" s="6">
        <v>87371.5</v>
      </c>
      <c r="H130" s="6"/>
    </row>
    <row r="131" spans="2:8">
      <c r="B131" s="21" t="s">
        <v>47</v>
      </c>
      <c r="C131" s="6">
        <v>34377356.700000003</v>
      </c>
      <c r="D131" s="6">
        <v>32286623.999999996</v>
      </c>
      <c r="E131" s="6">
        <v>31627704.299999993</v>
      </c>
      <c r="F131" s="6">
        <v>31131367.299999997</v>
      </c>
      <c r="G131" s="6">
        <v>29594407.400000006</v>
      </c>
      <c r="H131" s="6"/>
    </row>
    <row r="132" spans="2:8">
      <c r="B132" s="21" t="s">
        <v>101</v>
      </c>
      <c r="C132" s="6"/>
      <c r="D132" s="6"/>
      <c r="E132" s="6"/>
      <c r="F132" s="6"/>
      <c r="G132" s="6"/>
      <c r="H132" s="6"/>
    </row>
    <row r="133" spans="2:8">
      <c r="B133" s="21" t="s">
        <v>108</v>
      </c>
      <c r="C133" s="6">
        <v>19862.19999999553</v>
      </c>
      <c r="D133" s="6">
        <v>20470.900000002235</v>
      </c>
      <c r="E133" s="6">
        <v>22041.300000008196</v>
      </c>
      <c r="F133" s="6">
        <v>28119.80000000447</v>
      </c>
      <c r="G133" s="6">
        <v>28641.79999999702</v>
      </c>
      <c r="H133" s="6"/>
    </row>
    <row r="135" spans="2:8">
      <c r="B135" s="35" t="s">
        <v>146</v>
      </c>
      <c r="C135" s="36"/>
      <c r="D135" s="36"/>
      <c r="E135" s="36"/>
      <c r="F135" s="36"/>
      <c r="G135" s="36"/>
      <c r="H135" s="36"/>
    </row>
    <row r="136" spans="2:8">
      <c r="B136" s="36" t="s">
        <v>61</v>
      </c>
      <c r="C136" s="36"/>
      <c r="D136" s="36"/>
      <c r="E136" s="36"/>
      <c r="F136" s="36"/>
      <c r="G136" s="36"/>
      <c r="H136" s="36"/>
    </row>
    <row r="137" spans="2:8">
      <c r="B137" s="36"/>
      <c r="C137" s="36"/>
      <c r="D137" s="36"/>
      <c r="E137" s="36"/>
      <c r="F137" s="36"/>
      <c r="G137" s="36"/>
      <c r="H137" s="36"/>
    </row>
    <row r="138" spans="2:8">
      <c r="B138" s="36"/>
      <c r="C138" s="5">
        <v>2008</v>
      </c>
      <c r="D138" s="5">
        <v>2009</v>
      </c>
      <c r="E138" s="5">
        <v>2010</v>
      </c>
      <c r="F138" s="5">
        <v>2011</v>
      </c>
      <c r="G138" s="5">
        <v>2012</v>
      </c>
      <c r="H138" s="5">
        <v>2013</v>
      </c>
    </row>
    <row r="139" spans="2:8">
      <c r="B139" s="35" t="s">
        <v>28</v>
      </c>
      <c r="C139" s="6">
        <v>8105.6</v>
      </c>
      <c r="D139" s="26">
        <v>8177.4</v>
      </c>
      <c r="E139" s="26">
        <v>8238.7999999999993</v>
      </c>
      <c r="F139" s="26">
        <v>8270.5</v>
      </c>
      <c r="G139" s="26">
        <v>8299.1</v>
      </c>
      <c r="H139" s="26">
        <v>8298.1</v>
      </c>
    </row>
    <row r="140" spans="2:8">
      <c r="B140" s="35" t="s">
        <v>29</v>
      </c>
      <c r="C140" s="6">
        <v>1306.5999999999999</v>
      </c>
      <c r="D140" s="26">
        <v>1318.9</v>
      </c>
      <c r="E140" s="26">
        <v>1313.2</v>
      </c>
      <c r="F140" s="26">
        <v>1315.5</v>
      </c>
      <c r="G140" s="26">
        <v>1311.9</v>
      </c>
      <c r="H140" s="26">
        <v>1304.3</v>
      </c>
    </row>
    <row r="141" spans="2:8">
      <c r="B141" s="35" t="s">
        <v>30</v>
      </c>
      <c r="C141" s="6">
        <v>1059.0999999999999</v>
      </c>
      <c r="D141" s="26">
        <v>1057.0999999999999</v>
      </c>
      <c r="E141" s="26">
        <v>1057.0999999999999</v>
      </c>
      <c r="F141" s="26">
        <v>1054.5</v>
      </c>
      <c r="G141" s="26">
        <v>1049.2</v>
      </c>
      <c r="H141" s="26">
        <v>1040.3</v>
      </c>
    </row>
    <row r="142" spans="2:8">
      <c r="B142" s="35" t="s">
        <v>31</v>
      </c>
      <c r="C142" s="6">
        <v>1058.7</v>
      </c>
      <c r="D142" s="26">
        <v>1074.9000000000001</v>
      </c>
      <c r="E142" s="26">
        <v>1080.0999999999999</v>
      </c>
      <c r="F142" s="26">
        <v>1092.5</v>
      </c>
      <c r="G142" s="26">
        <v>1097.3</v>
      </c>
      <c r="H142" s="26">
        <v>1111.5999999999999</v>
      </c>
    </row>
    <row r="143" spans="2:8">
      <c r="B143" s="35" t="s">
        <v>32</v>
      </c>
      <c r="C143" s="6">
        <v>2061.5</v>
      </c>
      <c r="D143" s="26">
        <v>2086</v>
      </c>
      <c r="E143" s="26">
        <v>2092.4</v>
      </c>
      <c r="F143" s="26">
        <v>2107</v>
      </c>
      <c r="G143" s="26">
        <v>2121</v>
      </c>
      <c r="H143" s="26">
        <v>2135.3000000000002</v>
      </c>
    </row>
    <row r="144" spans="2:8">
      <c r="B144" s="35" t="s">
        <v>33</v>
      </c>
      <c r="C144" s="6">
        <v>573.79999999999995</v>
      </c>
      <c r="D144" s="26">
        <v>577.9</v>
      </c>
      <c r="E144" s="26">
        <v>579.1</v>
      </c>
      <c r="F144" s="26">
        <v>578.29999999999995</v>
      </c>
      <c r="G144" s="26">
        <v>578</v>
      </c>
      <c r="H144" s="26">
        <v>574.70000000000005</v>
      </c>
    </row>
    <row r="145" spans="2:8">
      <c r="B145" s="35" t="s">
        <v>34</v>
      </c>
      <c r="C145" s="6">
        <v>2506.5</v>
      </c>
      <c r="D145" s="26">
        <v>2510.6</v>
      </c>
      <c r="E145" s="26">
        <v>2495</v>
      </c>
      <c r="F145" s="26">
        <v>2483.8000000000002</v>
      </c>
      <c r="G145" s="26">
        <v>2468.5</v>
      </c>
      <c r="H145" s="26">
        <v>2444.1999999999998</v>
      </c>
    </row>
    <row r="146" spans="2:8">
      <c r="B146" s="35" t="s">
        <v>35</v>
      </c>
      <c r="C146" s="6">
        <v>2001.6</v>
      </c>
      <c r="D146" s="26">
        <v>2037.8</v>
      </c>
      <c r="E146" s="26">
        <v>2039.5</v>
      </c>
      <c r="F146" s="26">
        <v>2045.4</v>
      </c>
      <c r="G146" s="26">
        <v>2043.3</v>
      </c>
      <c r="H146" s="26">
        <v>2024.1</v>
      </c>
    </row>
    <row r="147" spans="2:8">
      <c r="B147" s="35" t="s">
        <v>36</v>
      </c>
      <c r="C147" s="6">
        <v>7270.5</v>
      </c>
      <c r="D147" s="26">
        <v>7288.1</v>
      </c>
      <c r="E147" s="26">
        <v>7321.1</v>
      </c>
      <c r="F147" s="26">
        <v>7303.1</v>
      </c>
      <c r="G147" s="26">
        <v>7289.8</v>
      </c>
      <c r="H147" s="26">
        <v>7220.7</v>
      </c>
    </row>
    <row r="148" spans="2:8">
      <c r="B148" s="35" t="s">
        <v>37</v>
      </c>
      <c r="C148" s="6">
        <v>4950.6000000000004</v>
      </c>
      <c r="D148" s="26">
        <v>5019.1000000000004</v>
      </c>
      <c r="E148" s="26">
        <v>4990.6000000000004</v>
      </c>
      <c r="F148" s="26">
        <v>5001.2</v>
      </c>
      <c r="G148" s="26">
        <v>5011.3999999999996</v>
      </c>
      <c r="H148" s="26">
        <v>4990.8999999999996</v>
      </c>
    </row>
    <row r="149" spans="2:8">
      <c r="B149" s="35" t="s">
        <v>38</v>
      </c>
      <c r="C149" s="6">
        <v>1079.7</v>
      </c>
      <c r="D149" s="26">
        <v>1081</v>
      </c>
      <c r="E149" s="26">
        <v>1082.4000000000001</v>
      </c>
      <c r="F149" s="26">
        <v>1083.0999999999999</v>
      </c>
      <c r="G149" s="26">
        <v>1081.8</v>
      </c>
      <c r="H149" s="26">
        <v>1078.0999999999999</v>
      </c>
    </row>
    <row r="150" spans="2:8">
      <c r="B150" s="35" t="s">
        <v>39</v>
      </c>
      <c r="C150" s="6">
        <v>2738.1</v>
      </c>
      <c r="D150" s="26">
        <v>2737</v>
      </c>
      <c r="E150" s="26">
        <v>2736.6</v>
      </c>
      <c r="F150" s="26">
        <v>2732</v>
      </c>
      <c r="G150" s="26">
        <v>2720.5</v>
      </c>
      <c r="H150" s="26">
        <v>2706.2</v>
      </c>
    </row>
    <row r="151" spans="2:8">
      <c r="B151" s="35" t="s">
        <v>40</v>
      </c>
      <c r="C151" s="6">
        <v>6245.9</v>
      </c>
      <c r="D151" s="26">
        <v>6300.5</v>
      </c>
      <c r="E151" s="26">
        <v>6358.6</v>
      </c>
      <c r="F151" s="26">
        <v>6371.6</v>
      </c>
      <c r="G151" s="26">
        <v>6406.5</v>
      </c>
      <c r="H151" s="26">
        <v>6338.9</v>
      </c>
    </row>
    <row r="152" spans="2:8">
      <c r="B152" s="35" t="s">
        <v>41</v>
      </c>
      <c r="C152" s="6">
        <v>1431</v>
      </c>
      <c r="D152" s="26">
        <v>1452.2</v>
      </c>
      <c r="E152" s="26">
        <v>1465.8</v>
      </c>
      <c r="F152" s="26">
        <v>1471.4</v>
      </c>
      <c r="G152" s="26">
        <v>1477.5</v>
      </c>
      <c r="H152" s="26">
        <v>1471.9</v>
      </c>
    </row>
    <row r="153" spans="2:8">
      <c r="B153" s="35" t="s">
        <v>42</v>
      </c>
      <c r="C153" s="6">
        <v>610.4</v>
      </c>
      <c r="D153" s="26">
        <v>616.9</v>
      </c>
      <c r="E153" s="26">
        <v>620.70000000000005</v>
      </c>
      <c r="F153" s="26">
        <v>622.79999999999995</v>
      </c>
      <c r="G153" s="26">
        <v>623.5</v>
      </c>
      <c r="H153" s="26">
        <v>619.1</v>
      </c>
    </row>
    <row r="154" spans="2:8">
      <c r="B154" s="35" t="s">
        <v>43</v>
      </c>
      <c r="C154" s="6">
        <v>2138.5</v>
      </c>
      <c r="D154" s="26">
        <v>2134.6999999999998</v>
      </c>
      <c r="E154" s="26">
        <v>2137.9</v>
      </c>
      <c r="F154" s="26">
        <v>2127.9</v>
      </c>
      <c r="G154" s="26">
        <v>2116.9</v>
      </c>
      <c r="H154" s="26">
        <v>2095.6</v>
      </c>
    </row>
    <row r="155" spans="2:8">
      <c r="B155" s="35" t="s">
        <v>44</v>
      </c>
      <c r="C155" s="6">
        <v>313.8</v>
      </c>
      <c r="D155" s="26">
        <v>316.3</v>
      </c>
      <c r="E155" s="26">
        <v>314.7</v>
      </c>
      <c r="F155" s="26">
        <v>312.7</v>
      </c>
      <c r="G155" s="26">
        <v>311.60000000000002</v>
      </c>
      <c r="H155" s="26">
        <v>307.2</v>
      </c>
    </row>
    <row r="156" spans="2:8">
      <c r="B156" s="35" t="s">
        <v>100</v>
      </c>
      <c r="C156" s="6">
        <v>141.69999999999999</v>
      </c>
      <c r="D156" s="26">
        <v>143</v>
      </c>
      <c r="E156" s="26">
        <v>149.19999999999999</v>
      </c>
      <c r="F156" s="26">
        <v>151.69999999999999</v>
      </c>
      <c r="G156" s="26">
        <v>155.1</v>
      </c>
      <c r="H156" s="26">
        <v>156.4</v>
      </c>
    </row>
    <row r="157" spans="2:8">
      <c r="B157" s="35" t="s">
        <v>47</v>
      </c>
      <c r="C157" s="24">
        <f>SUM(C139:C156)</f>
        <v>45593.600000000006</v>
      </c>
      <c r="D157" s="24">
        <f t="shared" ref="D157:H157" si="19">SUM(D139:D156)</f>
        <v>45929.399999999994</v>
      </c>
      <c r="E157" s="24">
        <f t="shared" si="19"/>
        <v>46072.799999999996</v>
      </c>
      <c r="F157" s="24">
        <f t="shared" si="19"/>
        <v>46124.999999999993</v>
      </c>
      <c r="G157" s="24">
        <f t="shared" si="19"/>
        <v>46162.9</v>
      </c>
      <c r="H157" s="24">
        <f t="shared" si="19"/>
        <v>45917.599999999991</v>
      </c>
    </row>
    <row r="158" spans="2:8">
      <c r="B158" s="35" t="s">
        <v>101</v>
      </c>
      <c r="C158" s="25"/>
      <c r="D158" s="24"/>
      <c r="E158" s="24"/>
      <c r="F158" s="24"/>
      <c r="G158" s="24"/>
      <c r="H158" s="24"/>
    </row>
    <row r="161" spans="2:8">
      <c r="B161" s="38" t="s">
        <v>157</v>
      </c>
    </row>
    <row r="162" spans="2:8">
      <c r="B162" s="42" t="s">
        <v>158</v>
      </c>
    </row>
    <row r="164" spans="2:8">
      <c r="C164" s="5">
        <v>2008</v>
      </c>
      <c r="D164" s="5">
        <v>2009</v>
      </c>
      <c r="E164" s="5">
        <v>2010</v>
      </c>
      <c r="F164" s="5">
        <v>2011</v>
      </c>
      <c r="G164" s="5">
        <v>2012</v>
      </c>
      <c r="H164" s="5">
        <v>2013</v>
      </c>
    </row>
    <row r="165" spans="2:8">
      <c r="B165" s="41" t="s">
        <v>28</v>
      </c>
      <c r="C165" s="10">
        <v>3233.3654862026706</v>
      </c>
      <c r="D165" s="10">
        <v>3022.1623311488206</v>
      </c>
      <c r="E165" s="10">
        <v>2942.4834851338401</v>
      </c>
      <c r="F165" s="10">
        <v>2874.1546427408666</v>
      </c>
      <c r="G165" s="10">
        <v>2728.9359744415265</v>
      </c>
      <c r="H165" s="10">
        <v>2652.5322942442149</v>
      </c>
    </row>
    <row r="166" spans="2:8">
      <c r="B166" s="41" t="s">
        <v>29</v>
      </c>
      <c r="C166" s="10">
        <v>672.83031939284172</v>
      </c>
      <c r="D166" s="10">
        <v>633.66809835493552</v>
      </c>
      <c r="E166" s="10">
        <v>614.41751167145924</v>
      </c>
      <c r="F166" s="10">
        <v>602.58914136424517</v>
      </c>
      <c r="G166" s="10">
        <v>578.20273939955382</v>
      </c>
      <c r="H166" s="10">
        <v>561.9185962921656</v>
      </c>
    </row>
    <row r="167" spans="2:8">
      <c r="B167" s="41" t="s">
        <v>30</v>
      </c>
      <c r="C167" s="10">
        <v>460.16593356169989</v>
      </c>
      <c r="D167" s="10">
        <v>429.71930685713824</v>
      </c>
      <c r="E167" s="10">
        <v>412.68179975127725</v>
      </c>
      <c r="F167" s="10">
        <v>409.11621146401438</v>
      </c>
      <c r="G167" s="10">
        <v>389.94425254109507</v>
      </c>
      <c r="H167" s="10">
        <v>376.74436244037838</v>
      </c>
    </row>
    <row r="168" spans="2:8">
      <c r="B168" s="41" t="s">
        <v>31</v>
      </c>
      <c r="C168" s="10">
        <v>549.33815155686477</v>
      </c>
      <c r="D168" s="10">
        <v>517.46245997651465</v>
      </c>
      <c r="E168" s="10">
        <v>497.28663392309153</v>
      </c>
      <c r="F168" s="10">
        <v>485.19637683185624</v>
      </c>
      <c r="G168" s="10">
        <v>471.19718637599698</v>
      </c>
      <c r="H168" s="10">
        <v>460.24484759728239</v>
      </c>
    </row>
    <row r="169" spans="2:8">
      <c r="B169" s="41" t="s">
        <v>32</v>
      </c>
      <c r="C169" s="10">
        <v>895.81918570477592</v>
      </c>
      <c r="D169" s="10">
        <v>822.03008251646293</v>
      </c>
      <c r="E169" s="10">
        <v>805.38197102595529</v>
      </c>
      <c r="F169" s="10">
        <v>786.74857286222903</v>
      </c>
      <c r="G169" s="10">
        <v>751.68175802479425</v>
      </c>
      <c r="H169" s="10">
        <v>736.56262297934768</v>
      </c>
    </row>
    <row r="170" spans="2:8">
      <c r="B170" s="41" t="s">
        <v>33</v>
      </c>
      <c r="C170" s="10">
        <v>266.1588234692133</v>
      </c>
      <c r="D170" s="10">
        <v>247.85685505584738</v>
      </c>
      <c r="E170" s="10">
        <v>234.16539235555459</v>
      </c>
      <c r="F170" s="10">
        <v>230.3128247652225</v>
      </c>
      <c r="G170" s="10">
        <v>221.2647545403681</v>
      </c>
      <c r="H170" s="10">
        <v>214.07091758031095</v>
      </c>
    </row>
    <row r="171" spans="2:8">
      <c r="B171" s="41" t="s">
        <v>34</v>
      </c>
      <c r="C171" s="10">
        <v>1143.7504435715916</v>
      </c>
      <c r="D171" s="10">
        <v>1088.866341172657</v>
      </c>
      <c r="E171" s="10">
        <v>1066.6766116088284</v>
      </c>
      <c r="F171" s="10">
        <v>1051.6829763424464</v>
      </c>
      <c r="G171" s="10">
        <v>1008.7898195904716</v>
      </c>
      <c r="H171" s="10">
        <v>974.48024451641629</v>
      </c>
    </row>
    <row r="172" spans="2:8">
      <c r="B172" s="41" t="s">
        <v>35</v>
      </c>
      <c r="C172" s="10">
        <v>861.50602220719975</v>
      </c>
      <c r="D172" s="10">
        <v>800.63286561569555</v>
      </c>
      <c r="E172" s="10">
        <v>777.79514470157835</v>
      </c>
      <c r="F172" s="10">
        <v>756.05537792638972</v>
      </c>
      <c r="G172" s="10">
        <v>719.47449860435506</v>
      </c>
      <c r="H172" s="10">
        <v>697.8772241324549</v>
      </c>
    </row>
    <row r="173" spans="2:8">
      <c r="B173" s="41" t="s">
        <v>36</v>
      </c>
      <c r="C173" s="10">
        <v>3818.7091790309892</v>
      </c>
      <c r="D173" s="10">
        <v>3591.5136965390307</v>
      </c>
      <c r="E173" s="10">
        <v>3506.22963693564</v>
      </c>
      <c r="F173" s="10">
        <v>3452.2679408638814</v>
      </c>
      <c r="G173" s="10">
        <v>3305.8675559658523</v>
      </c>
      <c r="H173" s="10">
        <v>3223.7976395964547</v>
      </c>
    </row>
    <row r="174" spans="2:8">
      <c r="B174" s="41" t="s">
        <v>37</v>
      </c>
      <c r="C174" s="10">
        <v>2233.0940947000204</v>
      </c>
      <c r="D174" s="10">
        <v>2025.4928918239534</v>
      </c>
      <c r="E174" s="10">
        <v>1964.3062752237954</v>
      </c>
      <c r="F174" s="10">
        <v>1907.8323553398934</v>
      </c>
      <c r="G174" s="10">
        <v>1818.7624993086724</v>
      </c>
      <c r="H174" s="10">
        <v>1772.2034524796386</v>
      </c>
    </row>
    <row r="175" spans="2:8">
      <c r="B175" s="41" t="s">
        <v>38</v>
      </c>
      <c r="C175" s="10">
        <v>414.14013257033309</v>
      </c>
      <c r="D175" s="10">
        <v>392.87856490078133</v>
      </c>
      <c r="E175" s="10">
        <v>385.31726276183184</v>
      </c>
      <c r="F175" s="10">
        <v>375.9974780625821</v>
      </c>
      <c r="G175" s="10">
        <v>357.07649175015268</v>
      </c>
      <c r="H175" s="10">
        <v>346.12661984298984</v>
      </c>
    </row>
    <row r="176" spans="2:8">
      <c r="B176" s="41" t="s">
        <v>39</v>
      </c>
      <c r="C176" s="10">
        <v>1245.39706343641</v>
      </c>
      <c r="D176" s="10">
        <v>1166.4684872938681</v>
      </c>
      <c r="E176" s="10">
        <v>1130.5908587834315</v>
      </c>
      <c r="F176" s="10">
        <v>1109.2435857299281</v>
      </c>
      <c r="G176" s="10">
        <v>1066.1263855037198</v>
      </c>
      <c r="H176" s="10">
        <v>1032.9466965441034</v>
      </c>
    </row>
    <row r="177" spans="2:8">
      <c r="B177" s="41" t="s">
        <v>40</v>
      </c>
      <c r="C177" s="10">
        <v>3550.7673035098496</v>
      </c>
      <c r="D177" s="10">
        <v>3393.188848479308</v>
      </c>
      <c r="E177" s="10">
        <v>3300.0953878957512</v>
      </c>
      <c r="F177" s="10">
        <v>3245.4108836092259</v>
      </c>
      <c r="G177" s="10">
        <v>3121.6144348134567</v>
      </c>
      <c r="H177" s="10">
        <v>3052.9711874434256</v>
      </c>
    </row>
    <row r="178" spans="2:8">
      <c r="B178" s="41" t="s">
        <v>41</v>
      </c>
      <c r="C178" s="10">
        <v>631.99939167226989</v>
      </c>
      <c r="D178" s="10">
        <v>588.29736180471173</v>
      </c>
      <c r="E178" s="10">
        <v>581.71596356406098</v>
      </c>
      <c r="F178" s="10">
        <v>569.22045317151833</v>
      </c>
      <c r="G178" s="10">
        <v>548.00329145287503</v>
      </c>
      <c r="H178" s="10">
        <v>533.29265889347073</v>
      </c>
    </row>
    <row r="179" spans="2:8">
      <c r="B179" s="41" t="s">
        <v>42</v>
      </c>
      <c r="C179" s="10">
        <v>347.4793682219493</v>
      </c>
      <c r="D179" s="10">
        <v>325.22326232312594</v>
      </c>
      <c r="E179" s="10">
        <v>316.33874931534763</v>
      </c>
      <c r="F179" s="10">
        <v>315.20061128765968</v>
      </c>
      <c r="G179" s="10">
        <v>299.68892309377389</v>
      </c>
      <c r="H179" s="10">
        <v>289.51081993854012</v>
      </c>
    </row>
    <row r="180" spans="2:8">
      <c r="B180" s="41" t="s">
        <v>43</v>
      </c>
      <c r="C180" s="10">
        <v>1114.3450195374205</v>
      </c>
      <c r="D180" s="10">
        <v>1057.9858949830955</v>
      </c>
      <c r="E180" s="10">
        <v>1039.0720102117721</v>
      </c>
      <c r="F180" s="10">
        <v>1013.2522146349186</v>
      </c>
      <c r="G180" s="10">
        <v>967.06336706247021</v>
      </c>
      <c r="H180" s="10">
        <v>940.12361529774955</v>
      </c>
    </row>
    <row r="181" spans="2:8">
      <c r="B181" s="41" t="s">
        <v>44</v>
      </c>
      <c r="C181" s="10">
        <v>155.93969429531109</v>
      </c>
      <c r="D181" s="10">
        <v>144.96510712970766</v>
      </c>
      <c r="E181" s="10">
        <v>143.14304267618934</v>
      </c>
      <c r="F181" s="10">
        <v>141.42245586209634</v>
      </c>
      <c r="G181" s="10">
        <v>135.46778349824021</v>
      </c>
      <c r="H181" s="10">
        <v>132.45805158837905</v>
      </c>
    </row>
    <row r="182" spans="2:8">
      <c r="B182" s="41" t="s">
        <v>100</v>
      </c>
      <c r="C182" s="10">
        <v>59.346424613536414</v>
      </c>
      <c r="D182" s="10">
        <v>57.910657548196824</v>
      </c>
      <c r="E182" s="10">
        <v>57.359000697494785</v>
      </c>
      <c r="F182" s="10">
        <v>56.325104537268032</v>
      </c>
      <c r="G182" s="10">
        <v>55.104738309153838</v>
      </c>
      <c r="H182" s="10">
        <v>53.328045587210561</v>
      </c>
    </row>
    <row r="183" spans="2:8">
      <c r="B183" s="42" t="s">
        <v>46</v>
      </c>
      <c r="C183" s="10">
        <v>12.147962745051773</v>
      </c>
      <c r="D183" s="10">
        <v>12.0782647512558</v>
      </c>
      <c r="E183" s="10">
        <v>12.343261763092164</v>
      </c>
      <c r="F183" s="10">
        <v>15.470792603754351</v>
      </c>
      <c r="G183" s="10">
        <v>15.033545723470787</v>
      </c>
      <c r="H183" s="10">
        <v>14.660103005469391</v>
      </c>
    </row>
    <row r="184" spans="2:8">
      <c r="B184" s="42" t="s">
        <v>47</v>
      </c>
      <c r="C184" s="10">
        <v>21666.300000000003</v>
      </c>
      <c r="D184" s="10">
        <v>20318.401378275106</v>
      </c>
      <c r="E184" s="10">
        <v>19787.399999999991</v>
      </c>
      <c r="F184" s="10">
        <v>19397.499999999993</v>
      </c>
      <c r="G184" s="10">
        <v>18559.3</v>
      </c>
      <c r="H184" s="10">
        <v>18065.850000000006</v>
      </c>
    </row>
    <row r="188" spans="2:8">
      <c r="B188" s="38" t="s">
        <v>160</v>
      </c>
      <c r="C188" s="45"/>
      <c r="D188" s="45"/>
      <c r="E188" s="45"/>
      <c r="F188" s="45"/>
      <c r="G188" s="45"/>
      <c r="H188" s="45"/>
    </row>
    <row r="189" spans="2:8">
      <c r="B189" s="45" t="s">
        <v>164</v>
      </c>
      <c r="C189" s="45"/>
      <c r="D189" s="45"/>
      <c r="E189" s="45"/>
      <c r="F189" s="45"/>
      <c r="G189" s="45"/>
      <c r="H189" s="45"/>
    </row>
    <row r="190" spans="2:8">
      <c r="B190" s="45"/>
      <c r="C190" s="45"/>
      <c r="D190" s="45"/>
      <c r="E190" s="45"/>
      <c r="F190" s="45"/>
      <c r="G190" s="45"/>
      <c r="H190" s="45"/>
    </row>
    <row r="191" spans="2:8">
      <c r="B191" s="45"/>
      <c r="C191" s="5">
        <v>2008</v>
      </c>
      <c r="D191" s="5">
        <v>2009</v>
      </c>
      <c r="E191" s="5">
        <v>2010</v>
      </c>
      <c r="F191" s="5">
        <v>2011</v>
      </c>
      <c r="G191" s="5">
        <v>2012</v>
      </c>
      <c r="H191" s="5">
        <v>2013</v>
      </c>
    </row>
    <row r="192" spans="2:8">
      <c r="B192" s="44" t="s">
        <v>28</v>
      </c>
      <c r="C192" s="10">
        <v>2889.8887867646763</v>
      </c>
      <c r="D192" s="10">
        <v>2701.0015748388896</v>
      </c>
      <c r="E192" s="10">
        <v>2623.8948006725841</v>
      </c>
      <c r="F192" s="10">
        <v>2573.429849512831</v>
      </c>
      <c r="G192" s="10">
        <v>2446.1629505648598</v>
      </c>
      <c r="H192" s="10"/>
    </row>
    <row r="193" spans="2:8">
      <c r="B193" s="44" t="s">
        <v>29</v>
      </c>
      <c r="C193" s="10">
        <v>599.81737840439177</v>
      </c>
      <c r="D193" s="10">
        <v>564.55273405927881</v>
      </c>
      <c r="E193" s="10">
        <v>552.73800426945604</v>
      </c>
      <c r="F193" s="10">
        <v>536.74136439973677</v>
      </c>
      <c r="G193" s="10">
        <v>511.71582239717583</v>
      </c>
      <c r="H193" s="10"/>
    </row>
    <row r="194" spans="2:8">
      <c r="B194" s="44" t="s">
        <v>30</v>
      </c>
      <c r="C194" s="10">
        <v>415.83411577788917</v>
      </c>
      <c r="D194" s="10">
        <v>386.83169006394871</v>
      </c>
      <c r="E194" s="10">
        <v>373.53771174230229</v>
      </c>
      <c r="F194" s="10">
        <v>367.37496327017527</v>
      </c>
      <c r="G194" s="10">
        <v>349.1039514301587</v>
      </c>
      <c r="H194" s="10"/>
    </row>
    <row r="195" spans="2:8">
      <c r="B195" s="44" t="s">
        <v>31</v>
      </c>
      <c r="C195" s="10">
        <v>491.38559821910479</v>
      </c>
      <c r="D195" s="10">
        <v>463.00288820882929</v>
      </c>
      <c r="E195" s="10">
        <v>444.71241669854049</v>
      </c>
      <c r="F195" s="10">
        <v>427.60015577246128</v>
      </c>
      <c r="G195" s="10">
        <v>412.44233969371396</v>
      </c>
      <c r="H195" s="10"/>
    </row>
    <row r="196" spans="2:8">
      <c r="B196" s="44" t="s">
        <v>32</v>
      </c>
      <c r="C196" s="10">
        <v>804.97465881609389</v>
      </c>
      <c r="D196" s="10">
        <v>739.74647861816857</v>
      </c>
      <c r="E196" s="10">
        <v>724.99294760492467</v>
      </c>
      <c r="F196" s="10">
        <v>706.0290974237505</v>
      </c>
      <c r="G196" s="10">
        <v>675.56658807628776</v>
      </c>
      <c r="H196" s="10"/>
    </row>
    <row r="197" spans="2:8">
      <c r="B197" s="44" t="s">
        <v>33</v>
      </c>
      <c r="C197" s="10">
        <v>238.77670834021987</v>
      </c>
      <c r="D197" s="10">
        <v>224.32204535604606</v>
      </c>
      <c r="E197" s="10">
        <v>211.26438909543714</v>
      </c>
      <c r="F197" s="10">
        <v>205.6980098639043</v>
      </c>
      <c r="G197" s="10">
        <v>196.55007258840865</v>
      </c>
      <c r="H197" s="10"/>
    </row>
    <row r="198" spans="2:8">
      <c r="B198" s="44" t="s">
        <v>34</v>
      </c>
      <c r="C198" s="10">
        <v>1031.7792375868503</v>
      </c>
      <c r="D198" s="10">
        <v>978.01638528677574</v>
      </c>
      <c r="E198" s="10">
        <v>958.90066353740292</v>
      </c>
      <c r="F198" s="10">
        <v>940.2176302696588</v>
      </c>
      <c r="G198" s="10">
        <v>901.62434119037289</v>
      </c>
      <c r="H198" s="10"/>
    </row>
    <row r="199" spans="2:8">
      <c r="B199" s="44" t="s">
        <v>35</v>
      </c>
      <c r="C199" s="10">
        <v>775.52220390410696</v>
      </c>
      <c r="D199" s="10">
        <v>721.62098027457955</v>
      </c>
      <c r="E199" s="10">
        <v>703.205492252677</v>
      </c>
      <c r="F199" s="10">
        <v>683.60177207313518</v>
      </c>
      <c r="G199" s="10">
        <v>648.22385652824698</v>
      </c>
      <c r="H199" s="10"/>
    </row>
    <row r="200" spans="2:8">
      <c r="B200" s="44" t="s">
        <v>36</v>
      </c>
      <c r="C200" s="10">
        <v>3388.6074360505927</v>
      </c>
      <c r="D200" s="10">
        <v>3187.2862467162895</v>
      </c>
      <c r="E200" s="10">
        <v>3121.4694812352614</v>
      </c>
      <c r="F200" s="10">
        <v>3061.2640493325057</v>
      </c>
      <c r="G200" s="10">
        <v>2910.7533436115687</v>
      </c>
      <c r="H200" s="10"/>
    </row>
    <row r="201" spans="2:8">
      <c r="B201" s="44" t="s">
        <v>37</v>
      </c>
      <c r="C201" s="10">
        <v>1972.8114296400279</v>
      </c>
      <c r="D201" s="10">
        <v>1794.111789854293</v>
      </c>
      <c r="E201" s="10">
        <v>1729.9223283447184</v>
      </c>
      <c r="F201" s="10">
        <v>1680.6406779208503</v>
      </c>
      <c r="G201" s="10">
        <v>1586.9186824508265</v>
      </c>
      <c r="H201" s="10"/>
    </row>
    <row r="202" spans="2:8">
      <c r="B202" s="44" t="s">
        <v>38</v>
      </c>
      <c r="C202" s="10">
        <v>379.99041463930672</v>
      </c>
      <c r="D202" s="10">
        <v>355.80704178468289</v>
      </c>
      <c r="E202" s="10">
        <v>350.78586904660619</v>
      </c>
      <c r="F202" s="10">
        <v>338.23230271559885</v>
      </c>
      <c r="G202" s="10">
        <v>319.83264662977371</v>
      </c>
      <c r="H202" s="10"/>
    </row>
    <row r="203" spans="2:8">
      <c r="B203" s="44" t="s">
        <v>39</v>
      </c>
      <c r="C203" s="10">
        <v>1123.9009119426221</v>
      </c>
      <c r="D203" s="10">
        <v>1058.318344125699</v>
      </c>
      <c r="E203" s="10">
        <v>1033.8055732817643</v>
      </c>
      <c r="F203" s="10">
        <v>1008.1142354724445</v>
      </c>
      <c r="G203" s="10">
        <v>965.63977469240422</v>
      </c>
      <c r="H203" s="10"/>
    </row>
    <row r="204" spans="2:8">
      <c r="B204" s="44" t="s">
        <v>40</v>
      </c>
      <c r="C204" s="10">
        <v>3097.8258211450925</v>
      </c>
      <c r="D204" s="10">
        <v>2960.4269567653009</v>
      </c>
      <c r="E204" s="10">
        <v>2909.4785149609543</v>
      </c>
      <c r="F204" s="10">
        <v>2853.3212323526977</v>
      </c>
      <c r="G204" s="10">
        <v>2733.7831156773696</v>
      </c>
      <c r="H204" s="10"/>
    </row>
    <row r="205" spans="2:8">
      <c r="B205" s="44" t="s">
        <v>41</v>
      </c>
      <c r="C205" s="10">
        <v>566.21803888046304</v>
      </c>
      <c r="D205" s="10">
        <v>527.0782593896281</v>
      </c>
      <c r="E205" s="10">
        <v>519.25852221004902</v>
      </c>
      <c r="F205" s="10">
        <v>506.56169003468608</v>
      </c>
      <c r="G205" s="10">
        <v>481.7588285202591</v>
      </c>
      <c r="H205" s="10"/>
    </row>
    <row r="206" spans="2:8">
      <c r="B206" s="44" t="s">
        <v>42</v>
      </c>
      <c r="C206" s="10">
        <v>299.51548246390348</v>
      </c>
      <c r="D206" s="10">
        <v>281.69912879893718</v>
      </c>
      <c r="E206" s="10">
        <v>276.40292726713102</v>
      </c>
      <c r="F206" s="10">
        <v>273.92643735717974</v>
      </c>
      <c r="G206" s="10">
        <v>258.86843255217633</v>
      </c>
      <c r="H206" s="10"/>
    </row>
    <row r="207" spans="2:8">
      <c r="B207" s="44" t="s">
        <v>43</v>
      </c>
      <c r="C207" s="10">
        <v>966.50563202945443</v>
      </c>
      <c r="D207" s="10">
        <v>914.2055664964696</v>
      </c>
      <c r="E207" s="10">
        <v>903.99971647039081</v>
      </c>
      <c r="F207" s="10">
        <v>882.42174427287011</v>
      </c>
      <c r="G207" s="10">
        <v>831.10015304163892</v>
      </c>
      <c r="H207" s="10"/>
    </row>
    <row r="208" spans="2:8">
      <c r="B208" s="44" t="s">
        <v>44</v>
      </c>
      <c r="C208" s="10">
        <v>140.71093661877413</v>
      </c>
      <c r="D208" s="10">
        <v>129.32231555615755</v>
      </c>
      <c r="E208" s="10">
        <v>129.33463727935936</v>
      </c>
      <c r="F208" s="10">
        <v>127.60519941420985</v>
      </c>
      <c r="G208" s="10">
        <v>119.5730376942425</v>
      </c>
      <c r="H208" s="10"/>
    </row>
    <row r="209" spans="2:8">
      <c r="B209" s="44" t="s">
        <v>100</v>
      </c>
      <c r="C209" s="10">
        <v>52.321005165624001</v>
      </c>
      <c r="D209" s="10">
        <v>51.727842311929628</v>
      </c>
      <c r="E209" s="10">
        <v>50.917612883750955</v>
      </c>
      <c r="F209" s="10">
        <v>49.763108974601828</v>
      </c>
      <c r="G209" s="10">
        <v>48.411865171867596</v>
      </c>
      <c r="H209" s="10"/>
    </row>
    <row r="210" spans="2:8">
      <c r="B210" s="45" t="s">
        <v>46</v>
      </c>
      <c r="C210" s="10">
        <v>11.114203610801624</v>
      </c>
      <c r="D210" s="10">
        <v>11.437435122569577</v>
      </c>
      <c r="E210" s="10">
        <v>12.278391146693593</v>
      </c>
      <c r="F210" s="10">
        <v>15.5564795667024</v>
      </c>
      <c r="G210" s="10">
        <v>15.870197488648506</v>
      </c>
      <c r="H210" s="10"/>
    </row>
    <row r="211" spans="2:8">
      <c r="B211" s="45" t="s">
        <v>47</v>
      </c>
      <c r="C211" s="10">
        <v>19247.499999999996</v>
      </c>
      <c r="D211" s="10">
        <v>18050.515703628473</v>
      </c>
      <c r="E211" s="10">
        <v>17630.900000000001</v>
      </c>
      <c r="F211" s="10">
        <v>17238.100000000002</v>
      </c>
      <c r="G211" s="10">
        <v>16413.900000000005</v>
      </c>
      <c r="H211" s="10"/>
    </row>
    <row r="214" spans="2:8">
      <c r="B214" s="38" t="s">
        <v>189</v>
      </c>
      <c r="C214" s="56"/>
      <c r="D214" s="56"/>
      <c r="E214" s="56"/>
      <c r="F214" s="56"/>
      <c r="G214" s="56"/>
      <c r="H214" s="56"/>
    </row>
    <row r="215" spans="2:8">
      <c r="B215" s="56" t="s">
        <v>190</v>
      </c>
      <c r="C215" s="56"/>
      <c r="D215" s="56"/>
      <c r="E215" s="56"/>
      <c r="F215" s="56"/>
      <c r="G215" s="56"/>
      <c r="H215" s="56"/>
    </row>
    <row r="216" spans="2:8">
      <c r="B216" s="56"/>
      <c r="C216" s="56"/>
      <c r="D216" s="56"/>
      <c r="E216" s="56"/>
      <c r="F216" s="56"/>
      <c r="G216" s="56"/>
      <c r="H216" s="56"/>
    </row>
    <row r="217" spans="2:8">
      <c r="B217" s="56"/>
      <c r="C217" s="5">
        <v>2008</v>
      </c>
      <c r="D217" s="5">
        <v>2009</v>
      </c>
      <c r="E217" s="5">
        <v>2010</v>
      </c>
      <c r="F217" s="5">
        <v>2011</v>
      </c>
      <c r="G217" s="5">
        <v>2012</v>
      </c>
      <c r="H217" s="5">
        <v>2013</v>
      </c>
    </row>
    <row r="218" spans="2:8">
      <c r="B218" s="55" t="s">
        <v>28</v>
      </c>
      <c r="C218" s="47">
        <f>C8/C60</f>
        <v>1</v>
      </c>
      <c r="D218" s="47">
        <f t="shared" ref="D218:H218" si="20">D8/D60</f>
        <v>1.0069571164779028</v>
      </c>
      <c r="E218" s="47">
        <f t="shared" si="20"/>
        <v>1.0005461199922396</v>
      </c>
      <c r="F218" s="47">
        <f t="shared" si="20"/>
        <v>0.99724695423359411</v>
      </c>
      <c r="G218" s="47">
        <f t="shared" si="20"/>
        <v>0.9967160634468335</v>
      </c>
      <c r="H218" s="47">
        <f t="shared" si="20"/>
        <v>1.0018741716669837</v>
      </c>
    </row>
    <row r="219" spans="2:8">
      <c r="B219" s="55" t="s">
        <v>29</v>
      </c>
      <c r="C219" s="47">
        <f t="shared" ref="C219:H219" si="21">C9/C61</f>
        <v>1</v>
      </c>
      <c r="D219" s="47">
        <f t="shared" si="21"/>
        <v>1.0046893417601246</v>
      </c>
      <c r="E219" s="47">
        <f t="shared" si="21"/>
        <v>0.98759627613888479</v>
      </c>
      <c r="F219" s="47">
        <f t="shared" si="21"/>
        <v>0.98977212410652049</v>
      </c>
      <c r="G219" s="47">
        <f t="shared" si="21"/>
        <v>0.98282349995696516</v>
      </c>
      <c r="H219" s="47">
        <f t="shared" si="21"/>
        <v>0.9803792319423501</v>
      </c>
    </row>
    <row r="220" spans="2:8">
      <c r="B220" s="55" t="s">
        <v>30</v>
      </c>
      <c r="C220" s="47">
        <f t="shared" ref="C220:H220" si="22">C10/C62</f>
        <v>1</v>
      </c>
      <c r="D220" s="47">
        <f t="shared" si="22"/>
        <v>1.0063265829513204</v>
      </c>
      <c r="E220" s="47">
        <f t="shared" si="22"/>
        <v>0.99361282861742206</v>
      </c>
      <c r="F220" s="47">
        <f t="shared" si="22"/>
        <v>0.98833997756341352</v>
      </c>
      <c r="G220" s="47">
        <f t="shared" si="22"/>
        <v>0.98118396395120977</v>
      </c>
      <c r="H220" s="47">
        <f t="shared" si="22"/>
        <v>0.97528905359262241</v>
      </c>
    </row>
    <row r="221" spans="2:8">
      <c r="B221" s="55" t="s">
        <v>31</v>
      </c>
      <c r="C221" s="47">
        <f t="shared" ref="C221:H221" si="23">C11/C63</f>
        <v>1</v>
      </c>
      <c r="D221" s="47">
        <f t="shared" si="23"/>
        <v>1.0115260091866627</v>
      </c>
      <c r="E221" s="47">
        <f t="shared" si="23"/>
        <v>0.99776391055643443</v>
      </c>
      <c r="F221" s="47">
        <f t="shared" si="23"/>
        <v>0.99551393077247496</v>
      </c>
      <c r="G221" s="47">
        <f t="shared" si="23"/>
        <v>0.99809557979080321</v>
      </c>
      <c r="H221" s="47">
        <f t="shared" si="23"/>
        <v>1.0029012880634449</v>
      </c>
    </row>
    <row r="222" spans="2:8">
      <c r="B222" s="55" t="s">
        <v>32</v>
      </c>
      <c r="C222" s="47">
        <f t="shared" ref="C222:H222" si="24">C12/C64</f>
        <v>1</v>
      </c>
      <c r="D222" s="47">
        <f t="shared" si="24"/>
        <v>1.0090284711740791</v>
      </c>
      <c r="E222" s="47">
        <f t="shared" si="24"/>
        <v>0.99533711640151123</v>
      </c>
      <c r="F222" s="47">
        <f t="shared" si="24"/>
        <v>0.99599531623856208</v>
      </c>
      <c r="G222" s="47">
        <f t="shared" si="24"/>
        <v>0.99389825295910839</v>
      </c>
      <c r="H222" s="47">
        <f t="shared" si="24"/>
        <v>0.9951172318086714</v>
      </c>
    </row>
    <row r="223" spans="2:8">
      <c r="B223" s="55" t="s">
        <v>33</v>
      </c>
      <c r="C223" s="47">
        <f t="shared" ref="C223:H223" si="25">C13/C65</f>
        <v>1</v>
      </c>
      <c r="D223" s="47">
        <f t="shared" si="25"/>
        <v>1.0119159874486017</v>
      </c>
      <c r="E223" s="47">
        <f t="shared" si="25"/>
        <v>1.0035319609540116</v>
      </c>
      <c r="F223" s="47">
        <f t="shared" si="25"/>
        <v>1.0148573129765235</v>
      </c>
      <c r="G223" s="47">
        <f t="shared" si="25"/>
        <v>1.0069365829519574</v>
      </c>
      <c r="H223" s="47">
        <f t="shared" si="25"/>
        <v>1.007899943809875</v>
      </c>
    </row>
    <row r="224" spans="2:8">
      <c r="B224" s="55" t="s">
        <v>34</v>
      </c>
      <c r="C224" s="47">
        <f t="shared" ref="C224:H224" si="26">C14/C66</f>
        <v>1</v>
      </c>
      <c r="D224" s="47">
        <f t="shared" si="26"/>
        <v>1.0086132091556497</v>
      </c>
      <c r="E224" s="47">
        <f t="shared" si="26"/>
        <v>0.99299542891324821</v>
      </c>
      <c r="F224" s="47">
        <f t="shared" si="26"/>
        <v>0.98722506943761013</v>
      </c>
      <c r="G224" s="47">
        <f t="shared" si="26"/>
        <v>0.98561273815102357</v>
      </c>
      <c r="H224" s="47">
        <f t="shared" si="26"/>
        <v>0.98582805655250727</v>
      </c>
    </row>
    <row r="225" spans="2:8">
      <c r="B225" s="55" t="s">
        <v>35</v>
      </c>
      <c r="C225" s="47">
        <f t="shared" ref="C225:H225" si="27">C15/C67</f>
        <v>1</v>
      </c>
      <c r="D225" s="47">
        <f t="shared" si="27"/>
        <v>1.0095849373394894</v>
      </c>
      <c r="E225" s="47">
        <f t="shared" si="27"/>
        <v>0.99253937026193384</v>
      </c>
      <c r="F225" s="47">
        <f t="shared" si="27"/>
        <v>0.99162902184902157</v>
      </c>
      <c r="G225" s="47">
        <f t="shared" si="27"/>
        <v>0.99437287450600154</v>
      </c>
      <c r="H225" s="47">
        <f t="shared" si="27"/>
        <v>0.99494329741717036</v>
      </c>
    </row>
    <row r="226" spans="2:8">
      <c r="B226" s="55" t="s">
        <v>36</v>
      </c>
      <c r="C226" s="47">
        <f t="shared" ref="C226:H226" si="28">C16/C68</f>
        <v>1</v>
      </c>
      <c r="D226" s="47">
        <f t="shared" si="28"/>
        <v>1.0127794265202352</v>
      </c>
      <c r="E226" s="47">
        <f t="shared" si="28"/>
        <v>0.99726788362720487</v>
      </c>
      <c r="F226" s="47">
        <f t="shared" si="28"/>
        <v>1.0003214052904619</v>
      </c>
      <c r="G226" s="47">
        <f t="shared" si="28"/>
        <v>1.0013199903358598</v>
      </c>
      <c r="H226" s="47">
        <f t="shared" si="28"/>
        <v>1.0039647256504163</v>
      </c>
    </row>
    <row r="227" spans="2:8">
      <c r="B227" s="55" t="s">
        <v>37</v>
      </c>
      <c r="C227" s="47">
        <f t="shared" ref="C227:H227" si="29">C17/C69</f>
        <v>1</v>
      </c>
      <c r="D227" s="47">
        <f t="shared" si="29"/>
        <v>1.012968862041111</v>
      </c>
      <c r="E227" s="47">
        <f t="shared" si="29"/>
        <v>0.99641654829743287</v>
      </c>
      <c r="F227" s="47">
        <f t="shared" si="29"/>
        <v>0.99670743509056969</v>
      </c>
      <c r="G227" s="47">
        <f t="shared" si="29"/>
        <v>0.99232140144827041</v>
      </c>
      <c r="H227" s="47">
        <f t="shared" si="29"/>
        <v>0.99100726984783383</v>
      </c>
    </row>
    <row r="228" spans="2:8">
      <c r="B228" s="55" t="s">
        <v>38</v>
      </c>
      <c r="C228" s="47">
        <f t="shared" ref="C228:H228" si="30">C18/C70</f>
        <v>1</v>
      </c>
      <c r="D228" s="47">
        <f t="shared" si="30"/>
        <v>1.0167722714420058</v>
      </c>
      <c r="E228" s="47">
        <f t="shared" si="30"/>
        <v>1.001568624998376</v>
      </c>
      <c r="F228" s="47">
        <f t="shared" si="30"/>
        <v>0.99651552833918233</v>
      </c>
      <c r="G228" s="47">
        <f t="shared" si="30"/>
        <v>0.98756162275592829</v>
      </c>
      <c r="H228" s="47">
        <f t="shared" si="30"/>
        <v>0.98598092099612733</v>
      </c>
    </row>
    <row r="229" spans="2:8">
      <c r="B229" s="55" t="s">
        <v>39</v>
      </c>
      <c r="C229" s="47">
        <f t="shared" ref="C229:H229" si="31">C19/C71</f>
        <v>1</v>
      </c>
      <c r="D229" s="47">
        <f t="shared" si="31"/>
        <v>1.0129684924361957</v>
      </c>
      <c r="E229" s="47">
        <f t="shared" si="31"/>
        <v>0.99944627975552813</v>
      </c>
      <c r="F229" s="47">
        <f t="shared" si="31"/>
        <v>0.99541501483037564</v>
      </c>
      <c r="G229" s="47">
        <f t="shared" si="31"/>
        <v>0.99030601789045558</v>
      </c>
      <c r="H229" s="47">
        <f t="shared" si="31"/>
        <v>0.99242489944749013</v>
      </c>
    </row>
    <row r="230" spans="2:8">
      <c r="B230" s="55" t="s">
        <v>40</v>
      </c>
      <c r="C230" s="47">
        <f t="shared" ref="C230:H230" si="32">C20/C72</f>
        <v>1</v>
      </c>
      <c r="D230" s="47">
        <f t="shared" si="32"/>
        <v>1.0212219544639689</v>
      </c>
      <c r="E230" s="47">
        <f t="shared" si="32"/>
        <v>0.99199940868241943</v>
      </c>
      <c r="F230" s="47">
        <f t="shared" si="32"/>
        <v>0.98925243321553613</v>
      </c>
      <c r="G230" s="47">
        <f t="shared" si="32"/>
        <v>0.98561844832170098</v>
      </c>
      <c r="H230" s="47">
        <f t="shared" si="32"/>
        <v>0.98201301254090256</v>
      </c>
    </row>
    <row r="231" spans="2:8">
      <c r="B231" s="55" t="s">
        <v>41</v>
      </c>
      <c r="C231" s="47">
        <f t="shared" ref="C231:H231" si="33">C21/C73</f>
        <v>1</v>
      </c>
      <c r="D231" s="47">
        <f t="shared" si="33"/>
        <v>1.0083467724368933</v>
      </c>
      <c r="E231" s="47">
        <f t="shared" si="33"/>
        <v>1.0002334294088977</v>
      </c>
      <c r="F231" s="47">
        <f t="shared" si="33"/>
        <v>0.98666463611676802</v>
      </c>
      <c r="G231" s="47">
        <f t="shared" si="33"/>
        <v>0.98370524934776971</v>
      </c>
      <c r="H231" s="47">
        <f t="shared" si="33"/>
        <v>0.98381801275684166</v>
      </c>
    </row>
    <row r="232" spans="2:8">
      <c r="B232" s="55" t="s">
        <v>42</v>
      </c>
      <c r="C232" s="47">
        <f t="shared" ref="C232:H232" si="34">C22/C74</f>
        <v>1</v>
      </c>
      <c r="D232" s="47">
        <f t="shared" si="34"/>
        <v>1.0171712118624294</v>
      </c>
      <c r="E232" s="47">
        <f t="shared" si="34"/>
        <v>0.9990789746168931</v>
      </c>
      <c r="F232" s="47">
        <f t="shared" si="34"/>
        <v>0.99752847045630511</v>
      </c>
      <c r="G232" s="47">
        <f t="shared" si="34"/>
        <v>0.98952755264615222</v>
      </c>
      <c r="H232" s="47">
        <f t="shared" si="34"/>
        <v>0.98725878594565264</v>
      </c>
    </row>
    <row r="233" spans="2:8">
      <c r="B233" s="55" t="s">
        <v>43</v>
      </c>
      <c r="C233" s="47">
        <f t="shared" ref="C233:H233" si="35">C23/C75</f>
        <v>1</v>
      </c>
      <c r="D233" s="47">
        <f t="shared" si="35"/>
        <v>1.0095548399134562</v>
      </c>
      <c r="E233" s="47">
        <f t="shared" si="35"/>
        <v>0.99402104881240683</v>
      </c>
      <c r="F233" s="47">
        <f t="shared" si="35"/>
        <v>0.99817405900355727</v>
      </c>
      <c r="G233" s="47">
        <f t="shared" si="35"/>
        <v>0.98889218430540182</v>
      </c>
      <c r="H233" s="47">
        <f t="shared" si="35"/>
        <v>0.9891398659727747</v>
      </c>
    </row>
    <row r="234" spans="2:8">
      <c r="B234" s="55" t="s">
        <v>44</v>
      </c>
      <c r="C234" s="47">
        <f t="shared" ref="C234:H234" si="36">C24/C76</f>
        <v>1</v>
      </c>
      <c r="D234" s="47">
        <f t="shared" si="36"/>
        <v>1.0123627730810003</v>
      </c>
      <c r="E234" s="47">
        <f t="shared" si="36"/>
        <v>1.0003723006770879</v>
      </c>
      <c r="F234" s="47">
        <f t="shared" si="36"/>
        <v>0.99130725621717075</v>
      </c>
      <c r="G234" s="47">
        <f t="shared" si="36"/>
        <v>0.99172046004812542</v>
      </c>
      <c r="H234" s="47">
        <f t="shared" si="36"/>
        <v>0.99341012313967503</v>
      </c>
    </row>
    <row r="235" spans="2:8">
      <c r="B235" s="55" t="s">
        <v>100</v>
      </c>
      <c r="C235" s="47">
        <f t="shared" ref="C235:H235" si="37">C25/C77</f>
        <v>1</v>
      </c>
      <c r="D235" s="47">
        <f t="shared" si="37"/>
        <v>1.0247899406591059</v>
      </c>
      <c r="E235" s="47">
        <f t="shared" si="37"/>
        <v>1.0078397311812199</v>
      </c>
      <c r="F235" s="47">
        <f t="shared" si="37"/>
        <v>1.003114285902853</v>
      </c>
      <c r="G235" s="47">
        <f t="shared" si="37"/>
        <v>0.98601021376333675</v>
      </c>
      <c r="H235" s="47">
        <f t="shared" si="37"/>
        <v>0.98984582103065943</v>
      </c>
    </row>
    <row r="236" spans="2:8">
      <c r="B236" s="56" t="s">
        <v>46</v>
      </c>
      <c r="C236" s="47">
        <f t="shared" ref="C236:H236" si="38">C26/C78</f>
        <v>1</v>
      </c>
      <c r="D236" s="47">
        <f t="shared" si="38"/>
        <v>1.0124696331568435</v>
      </c>
      <c r="E236" s="47">
        <f t="shared" si="38"/>
        <v>0.99605879437260625</v>
      </c>
      <c r="F236" s="47">
        <f t="shared" si="38"/>
        <v>0.99491173388372089</v>
      </c>
      <c r="G236" s="47">
        <f t="shared" si="38"/>
        <v>0.99222783658805092</v>
      </c>
      <c r="H236" s="47">
        <f t="shared" si="38"/>
        <v>0.9927461140608359</v>
      </c>
    </row>
    <row r="237" spans="2:8">
      <c r="B237" s="56" t="s">
        <v>47</v>
      </c>
      <c r="C237" s="47"/>
      <c r="D237" s="47"/>
      <c r="E237" s="47"/>
      <c r="F237" s="47"/>
      <c r="G237" s="47"/>
      <c r="H237" s="4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"/>
  <sheetViews>
    <sheetView zoomScale="125" zoomScaleNormal="125" zoomScalePageLayoutView="125" workbookViewId="0">
      <selection activeCell="B2" sqref="B2"/>
    </sheetView>
  </sheetViews>
  <sheetFormatPr baseColWidth="10" defaultRowHeight="15" x14ac:dyDescent="0"/>
  <cols>
    <col min="1" max="1" width="8.33203125" customWidth="1"/>
    <col min="3" max="7" width="11.33203125" bestFit="1" customWidth="1"/>
  </cols>
  <sheetData>
    <row r="1" spans="1:9">
      <c r="A1" s="29"/>
      <c r="B1" s="29"/>
      <c r="C1" s="29"/>
      <c r="D1" s="29"/>
      <c r="E1" s="29"/>
      <c r="F1" s="29"/>
      <c r="G1" s="29"/>
      <c r="H1" s="29"/>
      <c r="I1" s="29"/>
    </row>
    <row r="2" spans="1:9">
      <c r="A2" s="29"/>
      <c r="B2" s="43" t="s">
        <v>129</v>
      </c>
      <c r="C2" s="29"/>
      <c r="D2" s="29"/>
      <c r="E2" s="29"/>
      <c r="F2" s="29"/>
      <c r="G2" s="29"/>
      <c r="H2" s="29"/>
      <c r="I2" s="29"/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8" t="s">
        <v>99</v>
      </c>
      <c r="C4" s="29"/>
      <c r="D4" s="29"/>
      <c r="E4" s="29"/>
      <c r="F4" s="29"/>
      <c r="G4" s="29"/>
      <c r="H4" s="29"/>
      <c r="I4" s="29"/>
    </row>
    <row r="5" spans="1:9">
      <c r="A5" s="29"/>
      <c r="B5" s="29" t="s">
        <v>71</v>
      </c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 t="s">
        <v>26</v>
      </c>
      <c r="D6" s="29" t="s">
        <v>26</v>
      </c>
      <c r="E6" s="29" t="s">
        <v>26</v>
      </c>
      <c r="F6" s="29" t="s">
        <v>27</v>
      </c>
      <c r="G6" s="29" t="s">
        <v>84</v>
      </c>
      <c r="H6" s="29"/>
      <c r="I6" s="29"/>
    </row>
    <row r="7" spans="1:9">
      <c r="A7" s="29"/>
      <c r="B7" s="29"/>
      <c r="C7" s="32">
        <v>2010</v>
      </c>
      <c r="D7" s="32">
        <f>C7+1</f>
        <v>2011</v>
      </c>
      <c r="E7" s="32">
        <f t="shared" ref="E7:G7" si="0">D7+1</f>
        <v>2012</v>
      </c>
      <c r="F7" s="32">
        <f t="shared" si="0"/>
        <v>2013</v>
      </c>
      <c r="G7" s="32">
        <f t="shared" si="0"/>
        <v>2014</v>
      </c>
      <c r="H7" s="5"/>
      <c r="I7" s="29"/>
    </row>
    <row r="8" spans="1:9">
      <c r="A8" s="29"/>
      <c r="B8" s="28" t="s">
        <v>28</v>
      </c>
      <c r="C8" s="6">
        <v>133822688</v>
      </c>
      <c r="D8" s="6">
        <v>133640113</v>
      </c>
      <c r="E8" s="6">
        <v>130099715</v>
      </c>
      <c r="F8" s="6">
        <v>129066262</v>
      </c>
      <c r="G8" s="6">
        <v>129205148</v>
      </c>
      <c r="H8" s="6"/>
      <c r="I8" s="29"/>
    </row>
    <row r="9" spans="1:9">
      <c r="A9" s="29"/>
      <c r="B9" s="28" t="s">
        <v>29</v>
      </c>
      <c r="C9" s="6">
        <v>31509813</v>
      </c>
      <c r="D9" s="6">
        <v>31370849</v>
      </c>
      <c r="E9" s="6">
        <v>30321474</v>
      </c>
      <c r="F9" s="6">
        <v>30110047</v>
      </c>
      <c r="G9" s="6">
        <v>30236788</v>
      </c>
      <c r="H9" s="6"/>
      <c r="I9" s="29"/>
    </row>
    <row r="10" spans="1:9">
      <c r="A10" s="29"/>
      <c r="B10" s="28" t="s">
        <v>30</v>
      </c>
      <c r="C10" s="6">
        <v>20943404</v>
      </c>
      <c r="D10" s="6">
        <v>20799503</v>
      </c>
      <c r="E10" s="6">
        <v>19999720</v>
      </c>
      <c r="F10" s="6">
        <v>19456500</v>
      </c>
      <c r="G10" s="6">
        <v>19549541</v>
      </c>
      <c r="H10" s="6"/>
      <c r="I10" s="29"/>
    </row>
    <row r="11" spans="1:9">
      <c r="A11" s="29"/>
      <c r="B11" s="28" t="s">
        <v>31</v>
      </c>
      <c r="C11" s="6">
        <v>23989288</v>
      </c>
      <c r="D11" s="6">
        <v>24090361</v>
      </c>
      <c r="E11" s="6">
        <v>24037850</v>
      </c>
      <c r="F11" s="6">
        <v>24014639</v>
      </c>
      <c r="G11" s="6">
        <v>24476944</v>
      </c>
      <c r="H11" s="6"/>
      <c r="I11" s="29"/>
    </row>
    <row r="12" spans="1:9">
      <c r="A12" s="29"/>
      <c r="B12" s="28" t="s">
        <v>32</v>
      </c>
      <c r="C12" s="6">
        <v>37776044</v>
      </c>
      <c r="D12" s="6">
        <v>37965022</v>
      </c>
      <c r="E12" s="6">
        <v>37272188</v>
      </c>
      <c r="F12" s="6">
        <v>37196797</v>
      </c>
      <c r="G12" s="6">
        <v>37860559</v>
      </c>
      <c r="H12" s="6"/>
      <c r="I12" s="29"/>
    </row>
    <row r="13" spans="1:9">
      <c r="A13" s="29"/>
      <c r="B13" s="28" t="s">
        <v>33</v>
      </c>
      <c r="C13" s="6">
        <v>11746452</v>
      </c>
      <c r="D13" s="6">
        <v>11666485</v>
      </c>
      <c r="E13" s="6">
        <v>11360001</v>
      </c>
      <c r="F13" s="6">
        <v>11107524</v>
      </c>
      <c r="G13" s="26">
        <v>11150762</v>
      </c>
      <c r="H13" s="6"/>
      <c r="I13" s="29"/>
    </row>
    <row r="14" spans="1:9">
      <c r="A14" s="29"/>
      <c r="B14" s="28" t="s">
        <v>34</v>
      </c>
      <c r="C14" s="6">
        <v>50880802</v>
      </c>
      <c r="D14" s="6">
        <v>50924520</v>
      </c>
      <c r="E14" s="6">
        <v>49742831</v>
      </c>
      <c r="F14" s="6">
        <v>48987189</v>
      </c>
      <c r="G14" s="6">
        <v>49226976</v>
      </c>
      <c r="H14" s="6"/>
      <c r="I14" s="29"/>
    </row>
    <row r="15" spans="1:9">
      <c r="A15" s="29"/>
      <c r="B15" s="28" t="s">
        <v>35</v>
      </c>
      <c r="C15" s="6">
        <v>35927303</v>
      </c>
      <c r="D15" s="6">
        <v>35912056</v>
      </c>
      <c r="E15" s="6">
        <v>35051390</v>
      </c>
      <c r="F15" s="6">
        <v>34793260</v>
      </c>
      <c r="G15" s="6">
        <v>34506070</v>
      </c>
      <c r="H15" s="6"/>
      <c r="I15" s="29"/>
    </row>
    <row r="16" spans="1:9">
      <c r="A16" s="29"/>
      <c r="B16" s="28" t="s">
        <v>36</v>
      </c>
      <c r="C16" s="6">
        <v>186206624</v>
      </c>
      <c r="D16" s="6">
        <v>184702841</v>
      </c>
      <c r="E16" s="6">
        <v>182145504</v>
      </c>
      <c r="F16" s="6">
        <v>180260070</v>
      </c>
      <c r="G16" s="6">
        <v>182164188</v>
      </c>
      <c r="H16" s="6"/>
      <c r="I16" s="29"/>
    </row>
    <row r="17" spans="1:9">
      <c r="A17" s="29"/>
      <c r="B17" s="28" t="s">
        <v>37</v>
      </c>
      <c r="C17" s="6">
        <v>93714086</v>
      </c>
      <c r="D17" s="6">
        <v>93034187</v>
      </c>
      <c r="E17" s="6">
        <v>90123604</v>
      </c>
      <c r="F17" s="6">
        <v>89407362</v>
      </c>
      <c r="G17" s="6">
        <v>90582630</v>
      </c>
      <c r="H17" s="6"/>
      <c r="I17" s="29"/>
    </row>
    <row r="18" spans="1:9">
      <c r="A18" s="29"/>
      <c r="B18" s="28" t="s">
        <v>38</v>
      </c>
      <c r="C18" s="6">
        <v>16509083</v>
      </c>
      <c r="D18" s="6">
        <v>16260208</v>
      </c>
      <c r="E18" s="6">
        <v>15632659</v>
      </c>
      <c r="F18" s="6">
        <v>15551243</v>
      </c>
      <c r="G18" s="6">
        <v>15707243</v>
      </c>
      <c r="H18" s="6"/>
      <c r="I18" s="29"/>
    </row>
    <row r="19" spans="1:9">
      <c r="A19" s="29"/>
      <c r="B19" s="28" t="s">
        <v>39</v>
      </c>
      <c r="C19" s="6">
        <v>52224332</v>
      </c>
      <c r="D19" s="6">
        <v>51588649</v>
      </c>
      <c r="E19" s="6">
        <v>50266124</v>
      </c>
      <c r="F19" s="6">
        <v>50034847</v>
      </c>
      <c r="G19" s="6">
        <v>49837461</v>
      </c>
      <c r="H19" s="6"/>
      <c r="I19" s="29"/>
    </row>
    <row r="20" spans="1:9">
      <c r="A20" s="29"/>
      <c r="B20" s="28" t="s">
        <v>40</v>
      </c>
      <c r="C20" s="6">
        <v>181283411</v>
      </c>
      <c r="D20" s="6">
        <v>183001351</v>
      </c>
      <c r="E20" s="6">
        <v>182494913</v>
      </c>
      <c r="F20" s="6">
        <v>179063263</v>
      </c>
      <c r="G20" s="6">
        <v>180261502</v>
      </c>
      <c r="H20" s="6"/>
      <c r="I20" s="29"/>
    </row>
    <row r="21" spans="1:9">
      <c r="A21" s="29"/>
      <c r="B21" s="28" t="s">
        <v>41</v>
      </c>
      <c r="C21" s="6">
        <v>25628517</v>
      </c>
      <c r="D21" s="6">
        <v>25202974</v>
      </c>
      <c r="E21" s="6">
        <v>24799286</v>
      </c>
      <c r="F21" s="6">
        <v>24551597</v>
      </c>
      <c r="G21" s="6">
        <v>24730167</v>
      </c>
      <c r="H21" s="6"/>
      <c r="I21" s="29"/>
    </row>
    <row r="22" spans="1:9">
      <c r="A22" s="29"/>
      <c r="B22" s="28" t="s">
        <v>42</v>
      </c>
      <c r="C22" s="6">
        <v>16719811</v>
      </c>
      <c r="D22" s="6">
        <v>16846923</v>
      </c>
      <c r="E22" s="6">
        <v>16338901</v>
      </c>
      <c r="F22" s="6">
        <v>16175142</v>
      </c>
      <c r="G22" s="6">
        <v>16309689</v>
      </c>
      <c r="H22" s="6"/>
      <c r="I22" s="29"/>
    </row>
    <row r="23" spans="1:9">
      <c r="A23" s="29"/>
      <c r="B23" s="28" t="s">
        <v>43</v>
      </c>
      <c r="C23" s="6">
        <v>60150976</v>
      </c>
      <c r="D23" s="6">
        <v>60178840</v>
      </c>
      <c r="E23" s="6">
        <v>59035227</v>
      </c>
      <c r="F23" s="6">
        <v>58114784</v>
      </c>
      <c r="G23" s="6">
        <v>58624329</v>
      </c>
      <c r="H23" s="6"/>
      <c r="I23" s="29"/>
    </row>
    <row r="24" spans="1:9">
      <c r="A24" s="29"/>
      <c r="B24" s="28" t="s">
        <v>44</v>
      </c>
      <c r="C24" s="6">
        <v>7339031</v>
      </c>
      <c r="D24" s="6">
        <v>7307028</v>
      </c>
      <c r="E24" s="6">
        <v>7127380</v>
      </c>
      <c r="F24" s="6">
        <v>7066136</v>
      </c>
      <c r="G24" s="6">
        <v>7158467</v>
      </c>
      <c r="H24" s="6"/>
      <c r="I24" s="29"/>
    </row>
    <row r="25" spans="1:9">
      <c r="A25" s="29"/>
      <c r="B25" s="28" t="s">
        <v>100</v>
      </c>
      <c r="C25" s="6">
        <v>2758301</v>
      </c>
      <c r="D25" s="6">
        <v>2776323</v>
      </c>
      <c r="E25" s="6">
        <v>2705944</v>
      </c>
      <c r="F25" s="6">
        <v>2709101</v>
      </c>
      <c r="G25" s="26">
        <v>2723828</v>
      </c>
      <c r="H25" s="6"/>
      <c r="I25" s="29"/>
    </row>
    <row r="26" spans="1:9">
      <c r="A26" s="29"/>
      <c r="B26" s="28" t="s">
        <v>47</v>
      </c>
      <c r="C26" s="6">
        <v>989129966</v>
      </c>
      <c r="D26" s="6">
        <v>987268233</v>
      </c>
      <c r="E26" s="6">
        <v>968554711</v>
      </c>
      <c r="F26" s="6">
        <v>957665763</v>
      </c>
      <c r="G26" s="26">
        <v>964312292</v>
      </c>
      <c r="H26" s="6"/>
      <c r="I26" s="29"/>
    </row>
    <row r="27" spans="1:9">
      <c r="A27" s="29"/>
      <c r="B27" s="28" t="s">
        <v>101</v>
      </c>
      <c r="C27" s="27"/>
      <c r="D27" s="26"/>
      <c r="E27" s="26"/>
      <c r="F27" s="26"/>
      <c r="G27" s="26"/>
      <c r="H27" s="29"/>
      <c r="I27" s="29"/>
    </row>
    <row r="28" spans="1:9">
      <c r="A28" s="29"/>
      <c r="B28" s="28" t="s">
        <v>108</v>
      </c>
      <c r="C28" s="26">
        <v>783034</v>
      </c>
      <c r="D28" s="26">
        <v>1020767</v>
      </c>
      <c r="E28" s="26">
        <v>781289</v>
      </c>
      <c r="F28" s="26">
        <v>805237</v>
      </c>
      <c r="G28" s="26">
        <v>797708</v>
      </c>
      <c r="H28" s="6"/>
      <c r="I28" s="29"/>
    </row>
    <row r="29" spans="1:9">
      <c r="A29" s="29"/>
      <c r="B29" s="28"/>
      <c r="C29" s="29"/>
      <c r="D29" s="29"/>
      <c r="E29" s="29"/>
      <c r="F29" s="29"/>
      <c r="G29" s="29"/>
      <c r="H29" s="29"/>
      <c r="I29" s="29"/>
    </row>
    <row r="30" spans="1:9">
      <c r="A30" s="29"/>
      <c r="B30" s="29"/>
      <c r="C30" s="29"/>
      <c r="D30" s="29"/>
      <c r="E30" s="29"/>
      <c r="F30" s="29"/>
      <c r="G30" s="29"/>
      <c r="H30" s="29"/>
      <c r="I30" s="29"/>
    </row>
    <row r="31" spans="1:9">
      <c r="A31" s="29"/>
      <c r="B31" s="28" t="s">
        <v>105</v>
      </c>
      <c r="C31" s="29"/>
      <c r="D31" s="29"/>
      <c r="E31" s="29"/>
      <c r="F31" s="29"/>
      <c r="G31" s="29"/>
      <c r="H31" s="29"/>
      <c r="I31" s="29"/>
    </row>
    <row r="32" spans="1:9">
      <c r="A32" s="29"/>
      <c r="B32" s="29" t="s">
        <v>106</v>
      </c>
      <c r="C32" s="29"/>
      <c r="D32" s="29"/>
      <c r="E32" s="29"/>
      <c r="F32" s="29"/>
      <c r="G32" s="29"/>
      <c r="H32" s="29"/>
      <c r="I32" s="29"/>
    </row>
    <row r="33" spans="1:9">
      <c r="A33" s="29"/>
      <c r="B33" s="29"/>
      <c r="C33" s="29"/>
      <c r="D33" s="29"/>
      <c r="E33" s="29"/>
      <c r="F33" s="29"/>
      <c r="G33" s="29"/>
      <c r="H33" s="29"/>
      <c r="I33" s="29"/>
    </row>
    <row r="34" spans="1:9">
      <c r="A34" s="29"/>
      <c r="B34" s="29"/>
      <c r="C34" s="32">
        <v>2010</v>
      </c>
      <c r="D34" s="32">
        <f>C34+1</f>
        <v>2011</v>
      </c>
      <c r="E34" s="32">
        <f t="shared" ref="E34:G34" si="1">D34+1</f>
        <v>2012</v>
      </c>
      <c r="F34" s="32">
        <f t="shared" si="1"/>
        <v>2013</v>
      </c>
      <c r="G34" s="32">
        <f t="shared" si="1"/>
        <v>2014</v>
      </c>
      <c r="H34" s="5"/>
      <c r="I34" s="29"/>
    </row>
    <row r="35" spans="1:9">
      <c r="A35" s="29"/>
      <c r="B35" s="28" t="s">
        <v>28</v>
      </c>
      <c r="C35" s="10">
        <v>100</v>
      </c>
      <c r="D35" s="10">
        <v>99.714241280222979</v>
      </c>
      <c r="E35" s="10">
        <v>97.121936586536123</v>
      </c>
      <c r="F35" s="10">
        <v>96.071890876126076</v>
      </c>
      <c r="G35" s="10">
        <v>97.379305876678188</v>
      </c>
      <c r="H35" s="20"/>
      <c r="I35" s="29"/>
    </row>
    <row r="36" spans="1:9">
      <c r="A36" s="29"/>
      <c r="B36" s="28" t="s">
        <v>29</v>
      </c>
      <c r="C36" s="10">
        <v>100</v>
      </c>
      <c r="D36" s="10">
        <v>99.38226545489178</v>
      </c>
      <c r="E36" s="10">
        <v>95.855554537187842</v>
      </c>
      <c r="F36" s="10">
        <v>95.240869577472139</v>
      </c>
      <c r="G36" s="10">
        <v>96.893952427030641</v>
      </c>
      <c r="H36" s="20"/>
      <c r="I36" s="29"/>
    </row>
    <row r="37" spans="1:9">
      <c r="A37" s="29"/>
      <c r="B37" s="28" t="s">
        <v>30</v>
      </c>
      <c r="C37" s="10">
        <v>100</v>
      </c>
      <c r="D37" s="10">
        <v>99.73656144913214</v>
      </c>
      <c r="E37" s="10">
        <v>96.491132912990878</v>
      </c>
      <c r="F37" s="10">
        <v>94.076876494248054</v>
      </c>
      <c r="G37" s="10">
        <v>94.942486265115207</v>
      </c>
      <c r="H37" s="20"/>
      <c r="I37" s="29"/>
    </row>
    <row r="38" spans="1:9">
      <c r="A38" s="29"/>
      <c r="B38" s="28" t="s">
        <v>31</v>
      </c>
      <c r="C38" s="10">
        <v>100</v>
      </c>
      <c r="D38" s="10">
        <v>100.73744164478747</v>
      </c>
      <c r="E38" s="10">
        <v>100.47310704645197</v>
      </c>
      <c r="F38" s="10">
        <v>99.96312698318323</v>
      </c>
      <c r="G38" s="10">
        <v>101.93627850349418</v>
      </c>
      <c r="H38" s="20"/>
      <c r="I38" s="29"/>
    </row>
    <row r="39" spans="1:9">
      <c r="A39" s="29"/>
      <c r="B39" s="28" t="s">
        <v>32</v>
      </c>
      <c r="C39" s="10">
        <v>100</v>
      </c>
      <c r="D39" s="10">
        <v>100.02597413323639</v>
      </c>
      <c r="E39" s="10">
        <v>98.789725999815118</v>
      </c>
      <c r="F39" s="10">
        <v>98.376513921056258</v>
      </c>
      <c r="G39" s="10">
        <v>100.5656353789939</v>
      </c>
      <c r="H39" s="20"/>
      <c r="I39" s="29"/>
    </row>
    <row r="40" spans="1:9">
      <c r="A40" s="29"/>
      <c r="B40" s="28" t="s">
        <v>33</v>
      </c>
      <c r="C40" s="10">
        <v>100</v>
      </c>
      <c r="D40" s="10">
        <v>98.682393628305803</v>
      </c>
      <c r="E40" s="10">
        <v>97.224888368915899</v>
      </c>
      <c r="F40" s="10">
        <v>95.000201678057394</v>
      </c>
      <c r="G40" s="24">
        <v>96.062593715350445</v>
      </c>
      <c r="H40" s="20"/>
      <c r="I40" s="29"/>
    </row>
    <row r="41" spans="1:9">
      <c r="A41" s="29"/>
      <c r="B41" s="28" t="s">
        <v>34</v>
      </c>
      <c r="C41" s="10">
        <v>100</v>
      </c>
      <c r="D41" s="10">
        <v>100.65805763045952</v>
      </c>
      <c r="E41" s="10">
        <v>97.775511804755169</v>
      </c>
      <c r="F41" s="10">
        <v>96.06027429976568</v>
      </c>
      <c r="G41" s="10">
        <v>97.469294073844736</v>
      </c>
      <c r="H41" s="20"/>
      <c r="I41" s="29"/>
    </row>
    <row r="42" spans="1:9">
      <c r="A42" s="29"/>
      <c r="B42" s="28" t="s">
        <v>35</v>
      </c>
      <c r="C42" s="10">
        <v>100</v>
      </c>
      <c r="D42" s="10">
        <v>99.91201955793899</v>
      </c>
      <c r="E42" s="10">
        <v>95.970236125263398</v>
      </c>
      <c r="F42" s="10">
        <v>95.121479445223642</v>
      </c>
      <c r="G42" s="10">
        <v>96.286853074446014</v>
      </c>
      <c r="H42" s="20"/>
      <c r="I42" s="29"/>
    </row>
    <row r="43" spans="1:9">
      <c r="A43" s="29"/>
      <c r="B43" s="28" t="s">
        <v>36</v>
      </c>
      <c r="C43" s="10">
        <v>100</v>
      </c>
      <c r="D43" s="10">
        <v>98.785506685304597</v>
      </c>
      <c r="E43" s="10">
        <v>97.096864219725958</v>
      </c>
      <c r="F43" s="10">
        <v>96.002264757836173</v>
      </c>
      <c r="G43" s="10">
        <v>97.441719259417809</v>
      </c>
      <c r="H43" s="20"/>
      <c r="I43" s="29"/>
    </row>
    <row r="44" spans="1:9">
      <c r="A44" s="29"/>
      <c r="B44" s="28" t="s">
        <v>37</v>
      </c>
      <c r="C44" s="10">
        <v>100</v>
      </c>
      <c r="D44" s="10">
        <v>99.095979018565032</v>
      </c>
      <c r="E44" s="10">
        <v>96.388627862686732</v>
      </c>
      <c r="F44" s="10">
        <v>95.682893889294405</v>
      </c>
      <c r="G44" s="10">
        <v>97.71755043906785</v>
      </c>
      <c r="H44" s="20"/>
      <c r="I44" s="29"/>
    </row>
    <row r="45" spans="1:9">
      <c r="A45" s="29"/>
      <c r="B45" s="28" t="s">
        <v>38</v>
      </c>
      <c r="C45" s="10">
        <v>100</v>
      </c>
      <c r="D45" s="10">
        <v>99.530991515397915</v>
      </c>
      <c r="E45" s="10">
        <v>96.283292734464965</v>
      </c>
      <c r="F45" s="10">
        <v>95.343467723144457</v>
      </c>
      <c r="G45" s="10">
        <v>97.468126700727169</v>
      </c>
      <c r="H45" s="20"/>
      <c r="I45" s="29"/>
    </row>
    <row r="46" spans="1:9">
      <c r="A46" s="29"/>
      <c r="B46" s="28" t="s">
        <v>39</v>
      </c>
      <c r="C46" s="10">
        <v>100</v>
      </c>
      <c r="D46" s="10">
        <v>98.755459428375261</v>
      </c>
      <c r="E46" s="10">
        <v>96.665852891477527</v>
      </c>
      <c r="F46" s="10">
        <v>95.79443928130685</v>
      </c>
      <c r="G46" s="10">
        <v>96.369257452971539</v>
      </c>
      <c r="H46" s="20"/>
      <c r="I46" s="29"/>
    </row>
    <row r="47" spans="1:9">
      <c r="A47" s="29"/>
      <c r="B47" s="28" t="s">
        <v>40</v>
      </c>
      <c r="C47" s="10">
        <v>100</v>
      </c>
      <c r="D47" s="10">
        <v>101.00821359765786</v>
      </c>
      <c r="E47" s="10">
        <v>100.81918502088403</v>
      </c>
      <c r="F47" s="10">
        <v>99.23616367984566</v>
      </c>
      <c r="G47" s="10">
        <v>100.31078540440173</v>
      </c>
      <c r="H47" s="20"/>
      <c r="I47" s="29"/>
    </row>
    <row r="48" spans="1:9">
      <c r="A48" s="29"/>
      <c r="B48" s="28" t="s">
        <v>41</v>
      </c>
      <c r="C48" s="10">
        <v>100</v>
      </c>
      <c r="D48" s="10">
        <v>99.976908535129056</v>
      </c>
      <c r="E48" s="10">
        <v>98.079158172683506</v>
      </c>
      <c r="F48" s="10">
        <v>96.86328171907671</v>
      </c>
      <c r="G48" s="10">
        <v>98.899223352044942</v>
      </c>
      <c r="H48" s="20"/>
      <c r="I48" s="29"/>
    </row>
    <row r="49" spans="1:9">
      <c r="A49" s="29"/>
      <c r="B49" s="28" t="s">
        <v>42</v>
      </c>
      <c r="C49" s="10">
        <v>100</v>
      </c>
      <c r="D49" s="10">
        <v>101.06653717556975</v>
      </c>
      <c r="E49" s="10">
        <v>98.528775843389326</v>
      </c>
      <c r="F49" s="10">
        <v>97.511889276679909</v>
      </c>
      <c r="G49" s="10">
        <v>99.567886051870786</v>
      </c>
      <c r="H49" s="20"/>
      <c r="I49" s="29"/>
    </row>
    <row r="50" spans="1:9">
      <c r="A50" s="29"/>
      <c r="B50" s="28" t="s">
        <v>43</v>
      </c>
      <c r="C50" s="10">
        <v>100</v>
      </c>
      <c r="D50" s="10">
        <v>99.886691780362796</v>
      </c>
      <c r="E50" s="10">
        <v>98.563758502436357</v>
      </c>
      <c r="F50" s="10">
        <v>96.774117333928942</v>
      </c>
      <c r="G50" s="10">
        <v>97.975597902452705</v>
      </c>
      <c r="H50" s="20"/>
      <c r="I50" s="29"/>
    </row>
    <row r="51" spans="1:9">
      <c r="A51" s="29"/>
      <c r="B51" s="28" t="s">
        <v>44</v>
      </c>
      <c r="C51" s="10">
        <v>100</v>
      </c>
      <c r="D51" s="10">
        <v>99.163486296760425</v>
      </c>
      <c r="E51" s="10">
        <v>96.546703966829028</v>
      </c>
      <c r="F51" s="10">
        <v>95.213747773887462</v>
      </c>
      <c r="G51" s="10">
        <v>97.673802139856477</v>
      </c>
      <c r="H51" s="20"/>
      <c r="I51" s="29"/>
    </row>
    <row r="52" spans="1:9">
      <c r="A52" s="29"/>
      <c r="B52" s="28" t="s">
        <v>100</v>
      </c>
      <c r="C52" s="10">
        <v>100</v>
      </c>
      <c r="D52" s="10">
        <v>98.938091886885715</v>
      </c>
      <c r="E52" s="10">
        <v>99.797050228586372</v>
      </c>
      <c r="F52" s="10">
        <v>100.5580523026197</v>
      </c>
      <c r="G52" s="24">
        <v>99.805089767341968</v>
      </c>
      <c r="H52" s="10"/>
      <c r="I52" s="29"/>
    </row>
    <row r="53" spans="1:9">
      <c r="A53" s="29"/>
      <c r="B53" s="28"/>
      <c r="C53" s="6"/>
      <c r="D53" s="6"/>
      <c r="E53" s="6"/>
      <c r="F53" s="29"/>
      <c r="G53" s="26"/>
      <c r="H53" s="29"/>
      <c r="I53" s="29"/>
    </row>
    <row r="54" spans="1:9">
      <c r="A54" s="29"/>
      <c r="B54" s="28"/>
      <c r="C54" s="27"/>
      <c r="D54" s="26"/>
      <c r="E54" s="26"/>
      <c r="F54" s="26"/>
      <c r="G54" s="26"/>
      <c r="H54" s="29"/>
      <c r="I54" s="29"/>
    </row>
    <row r="55" spans="1:9">
      <c r="A55" s="29"/>
      <c r="B55" s="29"/>
      <c r="C55" s="26"/>
      <c r="D55" s="26"/>
      <c r="E55" s="26"/>
      <c r="F55" s="26"/>
      <c r="G55" s="26"/>
      <c r="H55" s="29"/>
      <c r="I55" s="29"/>
    </row>
    <row r="56" spans="1:9">
      <c r="A56" s="29"/>
      <c r="B56" s="28" t="s">
        <v>102</v>
      </c>
      <c r="C56" s="29"/>
      <c r="D56" s="29"/>
      <c r="E56" s="29"/>
      <c r="F56" s="29"/>
      <c r="G56" s="29"/>
      <c r="H56" s="29"/>
      <c r="I56" s="29"/>
    </row>
    <row r="57" spans="1:9">
      <c r="A57" s="29"/>
      <c r="B57" s="29" t="s">
        <v>73</v>
      </c>
      <c r="C57" s="29"/>
      <c r="D57" s="29"/>
      <c r="E57" s="29"/>
      <c r="F57" s="29"/>
      <c r="G57" s="29"/>
      <c r="H57" s="29"/>
      <c r="I57" s="29"/>
    </row>
    <row r="58" spans="1:9">
      <c r="A58" s="29"/>
      <c r="B58" s="29"/>
      <c r="C58" s="29"/>
      <c r="D58" s="29"/>
      <c r="E58" s="29"/>
      <c r="F58" s="29"/>
      <c r="G58" s="29"/>
      <c r="H58" s="29"/>
      <c r="I58" s="29"/>
    </row>
    <row r="59" spans="1:9">
      <c r="A59" s="29"/>
      <c r="B59" s="29"/>
      <c r="C59" s="32">
        <v>2010</v>
      </c>
      <c r="D59" s="32">
        <f>C59+1</f>
        <v>2011</v>
      </c>
      <c r="E59" s="32">
        <f t="shared" ref="E59:G59" si="2">D59+1</f>
        <v>2012</v>
      </c>
      <c r="F59" s="32">
        <f t="shared" si="2"/>
        <v>2013</v>
      </c>
      <c r="G59" s="32">
        <f t="shared" si="2"/>
        <v>2014</v>
      </c>
      <c r="H59" s="5"/>
      <c r="I59" s="29"/>
    </row>
    <row r="60" spans="1:9">
      <c r="A60" s="29"/>
      <c r="B60" s="28" t="s">
        <v>28</v>
      </c>
      <c r="C60" s="6">
        <v>133822688</v>
      </c>
      <c r="D60" s="6">
        <v>133440278</v>
      </c>
      <c r="E60" s="6">
        <v>129971186.17775808</v>
      </c>
      <c r="F60" s="6">
        <v>128565986.78285865</v>
      </c>
      <c r="G60" s="6">
        <v>130315604.67991272</v>
      </c>
      <c r="H60" s="6"/>
      <c r="I60" s="29"/>
    </row>
    <row r="61" spans="1:9">
      <c r="A61" s="29"/>
      <c r="B61" s="28" t="s">
        <v>29</v>
      </c>
      <c r="C61" s="6">
        <v>31509813</v>
      </c>
      <c r="D61" s="6">
        <v>31315166</v>
      </c>
      <c r="E61" s="6">
        <v>30203905.984780904</v>
      </c>
      <c r="F61" s="6">
        <v>30010219.903435361</v>
      </c>
      <c r="G61" s="6">
        <v>30531103.218066316</v>
      </c>
      <c r="H61" s="6"/>
      <c r="I61" s="29"/>
    </row>
    <row r="62" spans="1:9">
      <c r="A62" s="29"/>
      <c r="B62" s="28" t="s">
        <v>30</v>
      </c>
      <c r="C62" s="6">
        <v>20943404</v>
      </c>
      <c r="D62" s="6">
        <v>20888230.999999996</v>
      </c>
      <c r="E62" s="6">
        <v>20208527.790144648</v>
      </c>
      <c r="F62" s="6">
        <v>19702900.314771406</v>
      </c>
      <c r="G62" s="6">
        <v>19884188.46614759</v>
      </c>
      <c r="H62" s="6"/>
      <c r="I62" s="29"/>
    </row>
    <row r="63" spans="1:9">
      <c r="A63" s="29"/>
      <c r="B63" s="28" t="s">
        <v>31</v>
      </c>
      <c r="C63" s="6">
        <v>23989288</v>
      </c>
      <c r="D63" s="6">
        <v>24166195</v>
      </c>
      <c r="E63" s="6">
        <v>24102783.011921659</v>
      </c>
      <c r="F63" s="6">
        <v>23980442.425801534</v>
      </c>
      <c r="G63" s="6">
        <v>24453787.426685311</v>
      </c>
      <c r="H63" s="6"/>
      <c r="I63" s="29"/>
    </row>
    <row r="64" spans="1:9">
      <c r="A64" s="29"/>
      <c r="B64" s="28" t="s">
        <v>32</v>
      </c>
      <c r="C64" s="6">
        <v>37776044</v>
      </c>
      <c r="D64" s="6">
        <v>37785855.999999993</v>
      </c>
      <c r="E64" s="6">
        <v>37318850.361169599</v>
      </c>
      <c r="F64" s="6">
        <v>37162755.18448434</v>
      </c>
      <c r="G64" s="6">
        <v>37989718.669648305</v>
      </c>
      <c r="H64" s="6"/>
      <c r="I64" s="29"/>
    </row>
    <row r="65" spans="1:9">
      <c r="A65" s="29"/>
      <c r="B65" s="28" t="s">
        <v>33</v>
      </c>
      <c r="C65" s="6">
        <v>11746452</v>
      </c>
      <c r="D65" s="6">
        <v>11591680</v>
      </c>
      <c r="E65" s="6">
        <v>11420474.844308289</v>
      </c>
      <c r="F65" s="6">
        <v>11159153.090016205</v>
      </c>
      <c r="G65" s="26">
        <v>11283946.460728657</v>
      </c>
      <c r="H65" s="6"/>
      <c r="I65" s="29"/>
    </row>
    <row r="66" spans="1:9">
      <c r="A66" s="29"/>
      <c r="B66" s="28" t="s">
        <v>34</v>
      </c>
      <c r="C66" s="6">
        <v>50880802</v>
      </c>
      <c r="D66" s="6">
        <v>51215627</v>
      </c>
      <c r="E66" s="6">
        <v>49748964.565864109</v>
      </c>
      <c r="F66" s="6">
        <v>48876237.96712067</v>
      </c>
      <c r="G66" s="6">
        <v>49593158.528510675</v>
      </c>
      <c r="H66" s="6"/>
      <c r="I66" s="29"/>
    </row>
    <row r="67" spans="1:9">
      <c r="A67" s="29"/>
      <c r="B67" s="28" t="s">
        <v>35</v>
      </c>
      <c r="C67" s="6">
        <v>35927303</v>
      </c>
      <c r="D67" s="6">
        <v>35895694</v>
      </c>
      <c r="E67" s="6">
        <v>34479517.522538841</v>
      </c>
      <c r="F67" s="6">
        <v>34174582.138368219</v>
      </c>
      <c r="G67" s="6">
        <v>34593269.453221038</v>
      </c>
      <c r="H67" s="6"/>
      <c r="I67" s="29"/>
    </row>
    <row r="68" spans="1:9">
      <c r="A68" s="29"/>
      <c r="B68" s="28" t="s">
        <v>36</v>
      </c>
      <c r="C68" s="6">
        <v>186206624</v>
      </c>
      <c r="D68" s="6">
        <v>183945157</v>
      </c>
      <c r="E68" s="6">
        <v>180800792.87341565</v>
      </c>
      <c r="F68" s="6">
        <v>178762576.16910851</v>
      </c>
      <c r="G68" s="6">
        <v>181442935.8005197</v>
      </c>
      <c r="H68" s="6"/>
      <c r="I68" s="29"/>
    </row>
    <row r="69" spans="1:9">
      <c r="A69" s="29"/>
      <c r="B69" s="28" t="s">
        <v>37</v>
      </c>
      <c r="C69" s="6">
        <v>93714086</v>
      </c>
      <c r="D69" s="6">
        <v>92866890.999999985</v>
      </c>
      <c r="E69" s="6">
        <v>90329721.609458193</v>
      </c>
      <c r="F69" s="6">
        <v>89668349.466702104</v>
      </c>
      <c r="G69" s="6">
        <v>91575109.255561426</v>
      </c>
      <c r="H69" s="6"/>
      <c r="I69" s="29"/>
    </row>
    <row r="70" spans="1:9">
      <c r="A70" s="29"/>
      <c r="B70" s="28" t="s">
        <v>38</v>
      </c>
      <c r="C70" s="6">
        <v>16509083</v>
      </c>
      <c r="D70" s="6">
        <v>16431654</v>
      </c>
      <c r="E70" s="6">
        <v>15895488.712665791</v>
      </c>
      <c r="F70" s="6">
        <v>15740332.221492128</v>
      </c>
      <c r="G70" s="6">
        <v>16091093.935568208</v>
      </c>
      <c r="H70" s="6"/>
      <c r="I70" s="29"/>
    </row>
    <row r="71" spans="1:9">
      <c r="A71" s="29"/>
      <c r="B71" s="28" t="s">
        <v>39</v>
      </c>
      <c r="C71" s="6">
        <v>52224332</v>
      </c>
      <c r="D71" s="6">
        <v>51574379</v>
      </c>
      <c r="E71" s="6">
        <v>50483095.944676831</v>
      </c>
      <c r="F71" s="6">
        <v>50028006.007808104</v>
      </c>
      <c r="G71" s="6">
        <v>50328200.958174601</v>
      </c>
      <c r="H71" s="6"/>
      <c r="I71" s="29"/>
    </row>
    <row r="72" spans="1:9">
      <c r="A72" s="29"/>
      <c r="B72" s="28" t="s">
        <v>40</v>
      </c>
      <c r="C72" s="6">
        <v>181283411</v>
      </c>
      <c r="D72" s="6">
        <v>183111134.99999997</v>
      </c>
      <c r="E72" s="6">
        <v>182768457.54825965</v>
      </c>
      <c r="F72" s="6">
        <v>179898702.46436733</v>
      </c>
      <c r="G72" s="6">
        <v>181846813.3819896</v>
      </c>
      <c r="H72" s="6"/>
      <c r="I72" s="29"/>
    </row>
    <row r="73" spans="1:9">
      <c r="A73" s="29"/>
      <c r="B73" s="28" t="s">
        <v>41</v>
      </c>
      <c r="C73" s="6">
        <v>25628517</v>
      </c>
      <c r="D73" s="6">
        <v>25622599</v>
      </c>
      <c r="E73" s="6">
        <v>25136233.725743085</v>
      </c>
      <c r="F73" s="6">
        <v>24824622.622131467</v>
      </c>
      <c r="G73" s="6">
        <v>25346404.269646809</v>
      </c>
      <c r="H73" s="6"/>
      <c r="I73" s="29"/>
    </row>
    <row r="74" spans="1:9">
      <c r="A74" s="29"/>
      <c r="B74" s="28" t="s">
        <v>42</v>
      </c>
      <c r="C74" s="6">
        <v>16719811</v>
      </c>
      <c r="D74" s="6">
        <v>16898134</v>
      </c>
      <c r="E74" s="6">
        <v>16473825.101628352</v>
      </c>
      <c r="F74" s="6">
        <v>16303803.589590149</v>
      </c>
      <c r="G74" s="6">
        <v>16647562.364568157</v>
      </c>
      <c r="H74" s="6"/>
      <c r="I74" s="29"/>
    </row>
    <row r="75" spans="1:9">
      <c r="A75" s="29"/>
      <c r="B75" s="28" t="s">
        <v>43</v>
      </c>
      <c r="C75" s="6">
        <v>60150976</v>
      </c>
      <c r="D75" s="6">
        <v>60082820</v>
      </c>
      <c r="E75" s="6">
        <v>59287062.721498452</v>
      </c>
      <c r="F75" s="6">
        <v>58210576.091743439</v>
      </c>
      <c r="G75" s="6">
        <v>58933278.380160831</v>
      </c>
      <c r="H75" s="6"/>
      <c r="I75" s="29"/>
    </row>
    <row r="76" spans="1:9">
      <c r="A76" s="29"/>
      <c r="B76" s="28" t="s">
        <v>44</v>
      </c>
      <c r="C76" s="6">
        <v>7339031</v>
      </c>
      <c r="D76" s="6">
        <v>7277639</v>
      </c>
      <c r="E76" s="6">
        <v>7085592.5336038126</v>
      </c>
      <c r="F76" s="6">
        <v>6987766.4653874114</v>
      </c>
      <c r="G76" s="6">
        <v>7168310.6179227307</v>
      </c>
      <c r="H76" s="6"/>
      <c r="I76" s="29"/>
    </row>
    <row r="77" spans="1:9">
      <c r="A77" s="29"/>
      <c r="B77" s="28" t="s">
        <v>100</v>
      </c>
      <c r="C77" s="6">
        <v>2758301</v>
      </c>
      <c r="D77" s="6">
        <v>2787906</v>
      </c>
      <c r="E77" s="6">
        <v>2763910.3497368684</v>
      </c>
      <c r="F77" s="6">
        <v>2742993.6607156638</v>
      </c>
      <c r="G77" s="26">
        <v>2763687.7101457864</v>
      </c>
      <c r="H77" s="6"/>
      <c r="I77" s="29"/>
    </row>
    <row r="78" spans="1:9">
      <c r="A78" s="29"/>
      <c r="B78" s="28" t="s">
        <v>47</v>
      </c>
      <c r="C78" s="6">
        <v>989129966</v>
      </c>
      <c r="D78" s="6">
        <v>986897041</v>
      </c>
      <c r="E78" s="6">
        <v>968478391.37917268</v>
      </c>
      <c r="F78" s="6">
        <v>956800006.56590295</v>
      </c>
      <c r="G78" s="26">
        <v>970788173.57717848</v>
      </c>
      <c r="H78" s="6"/>
      <c r="I78" s="29"/>
    </row>
    <row r="79" spans="1:9">
      <c r="A79" s="29"/>
      <c r="B79" s="28" t="s">
        <v>101</v>
      </c>
      <c r="C79" s="27"/>
      <c r="D79" s="26"/>
      <c r="E79" s="26"/>
      <c r="F79" s="26"/>
      <c r="G79" s="26"/>
      <c r="H79" s="29"/>
      <c r="I79" s="29"/>
    </row>
    <row r="80" spans="1:9">
      <c r="A80" s="29"/>
      <c r="B80" s="29"/>
      <c r="C80" s="26"/>
      <c r="D80" s="26"/>
      <c r="E80" s="26"/>
      <c r="F80" s="26"/>
      <c r="G80" s="26"/>
      <c r="H80" s="29"/>
      <c r="I80" s="29"/>
    </row>
    <row r="81" spans="1:9">
      <c r="A81" s="29"/>
      <c r="B81" s="29"/>
      <c r="C81" s="29"/>
      <c r="D81" s="29"/>
      <c r="E81" s="29"/>
      <c r="F81" s="29"/>
      <c r="G81" s="29"/>
      <c r="H81" s="29"/>
      <c r="I81" s="29"/>
    </row>
    <row r="82" spans="1:9">
      <c r="A82" s="29"/>
      <c r="B82" s="29"/>
      <c r="C82" s="29"/>
      <c r="D82" s="29"/>
      <c r="E82" s="29"/>
      <c r="F82" s="29"/>
      <c r="G82" s="29"/>
      <c r="H82" s="29"/>
      <c r="I82" s="29"/>
    </row>
    <row r="83" spans="1:9">
      <c r="A83" s="29"/>
      <c r="B83" s="28" t="s">
        <v>119</v>
      </c>
      <c r="C83" s="29"/>
      <c r="D83" s="29"/>
      <c r="E83" s="29"/>
      <c r="F83" s="29"/>
      <c r="G83" s="29"/>
      <c r="H83" s="29"/>
      <c r="I83" s="29"/>
    </row>
    <row r="84" spans="1:9">
      <c r="A84" s="29"/>
      <c r="B84" s="29" t="s">
        <v>104</v>
      </c>
      <c r="C84" s="29"/>
      <c r="D84" s="29"/>
      <c r="E84" s="29"/>
      <c r="F84" s="29"/>
      <c r="G84" s="29"/>
      <c r="H84" s="29"/>
      <c r="I84" s="29"/>
    </row>
    <row r="85" spans="1:9">
      <c r="A85" s="29"/>
      <c r="B85" s="29"/>
      <c r="C85" s="29"/>
      <c r="D85" s="29"/>
      <c r="E85" s="29"/>
      <c r="F85" s="29"/>
      <c r="G85" s="29"/>
      <c r="H85" s="29"/>
      <c r="I85" s="29"/>
    </row>
    <row r="86" spans="1:9">
      <c r="A86" s="29"/>
      <c r="B86" s="29"/>
      <c r="C86" s="32">
        <v>2010</v>
      </c>
      <c r="D86" s="32">
        <f>C86+1</f>
        <v>2011</v>
      </c>
      <c r="E86" s="32">
        <f t="shared" ref="E86:G86" si="3">D86+1</f>
        <v>2012</v>
      </c>
      <c r="F86" s="32">
        <f t="shared" si="3"/>
        <v>2013</v>
      </c>
      <c r="G86" s="32">
        <f t="shared" si="3"/>
        <v>2014</v>
      </c>
      <c r="H86" s="29"/>
      <c r="I86" s="29"/>
    </row>
    <row r="87" spans="1:9">
      <c r="A87" s="29"/>
      <c r="B87" s="28" t="s">
        <v>28</v>
      </c>
      <c r="C87" s="10">
        <v>2929.5</v>
      </c>
      <c r="D87" s="10">
        <v>2845.3</v>
      </c>
      <c r="E87" s="10">
        <v>2714.3</v>
      </c>
      <c r="F87" s="10">
        <v>2647.3999999999996</v>
      </c>
      <c r="G87" s="10">
        <v>2679.8</v>
      </c>
      <c r="H87" s="29"/>
      <c r="I87" s="29"/>
    </row>
    <row r="88" spans="1:9">
      <c r="A88" s="29"/>
      <c r="B88" s="28" t="s">
        <v>29</v>
      </c>
      <c r="C88" s="10">
        <v>608.79999999999995</v>
      </c>
      <c r="D88" s="10">
        <v>591.79999999999995</v>
      </c>
      <c r="E88" s="10">
        <v>574.29999999999995</v>
      </c>
      <c r="F88" s="10">
        <v>557.1</v>
      </c>
      <c r="G88" s="10">
        <v>562.6</v>
      </c>
      <c r="H88" s="29"/>
      <c r="I88" s="29"/>
    </row>
    <row r="89" spans="1:9">
      <c r="A89" s="29"/>
      <c r="B89" s="28" t="s">
        <v>30</v>
      </c>
      <c r="C89" s="10">
        <v>415.5</v>
      </c>
      <c r="D89" s="10">
        <v>413.5</v>
      </c>
      <c r="E89" s="10">
        <v>398.19999999999993</v>
      </c>
      <c r="F89" s="10">
        <v>384.2</v>
      </c>
      <c r="G89" s="10">
        <v>385</v>
      </c>
      <c r="H89" s="29"/>
      <c r="I89" s="29"/>
    </row>
    <row r="90" spans="1:9">
      <c r="A90" s="29"/>
      <c r="B90" s="28" t="s">
        <v>31</v>
      </c>
      <c r="C90" s="10">
        <v>494.09999999999997</v>
      </c>
      <c r="D90" s="10">
        <v>480.20000000000005</v>
      </c>
      <c r="E90" s="10">
        <v>468.1</v>
      </c>
      <c r="F90" s="10">
        <v>458.6</v>
      </c>
      <c r="G90" s="10">
        <v>470.2</v>
      </c>
      <c r="H90" s="29"/>
      <c r="I90" s="29"/>
    </row>
    <row r="91" spans="1:9">
      <c r="A91" s="29"/>
      <c r="B91" s="28" t="s">
        <v>32</v>
      </c>
      <c r="C91" s="10">
        <v>792.5</v>
      </c>
      <c r="D91" s="10">
        <v>771</v>
      </c>
      <c r="E91" s="10">
        <v>742</v>
      </c>
      <c r="F91" s="10">
        <v>731.90000000000009</v>
      </c>
      <c r="G91" s="10">
        <v>746.3</v>
      </c>
      <c r="H91" s="29"/>
      <c r="I91" s="29"/>
    </row>
    <row r="92" spans="1:9">
      <c r="A92" s="29"/>
      <c r="B92" s="28" t="s">
        <v>33</v>
      </c>
      <c r="C92" s="10">
        <v>234.3</v>
      </c>
      <c r="D92" s="10">
        <v>228.5</v>
      </c>
      <c r="E92" s="10">
        <v>219.6</v>
      </c>
      <c r="F92" s="10">
        <v>213.4</v>
      </c>
      <c r="G92" s="24">
        <v>216.10000000000002</v>
      </c>
      <c r="H92" s="29"/>
      <c r="I92" s="29"/>
    </row>
    <row r="93" spans="1:9">
      <c r="A93" s="29"/>
      <c r="B93" s="28" t="s">
        <v>34</v>
      </c>
      <c r="C93" s="10">
        <v>1033.3</v>
      </c>
      <c r="D93" s="10">
        <v>1009.9000000000001</v>
      </c>
      <c r="E93" s="10">
        <v>975.7</v>
      </c>
      <c r="F93" s="10">
        <v>944.2</v>
      </c>
      <c r="G93" s="10">
        <v>947.60000000000014</v>
      </c>
      <c r="H93" s="29"/>
      <c r="I93" s="29"/>
    </row>
    <row r="94" spans="1:9">
      <c r="A94" s="29"/>
      <c r="B94" s="28" t="s">
        <v>35</v>
      </c>
      <c r="C94" s="10">
        <v>754.5</v>
      </c>
      <c r="D94" s="10">
        <v>728.09999999999991</v>
      </c>
      <c r="E94" s="10">
        <v>696.8</v>
      </c>
      <c r="F94" s="10">
        <v>671.7</v>
      </c>
      <c r="G94" s="10">
        <v>677.80000000000007</v>
      </c>
      <c r="H94" s="29"/>
      <c r="I94" s="29"/>
    </row>
    <row r="95" spans="1:9">
      <c r="A95" s="29"/>
      <c r="B95" s="28" t="s">
        <v>36</v>
      </c>
      <c r="C95" s="10">
        <v>3533.7999999999997</v>
      </c>
      <c r="D95" s="10">
        <v>3442</v>
      </c>
      <c r="E95" s="10">
        <v>3301.7000000000003</v>
      </c>
      <c r="F95" s="10">
        <v>3208.5</v>
      </c>
      <c r="G95" s="10">
        <v>3267.7999999999997</v>
      </c>
      <c r="H95" s="29"/>
      <c r="I95" s="29"/>
    </row>
    <row r="96" spans="1:9">
      <c r="A96" s="29"/>
      <c r="B96" s="28" t="s">
        <v>37</v>
      </c>
      <c r="C96" s="10">
        <v>1918.5</v>
      </c>
      <c r="D96" s="10">
        <v>1857.6999999999998</v>
      </c>
      <c r="E96" s="10">
        <v>1790.6000000000004</v>
      </c>
      <c r="F96" s="10">
        <v>1746.6000000000001</v>
      </c>
      <c r="G96" s="10">
        <v>1766.7</v>
      </c>
      <c r="H96" s="29"/>
      <c r="I96" s="29"/>
    </row>
    <row r="97" spans="1:9">
      <c r="A97" s="29"/>
      <c r="B97" s="28" t="s">
        <v>38</v>
      </c>
      <c r="C97" s="10">
        <v>371.3</v>
      </c>
      <c r="D97" s="10">
        <v>358.8</v>
      </c>
      <c r="E97" s="10">
        <v>344.59999999999997</v>
      </c>
      <c r="F97" s="10">
        <v>334.6</v>
      </c>
      <c r="G97" s="10">
        <v>342</v>
      </c>
      <c r="H97" s="29"/>
      <c r="I97" s="29"/>
    </row>
    <row r="98" spans="1:9">
      <c r="A98" s="29"/>
      <c r="B98" s="28" t="s">
        <v>39</v>
      </c>
      <c r="C98" s="10">
        <v>1126.8</v>
      </c>
      <c r="D98" s="10">
        <v>1095.5</v>
      </c>
      <c r="E98" s="10">
        <v>1053.8</v>
      </c>
      <c r="F98" s="10">
        <v>1021.4</v>
      </c>
      <c r="G98" s="10">
        <v>1020.8</v>
      </c>
      <c r="H98" s="29"/>
      <c r="I98" s="29"/>
    </row>
    <row r="99" spans="1:9">
      <c r="A99" s="29"/>
      <c r="B99" s="28" t="s">
        <v>40</v>
      </c>
      <c r="C99" s="10">
        <v>3264.6000000000004</v>
      </c>
      <c r="D99" s="10">
        <v>3217.1</v>
      </c>
      <c r="E99" s="10">
        <v>3114.1000000000004</v>
      </c>
      <c r="F99" s="10">
        <v>3042.1</v>
      </c>
      <c r="G99" s="10">
        <v>3079.5000000000009</v>
      </c>
      <c r="H99" s="29"/>
      <c r="I99" s="29"/>
    </row>
    <row r="100" spans="1:9">
      <c r="A100" s="29"/>
      <c r="B100" s="28" t="s">
        <v>41</v>
      </c>
      <c r="C100" s="10">
        <v>592.4</v>
      </c>
      <c r="D100" s="10">
        <v>571</v>
      </c>
      <c r="E100" s="10">
        <v>550.6</v>
      </c>
      <c r="F100" s="10">
        <v>536.70000000000005</v>
      </c>
      <c r="G100" s="10">
        <v>549.79999999999995</v>
      </c>
      <c r="H100" s="29"/>
      <c r="I100" s="29"/>
    </row>
    <row r="101" spans="1:9">
      <c r="A101" s="29"/>
      <c r="B101" s="28" t="s">
        <v>42</v>
      </c>
      <c r="C101" s="10">
        <v>304.7</v>
      </c>
      <c r="D101" s="10">
        <v>298.5</v>
      </c>
      <c r="E101" s="10">
        <v>286.8</v>
      </c>
      <c r="F101" s="10">
        <v>280.40000000000003</v>
      </c>
      <c r="G101" s="10">
        <v>285.39999999999998</v>
      </c>
      <c r="H101" s="29"/>
      <c r="I101" s="29"/>
    </row>
    <row r="102" spans="1:9">
      <c r="A102" s="29"/>
      <c r="B102" s="28" t="s">
        <v>43</v>
      </c>
      <c r="C102" s="10">
        <v>1059.8</v>
      </c>
      <c r="D102" s="10">
        <v>1028.8</v>
      </c>
      <c r="E102" s="10">
        <v>1002.5999999999999</v>
      </c>
      <c r="F102" s="10">
        <v>977.90000000000009</v>
      </c>
      <c r="G102" s="10">
        <v>983.5</v>
      </c>
      <c r="H102" s="29"/>
      <c r="I102" s="29"/>
    </row>
    <row r="103" spans="1:9">
      <c r="A103" s="29"/>
      <c r="B103" s="28" t="s">
        <v>44</v>
      </c>
      <c r="C103" s="10">
        <v>137.6</v>
      </c>
      <c r="D103" s="10">
        <v>134.79999999999998</v>
      </c>
      <c r="E103" s="10">
        <v>130.1</v>
      </c>
      <c r="F103" s="10">
        <v>126.4</v>
      </c>
      <c r="G103" s="10">
        <v>129.20000000000002</v>
      </c>
      <c r="H103" s="29"/>
      <c r="I103" s="29"/>
    </row>
    <row r="104" spans="1:9">
      <c r="A104" s="29"/>
      <c r="B104" s="28" t="s">
        <v>100</v>
      </c>
      <c r="C104" s="10">
        <v>56.599999999999994</v>
      </c>
      <c r="D104" s="10">
        <v>55.5</v>
      </c>
      <c r="E104" s="10">
        <v>53.800000000000004</v>
      </c>
      <c r="F104" s="10">
        <v>52.400000000000006</v>
      </c>
      <c r="G104" s="24">
        <v>53</v>
      </c>
      <c r="H104" s="29"/>
      <c r="I104" s="29"/>
    </row>
    <row r="105" spans="1:9">
      <c r="A105" s="29"/>
      <c r="B105" s="28" t="s">
        <v>47</v>
      </c>
      <c r="C105" s="10">
        <v>19628.599999999999</v>
      </c>
      <c r="D105" s="10">
        <v>19127.999999999996</v>
      </c>
      <c r="E105" s="10">
        <v>18417.699999999997</v>
      </c>
      <c r="F105" s="10">
        <v>17935.500000000004</v>
      </c>
      <c r="G105" s="24">
        <v>18163.100000000002</v>
      </c>
      <c r="H105" s="29"/>
      <c r="I105" s="29"/>
    </row>
    <row r="106" spans="1:9">
      <c r="A106" s="29"/>
      <c r="B106" s="28" t="s">
        <v>101</v>
      </c>
      <c r="C106" s="25"/>
      <c r="D106" s="24"/>
      <c r="E106" s="24"/>
      <c r="F106" s="24"/>
      <c r="G106" s="24"/>
      <c r="H106" s="29"/>
      <c r="I106" s="29"/>
    </row>
    <row r="107" spans="1:9">
      <c r="A107" s="29"/>
      <c r="B107" s="28" t="s">
        <v>108</v>
      </c>
      <c r="C107" s="24">
        <v>10.900000000001455</v>
      </c>
      <c r="D107" s="24">
        <v>12.900000000005093</v>
      </c>
      <c r="E107" s="24">
        <v>12.600000000002183</v>
      </c>
      <c r="F107" s="24">
        <v>12.299999999995634</v>
      </c>
      <c r="G107" s="24">
        <v>12.499999999996362</v>
      </c>
      <c r="H107" s="29"/>
      <c r="I107" s="29"/>
    </row>
    <row r="108" spans="1:9">
      <c r="A108" s="29"/>
      <c r="B108" s="29"/>
      <c r="C108" s="29"/>
      <c r="D108" s="29"/>
      <c r="E108" s="29"/>
      <c r="F108" s="29"/>
      <c r="G108" s="29"/>
      <c r="H108" s="29"/>
      <c r="I108" s="29"/>
    </row>
    <row r="109" spans="1:9">
      <c r="A109" s="29"/>
      <c r="B109" s="29"/>
      <c r="C109" s="29"/>
      <c r="D109" s="29"/>
      <c r="E109" s="29"/>
      <c r="F109" s="29"/>
      <c r="G109" s="29"/>
      <c r="H109" s="29"/>
      <c r="I109" s="29"/>
    </row>
    <row r="110" spans="1:9">
      <c r="A110" s="29"/>
      <c r="B110" s="28" t="s">
        <v>109</v>
      </c>
      <c r="C110" s="29"/>
      <c r="D110" s="29"/>
      <c r="E110" s="29"/>
      <c r="F110" s="29"/>
      <c r="G110" s="29"/>
      <c r="H110" s="29"/>
      <c r="I110" s="29"/>
    </row>
    <row r="111" spans="1:9">
      <c r="A111" s="29"/>
      <c r="B111" s="29" t="s">
        <v>104</v>
      </c>
      <c r="C111" s="29"/>
      <c r="D111" s="29"/>
      <c r="E111" s="29"/>
      <c r="F111" s="29"/>
      <c r="G111" s="29"/>
      <c r="H111" s="29"/>
      <c r="I111" s="29"/>
    </row>
    <row r="112" spans="1:9">
      <c r="A112" s="29"/>
      <c r="B112" s="29"/>
      <c r="C112" s="32">
        <v>2010</v>
      </c>
      <c r="D112" s="32">
        <f>C112+1</f>
        <v>2011</v>
      </c>
      <c r="E112" s="32">
        <f t="shared" ref="E112:G112" si="4">D112+1</f>
        <v>2012</v>
      </c>
      <c r="F112" s="32">
        <f t="shared" si="4"/>
        <v>2013</v>
      </c>
      <c r="G112" s="32">
        <f t="shared" si="4"/>
        <v>2014</v>
      </c>
      <c r="H112" s="5"/>
      <c r="I112" s="29"/>
    </row>
    <row r="113" spans="1:9">
      <c r="A113" s="29"/>
      <c r="B113" s="28" t="s">
        <v>28</v>
      </c>
      <c r="C113" s="6">
        <v>5002372.1999999993</v>
      </c>
      <c r="D113" s="6">
        <v>4879411.8</v>
      </c>
      <c r="E113" s="6">
        <v>4600210.2</v>
      </c>
      <c r="F113" s="6">
        <v>4485341.5999999996</v>
      </c>
      <c r="G113" s="6"/>
      <c r="H113" s="6"/>
      <c r="I113" s="29"/>
    </row>
    <row r="114" spans="1:9">
      <c r="A114" s="29"/>
      <c r="B114" s="28" t="s">
        <v>29</v>
      </c>
      <c r="C114" s="6">
        <v>1056819.8999999999</v>
      </c>
      <c r="D114" s="6">
        <v>1029621.8</v>
      </c>
      <c r="E114" s="6">
        <v>987537.79999999993</v>
      </c>
      <c r="F114" s="6">
        <v>960731.70000000019</v>
      </c>
      <c r="G114" s="6"/>
      <c r="H114" s="6"/>
      <c r="I114" s="29"/>
    </row>
    <row r="115" spans="1:9">
      <c r="A115" s="29"/>
      <c r="B115" s="28" t="s">
        <v>30</v>
      </c>
      <c r="C115" s="6">
        <v>725749.8</v>
      </c>
      <c r="D115" s="6">
        <v>722831.7</v>
      </c>
      <c r="E115" s="6">
        <v>690840.2</v>
      </c>
      <c r="F115" s="6">
        <v>664601.80000000005</v>
      </c>
      <c r="G115" s="6"/>
      <c r="H115" s="6"/>
      <c r="I115" s="29"/>
    </row>
    <row r="116" spans="1:9">
      <c r="A116" s="29"/>
      <c r="B116" s="28" t="s">
        <v>31</v>
      </c>
      <c r="C116" s="6">
        <v>848493</v>
      </c>
      <c r="D116" s="6">
        <v>819863.7</v>
      </c>
      <c r="E116" s="6">
        <v>796231.90000000014</v>
      </c>
      <c r="F116" s="6">
        <v>772160.2</v>
      </c>
      <c r="G116" s="6"/>
      <c r="H116" s="6"/>
      <c r="I116" s="29"/>
    </row>
    <row r="117" spans="1:9">
      <c r="A117" s="29"/>
      <c r="B117" s="28" t="s">
        <v>32</v>
      </c>
      <c r="C117" s="6">
        <v>1365633</v>
      </c>
      <c r="D117" s="6">
        <v>1335699.2999999998</v>
      </c>
      <c r="E117" s="6">
        <v>1277745.7000000002</v>
      </c>
      <c r="F117" s="6">
        <v>1244875.4000000001</v>
      </c>
      <c r="G117" s="6"/>
      <c r="H117" s="6"/>
      <c r="I117" s="29"/>
    </row>
    <row r="118" spans="1:9">
      <c r="A118" s="29"/>
      <c r="B118" s="28" t="s">
        <v>33</v>
      </c>
      <c r="C118" s="6">
        <v>402371.3</v>
      </c>
      <c r="D118" s="6">
        <v>393850.5</v>
      </c>
      <c r="E118" s="6">
        <v>377236.2</v>
      </c>
      <c r="F118" s="6">
        <v>366359.9</v>
      </c>
      <c r="G118" s="26"/>
      <c r="H118" s="6"/>
      <c r="I118" s="29"/>
    </row>
    <row r="119" spans="1:9">
      <c r="A119" s="29"/>
      <c r="B119" s="28" t="s">
        <v>34</v>
      </c>
      <c r="C119" s="6">
        <v>1800087</v>
      </c>
      <c r="D119" s="6">
        <v>1771099.5</v>
      </c>
      <c r="E119" s="6">
        <v>1702389.6</v>
      </c>
      <c r="F119" s="6">
        <v>1640462.6</v>
      </c>
      <c r="G119" s="6"/>
      <c r="H119" s="6"/>
      <c r="I119" s="29"/>
    </row>
    <row r="120" spans="1:9">
      <c r="A120" s="29"/>
      <c r="B120" s="28" t="s">
        <v>35</v>
      </c>
      <c r="C120" s="6">
        <v>1322507</v>
      </c>
      <c r="D120" s="6">
        <v>1281053.5</v>
      </c>
      <c r="E120" s="6">
        <v>1221740.5</v>
      </c>
      <c r="F120" s="6">
        <v>1176451.5999999999</v>
      </c>
      <c r="G120" s="6"/>
      <c r="H120" s="6"/>
      <c r="I120" s="29"/>
    </row>
    <row r="121" spans="1:9">
      <c r="A121" s="29"/>
      <c r="B121" s="28" t="s">
        <v>36</v>
      </c>
      <c r="C121" s="6">
        <v>6010439.0999999996</v>
      </c>
      <c r="D121" s="6">
        <v>5875222.7000000011</v>
      </c>
      <c r="E121" s="6">
        <v>5594000.3000000007</v>
      </c>
      <c r="F121" s="6">
        <v>5423433.4000000004</v>
      </c>
      <c r="G121" s="6"/>
      <c r="H121" s="6"/>
      <c r="I121" s="29"/>
    </row>
    <row r="122" spans="1:9">
      <c r="A122" s="29"/>
      <c r="B122" s="28" t="s">
        <v>37</v>
      </c>
      <c r="C122" s="6">
        <v>3261741.8999999994</v>
      </c>
      <c r="D122" s="6">
        <v>3171616.8000000003</v>
      </c>
      <c r="E122" s="6">
        <v>3024659.7</v>
      </c>
      <c r="F122" s="6">
        <v>2949957.5</v>
      </c>
      <c r="G122" s="6"/>
      <c r="H122" s="6"/>
      <c r="I122" s="29"/>
    </row>
    <row r="123" spans="1:9">
      <c r="A123" s="29"/>
      <c r="B123" s="28" t="s">
        <v>38</v>
      </c>
      <c r="C123" s="6">
        <v>651431.1</v>
      </c>
      <c r="D123" s="6">
        <v>629802.69999999995</v>
      </c>
      <c r="E123" s="6">
        <v>596731.1</v>
      </c>
      <c r="F123" s="6">
        <v>578709.5</v>
      </c>
      <c r="G123" s="6"/>
      <c r="H123" s="6"/>
      <c r="I123" s="29"/>
    </row>
    <row r="124" spans="1:9">
      <c r="A124" s="29"/>
      <c r="B124" s="28" t="s">
        <v>39</v>
      </c>
      <c r="C124" s="6">
        <v>1996666.3000000003</v>
      </c>
      <c r="D124" s="6">
        <v>1945236.2999999998</v>
      </c>
      <c r="E124" s="6">
        <v>1860844.2999999998</v>
      </c>
      <c r="F124" s="6">
        <v>1785993.9</v>
      </c>
      <c r="G124" s="6"/>
      <c r="H124" s="6"/>
      <c r="I124" s="29"/>
    </row>
    <row r="125" spans="1:9">
      <c r="A125" s="29"/>
      <c r="B125" s="28" t="s">
        <v>40</v>
      </c>
      <c r="C125" s="6">
        <v>5506291</v>
      </c>
      <c r="D125" s="6">
        <v>5446249.1999999993</v>
      </c>
      <c r="E125" s="6">
        <v>5242718.4000000004</v>
      </c>
      <c r="F125" s="6">
        <v>5090647.0000000009</v>
      </c>
      <c r="G125" s="6"/>
      <c r="H125" s="6"/>
      <c r="I125" s="29"/>
    </row>
    <row r="126" spans="1:9">
      <c r="A126" s="29"/>
      <c r="B126" s="28" t="s">
        <v>41</v>
      </c>
      <c r="C126" s="6">
        <v>1012756.8</v>
      </c>
      <c r="D126" s="6">
        <v>979816</v>
      </c>
      <c r="E126" s="6">
        <v>941690.89999999991</v>
      </c>
      <c r="F126" s="6">
        <v>920911.3</v>
      </c>
      <c r="G126" s="6"/>
      <c r="H126" s="6"/>
      <c r="I126" s="29"/>
    </row>
    <row r="127" spans="1:9">
      <c r="A127" s="29"/>
      <c r="B127" s="28" t="s">
        <v>42</v>
      </c>
      <c r="C127" s="6">
        <v>515197.2</v>
      </c>
      <c r="D127" s="6">
        <v>505928.10000000003</v>
      </c>
      <c r="E127" s="6">
        <v>485071</v>
      </c>
      <c r="F127" s="6">
        <v>474386.89999999997</v>
      </c>
      <c r="G127" s="6"/>
      <c r="H127" s="6"/>
      <c r="I127" s="29"/>
    </row>
    <row r="128" spans="1:9">
      <c r="A128" s="29"/>
      <c r="B128" s="28" t="s">
        <v>43</v>
      </c>
      <c r="C128" s="6">
        <v>1760129.6</v>
      </c>
      <c r="D128" s="6">
        <v>1720240.0999999999</v>
      </c>
      <c r="E128" s="6">
        <v>1665121.7999999998</v>
      </c>
      <c r="F128" s="6">
        <v>1635568.3</v>
      </c>
      <c r="G128" s="6"/>
      <c r="H128" s="6"/>
      <c r="I128" s="29"/>
    </row>
    <row r="129" spans="1:9">
      <c r="A129" s="29"/>
      <c r="B129" s="28" t="s">
        <v>44</v>
      </c>
      <c r="C129" s="6">
        <v>239606.5</v>
      </c>
      <c r="D129" s="6">
        <v>236727.10000000003</v>
      </c>
      <c r="E129" s="6">
        <v>226159</v>
      </c>
      <c r="F129" s="6">
        <v>218141.9</v>
      </c>
      <c r="G129" s="6"/>
      <c r="H129" s="6"/>
      <c r="I129" s="29"/>
    </row>
    <row r="130" spans="1:9">
      <c r="A130" s="29"/>
      <c r="B130" s="28" t="s">
        <v>100</v>
      </c>
      <c r="C130" s="6">
        <v>94647.799999999988</v>
      </c>
      <c r="D130" s="6">
        <v>94709.4</v>
      </c>
      <c r="E130" s="6">
        <v>90910.5</v>
      </c>
      <c r="F130" s="6">
        <v>87519.599999999991</v>
      </c>
      <c r="G130" s="26"/>
      <c r="H130" s="6"/>
      <c r="I130" s="29"/>
    </row>
    <row r="131" spans="1:9">
      <c r="A131" s="29"/>
      <c r="B131" s="28" t="s">
        <v>47</v>
      </c>
      <c r="C131" s="6">
        <v>33572940.5</v>
      </c>
      <c r="D131" s="6">
        <v>32838980.200000003</v>
      </c>
      <c r="E131" s="6">
        <v>31381839.099999998</v>
      </c>
      <c r="F131" s="6">
        <v>30476254.099999998</v>
      </c>
      <c r="G131" s="26"/>
      <c r="H131" s="6"/>
      <c r="I131" s="29"/>
    </row>
    <row r="132" spans="1:9">
      <c r="A132" s="29"/>
      <c r="B132" s="28" t="s">
        <v>101</v>
      </c>
      <c r="C132" s="27"/>
      <c r="D132" s="26"/>
      <c r="E132" s="26"/>
      <c r="F132" s="26"/>
      <c r="G132" s="26"/>
      <c r="H132" s="6"/>
      <c r="I132" s="29"/>
    </row>
    <row r="133" spans="1:9">
      <c r="A133" s="29"/>
      <c r="B133" s="28" t="s">
        <v>108</v>
      </c>
      <c r="C133" s="26">
        <v>18376.20000000298</v>
      </c>
      <c r="D133" s="26">
        <v>21284</v>
      </c>
      <c r="E133" s="26">
        <v>21562.39999999851</v>
      </c>
      <c r="F133" s="26">
        <v>21232.800000000745</v>
      </c>
      <c r="G133" s="26"/>
      <c r="H133" s="6"/>
      <c r="I133" s="29"/>
    </row>
    <row r="134" spans="1:9">
      <c r="A134" s="29"/>
      <c r="B134" s="29"/>
      <c r="C134" s="29"/>
      <c r="D134" s="29"/>
      <c r="E134" s="29"/>
      <c r="F134" s="29"/>
      <c r="G134" s="29"/>
      <c r="H134" s="29"/>
      <c r="I134" s="29"/>
    </row>
    <row r="135" spans="1:9">
      <c r="A135" s="29"/>
      <c r="B135" s="29"/>
      <c r="C135" s="29"/>
      <c r="D135" s="29"/>
      <c r="E135" s="29"/>
      <c r="F135" s="29"/>
      <c r="G135" s="29"/>
      <c r="H135" s="29"/>
      <c r="I135" s="29"/>
    </row>
    <row r="136" spans="1:9">
      <c r="A136" s="29"/>
      <c r="B136" s="28" t="s">
        <v>124</v>
      </c>
      <c r="C136" s="29"/>
      <c r="D136" s="29"/>
      <c r="E136" s="29"/>
      <c r="F136" s="29"/>
      <c r="G136" s="29"/>
      <c r="H136" s="29"/>
      <c r="I136" s="29"/>
    </row>
    <row r="137" spans="1:9">
      <c r="A137" s="29"/>
      <c r="B137" s="29" t="s">
        <v>61</v>
      </c>
      <c r="C137" s="29"/>
      <c r="D137" s="29"/>
      <c r="E137" s="29"/>
      <c r="F137" s="29"/>
      <c r="G137" s="29"/>
      <c r="H137" s="29"/>
      <c r="I137" s="29"/>
    </row>
    <row r="138" spans="1:9">
      <c r="A138" s="29"/>
      <c r="B138" s="29"/>
      <c r="C138" s="29"/>
      <c r="D138" s="29"/>
      <c r="E138" s="29"/>
      <c r="F138" s="29"/>
      <c r="G138" s="29"/>
      <c r="H138" s="29"/>
      <c r="I138" s="29"/>
    </row>
    <row r="139" spans="1:9">
      <c r="A139" s="29"/>
      <c r="B139" s="29"/>
      <c r="C139" s="32">
        <v>2010</v>
      </c>
      <c r="D139" s="32">
        <f>C139+1</f>
        <v>2011</v>
      </c>
      <c r="E139" s="32">
        <f t="shared" ref="E139:G139" si="5">D139+1</f>
        <v>2012</v>
      </c>
      <c r="F139" s="32">
        <f t="shared" si="5"/>
        <v>2013</v>
      </c>
      <c r="G139" s="32">
        <f t="shared" si="5"/>
        <v>2014</v>
      </c>
      <c r="H139" s="5"/>
      <c r="I139" s="29"/>
    </row>
    <row r="140" spans="1:9">
      <c r="A140" s="29"/>
      <c r="B140" s="28" t="s">
        <v>28</v>
      </c>
      <c r="C140" s="10">
        <v>2504.8000000000002</v>
      </c>
      <c r="D140" s="10">
        <v>2436.1999999999998</v>
      </c>
      <c r="E140" s="10">
        <v>2300.1999999999998</v>
      </c>
      <c r="F140" s="10">
        <v>2230</v>
      </c>
      <c r="G140" s="6"/>
      <c r="H140" s="24"/>
      <c r="I140" s="29"/>
    </row>
    <row r="141" spans="1:9">
      <c r="A141" s="29"/>
      <c r="B141" s="28" t="s">
        <v>29</v>
      </c>
      <c r="C141" s="10">
        <v>520.80000000000007</v>
      </c>
      <c r="D141" s="10">
        <v>504.5</v>
      </c>
      <c r="E141" s="10">
        <v>487.7</v>
      </c>
      <c r="F141" s="10">
        <v>476.40000000000003</v>
      </c>
      <c r="G141" s="6"/>
      <c r="H141" s="24"/>
      <c r="I141" s="29"/>
    </row>
    <row r="142" spans="1:9">
      <c r="A142" s="29"/>
      <c r="B142" s="28" t="s">
        <v>30</v>
      </c>
      <c r="C142" s="10">
        <v>351.79999999999995</v>
      </c>
      <c r="D142" s="10">
        <v>348.7</v>
      </c>
      <c r="E142" s="10">
        <v>331.8</v>
      </c>
      <c r="F142" s="10">
        <v>319</v>
      </c>
      <c r="G142" s="6"/>
      <c r="H142" s="24"/>
      <c r="I142" s="29"/>
    </row>
    <row r="143" spans="1:9">
      <c r="A143" s="29"/>
      <c r="B143" s="28" t="s">
        <v>31</v>
      </c>
      <c r="C143" s="10">
        <v>430.1</v>
      </c>
      <c r="D143" s="10">
        <v>419</v>
      </c>
      <c r="E143" s="10">
        <v>405.3</v>
      </c>
      <c r="F143" s="10">
        <v>394.79999999999995</v>
      </c>
      <c r="G143" s="6"/>
      <c r="H143" s="24"/>
      <c r="I143" s="29"/>
    </row>
    <row r="144" spans="1:9">
      <c r="A144" s="29"/>
      <c r="B144" s="28" t="s">
        <v>32</v>
      </c>
      <c r="C144" s="10">
        <v>694</v>
      </c>
      <c r="D144" s="10">
        <v>677.09999999999991</v>
      </c>
      <c r="E144" s="10">
        <v>647.4</v>
      </c>
      <c r="F144" s="10">
        <v>632.4</v>
      </c>
      <c r="G144" s="6"/>
      <c r="H144" s="24"/>
      <c r="I144" s="29"/>
    </row>
    <row r="145" spans="1:9">
      <c r="A145" s="29"/>
      <c r="B145" s="28" t="s">
        <v>33</v>
      </c>
      <c r="C145" s="10">
        <v>200.9</v>
      </c>
      <c r="D145" s="10">
        <v>195.29999999999998</v>
      </c>
      <c r="E145" s="10">
        <v>186.3</v>
      </c>
      <c r="F145" s="10">
        <v>180.49999999999997</v>
      </c>
      <c r="G145" s="26"/>
      <c r="H145" s="24"/>
      <c r="I145" s="29"/>
    </row>
    <row r="146" spans="1:9">
      <c r="A146" s="29"/>
      <c r="B146" s="28" t="s">
        <v>34</v>
      </c>
      <c r="C146" s="10">
        <v>861.59999999999991</v>
      </c>
      <c r="D146" s="10">
        <v>841.4</v>
      </c>
      <c r="E146" s="10">
        <v>805.3</v>
      </c>
      <c r="F146" s="10">
        <v>771.8</v>
      </c>
      <c r="G146" s="6"/>
      <c r="H146" s="24"/>
      <c r="I146" s="29"/>
    </row>
    <row r="147" spans="1:9">
      <c r="A147" s="29"/>
      <c r="B147" s="28" t="s">
        <v>35</v>
      </c>
      <c r="C147" s="10">
        <v>636.70000000000005</v>
      </c>
      <c r="D147" s="10">
        <v>612.19999999999993</v>
      </c>
      <c r="E147" s="10">
        <v>576.60000000000014</v>
      </c>
      <c r="F147" s="10">
        <v>549.29999999999995</v>
      </c>
      <c r="G147" s="6"/>
      <c r="H147" s="24"/>
      <c r="I147" s="29"/>
    </row>
    <row r="148" spans="1:9">
      <c r="A148" s="29"/>
      <c r="B148" s="28" t="s">
        <v>36</v>
      </c>
      <c r="C148" s="10">
        <v>3102.3</v>
      </c>
      <c r="D148" s="10">
        <v>3021.3999999999996</v>
      </c>
      <c r="E148" s="10">
        <v>2881.5</v>
      </c>
      <c r="F148" s="10">
        <v>2787.2</v>
      </c>
      <c r="G148" s="6"/>
      <c r="H148" s="24"/>
      <c r="I148" s="29"/>
    </row>
    <row r="149" spans="1:9">
      <c r="A149" s="29"/>
      <c r="B149" s="28" t="s">
        <v>37</v>
      </c>
      <c r="C149" s="10">
        <v>1648.5</v>
      </c>
      <c r="D149" s="10">
        <v>1591.3999999999999</v>
      </c>
      <c r="E149" s="10">
        <v>1517.2999999999997</v>
      </c>
      <c r="F149" s="10">
        <v>1473.2</v>
      </c>
      <c r="G149" s="6"/>
      <c r="H149" s="24"/>
      <c r="I149" s="29"/>
    </row>
    <row r="150" spans="1:9">
      <c r="A150" s="29"/>
      <c r="B150" s="28" t="s">
        <v>38</v>
      </c>
      <c r="C150" s="10">
        <v>307.5</v>
      </c>
      <c r="D150" s="10">
        <v>296.79999999999995</v>
      </c>
      <c r="E150" s="10">
        <v>281.5</v>
      </c>
      <c r="F150" s="10">
        <v>272.60000000000002</v>
      </c>
      <c r="G150" s="6"/>
      <c r="H150" s="24"/>
      <c r="I150" s="29"/>
    </row>
    <row r="151" spans="1:9">
      <c r="A151" s="29"/>
      <c r="B151" s="28" t="s">
        <v>39</v>
      </c>
      <c r="C151" s="10">
        <v>937.4</v>
      </c>
      <c r="D151" s="10">
        <v>909.09999999999991</v>
      </c>
      <c r="E151" s="10">
        <v>865.6</v>
      </c>
      <c r="F151" s="10">
        <v>834.50000000000011</v>
      </c>
      <c r="G151" s="6"/>
      <c r="H151" s="24"/>
      <c r="I151" s="29"/>
    </row>
    <row r="152" spans="1:9">
      <c r="A152" s="29"/>
      <c r="B152" s="28" t="s">
        <v>40</v>
      </c>
      <c r="C152" s="10">
        <v>2965</v>
      </c>
      <c r="D152" s="10">
        <v>2922.6000000000004</v>
      </c>
      <c r="E152" s="10">
        <v>2827.5</v>
      </c>
      <c r="F152" s="10">
        <v>2750.9</v>
      </c>
      <c r="G152" s="6"/>
      <c r="H152" s="24"/>
      <c r="I152" s="29"/>
    </row>
    <row r="153" spans="1:9">
      <c r="A153" s="29"/>
      <c r="B153" s="28" t="s">
        <v>41</v>
      </c>
      <c r="C153" s="10">
        <v>510.00000000000006</v>
      </c>
      <c r="D153" s="10">
        <v>489.4</v>
      </c>
      <c r="E153" s="10">
        <v>467</v>
      </c>
      <c r="F153" s="10">
        <v>451</v>
      </c>
      <c r="G153" s="6"/>
      <c r="H153" s="24"/>
      <c r="I153" s="29"/>
    </row>
    <row r="154" spans="1:9">
      <c r="A154" s="29"/>
      <c r="B154" s="28" t="s">
        <v>42</v>
      </c>
      <c r="C154" s="10">
        <v>265.5</v>
      </c>
      <c r="D154" s="10">
        <v>261.5</v>
      </c>
      <c r="E154" s="10">
        <v>249.00000000000003</v>
      </c>
      <c r="F154" s="10">
        <v>243.3</v>
      </c>
      <c r="G154" s="6"/>
      <c r="H154" s="24"/>
      <c r="I154" s="29"/>
    </row>
    <row r="155" spans="1:9">
      <c r="A155" s="29"/>
      <c r="B155" s="28" t="s">
        <v>43</v>
      </c>
      <c r="C155" s="10">
        <v>932.90000000000009</v>
      </c>
      <c r="D155" s="10">
        <v>908.19999999999982</v>
      </c>
      <c r="E155" s="10">
        <v>880.3</v>
      </c>
      <c r="F155" s="10">
        <v>856.99999999999989</v>
      </c>
      <c r="G155" s="6"/>
      <c r="H155" s="24"/>
      <c r="I155" s="29"/>
    </row>
    <row r="156" spans="1:9">
      <c r="A156" s="29"/>
      <c r="B156" s="28" t="s">
        <v>44</v>
      </c>
      <c r="C156" s="10">
        <v>116.99999999999999</v>
      </c>
      <c r="D156" s="10">
        <v>114.5</v>
      </c>
      <c r="E156" s="10">
        <v>109.39999999999999</v>
      </c>
      <c r="F156" s="10">
        <v>105.70000000000002</v>
      </c>
      <c r="G156" s="6"/>
      <c r="H156" s="24"/>
      <c r="I156" s="29"/>
    </row>
    <row r="157" spans="1:9">
      <c r="A157" s="29"/>
      <c r="B157" s="28" t="s">
        <v>100</v>
      </c>
      <c r="C157" s="10">
        <v>50.699999999999996</v>
      </c>
      <c r="D157" s="10">
        <v>50.400000000000006</v>
      </c>
      <c r="E157" s="10">
        <v>48.6</v>
      </c>
      <c r="F157" s="10">
        <v>47.5</v>
      </c>
      <c r="G157" s="26"/>
      <c r="H157" s="24"/>
      <c r="I157" s="29"/>
    </row>
    <row r="158" spans="1:9">
      <c r="A158" s="29"/>
      <c r="B158" s="28" t="s">
        <v>47</v>
      </c>
      <c r="C158" s="10">
        <v>17037.5</v>
      </c>
      <c r="D158" s="10">
        <v>16599.7</v>
      </c>
      <c r="E158" s="10">
        <v>15868.3</v>
      </c>
      <c r="F158" s="10">
        <v>15377.1</v>
      </c>
      <c r="G158" s="26"/>
      <c r="H158" s="24"/>
      <c r="I158" s="29"/>
    </row>
    <row r="159" spans="1:9">
      <c r="A159" s="29"/>
      <c r="B159" s="28" t="s">
        <v>101</v>
      </c>
      <c r="C159" s="25"/>
      <c r="D159" s="24"/>
      <c r="E159" s="24"/>
      <c r="F159" s="24"/>
      <c r="G159" s="26"/>
      <c r="H159" s="24"/>
      <c r="I159" s="29"/>
    </row>
    <row r="160" spans="1:9">
      <c r="A160" s="29"/>
      <c r="B160" s="28" t="s">
        <v>108</v>
      </c>
      <c r="C160" s="24">
        <v>10.900000000001455</v>
      </c>
      <c r="D160" s="24">
        <v>12.900000000001455</v>
      </c>
      <c r="E160" s="24">
        <v>12.599999999998545</v>
      </c>
      <c r="F160" s="24">
        <v>12.299999999999272</v>
      </c>
      <c r="G160" s="26"/>
      <c r="H160" s="24"/>
      <c r="I160" s="29"/>
    </row>
    <row r="161" spans="1:17">
      <c r="A161" s="29"/>
      <c r="B161" s="29"/>
      <c r="C161" s="29"/>
      <c r="D161" s="29"/>
      <c r="E161" s="29"/>
      <c r="F161" s="29"/>
      <c r="G161" s="29"/>
      <c r="H161" s="29"/>
      <c r="I161" s="29"/>
    </row>
    <row r="162" spans="1:17">
      <c r="A162" s="29"/>
      <c r="B162" s="29"/>
      <c r="C162" s="29"/>
      <c r="D162" s="29"/>
      <c r="E162" s="29"/>
      <c r="F162" s="29"/>
      <c r="G162" s="29"/>
      <c r="H162" s="29"/>
      <c r="I162" s="29"/>
    </row>
    <row r="163" spans="1:17">
      <c r="A163" s="29"/>
      <c r="B163" s="29"/>
      <c r="C163" s="29"/>
      <c r="D163" s="29"/>
      <c r="E163" s="29"/>
      <c r="F163" s="29"/>
      <c r="G163" s="29"/>
      <c r="H163" s="29"/>
      <c r="I163" s="29"/>
    </row>
    <row r="164" spans="1:17">
      <c r="A164" s="29"/>
      <c r="B164" s="35" t="s">
        <v>146</v>
      </c>
      <c r="C164" s="36"/>
      <c r="D164" s="36"/>
      <c r="E164" s="36"/>
      <c r="F164" s="36"/>
      <c r="G164" s="29"/>
      <c r="H164" s="29"/>
      <c r="I164" s="29"/>
    </row>
    <row r="165" spans="1:17">
      <c r="A165" s="29"/>
      <c r="B165" s="36" t="s">
        <v>61</v>
      </c>
      <c r="C165" s="36"/>
      <c r="D165" s="36"/>
      <c r="E165" s="36"/>
      <c r="F165" s="36"/>
      <c r="G165" s="29"/>
      <c r="H165" s="29"/>
      <c r="I165" s="29"/>
    </row>
    <row r="166" spans="1:17">
      <c r="A166" s="29"/>
      <c r="B166" s="36"/>
      <c r="C166" s="36"/>
      <c r="D166" s="36"/>
      <c r="E166" s="36"/>
      <c r="F166" s="36"/>
      <c r="G166" s="29"/>
      <c r="H166" s="29"/>
      <c r="I166" s="29"/>
    </row>
    <row r="167" spans="1:17">
      <c r="A167" s="29"/>
      <c r="B167" s="36"/>
      <c r="C167" s="32">
        <v>2000</v>
      </c>
      <c r="D167" s="32">
        <f>C167+1</f>
        <v>2001</v>
      </c>
      <c r="E167" s="32">
        <f t="shared" ref="E167" si="6">D167+1</f>
        <v>2002</v>
      </c>
      <c r="F167" s="32">
        <f t="shared" ref="F167" si="7">E167+1</f>
        <v>2003</v>
      </c>
      <c r="G167" s="32">
        <f t="shared" ref="G167" si="8">F167+1</f>
        <v>2004</v>
      </c>
      <c r="H167" s="32">
        <f t="shared" ref="H167" si="9">G167+1</f>
        <v>2005</v>
      </c>
      <c r="I167" s="32">
        <f t="shared" ref="I167" si="10">H167+1</f>
        <v>2006</v>
      </c>
      <c r="J167" s="32">
        <f t="shared" ref="J167" si="11">I167+1</f>
        <v>2007</v>
      </c>
      <c r="K167" s="32">
        <f t="shared" ref="K167" si="12">J167+1</f>
        <v>2008</v>
      </c>
      <c r="L167" s="32">
        <f t="shared" ref="L167" si="13">K167+1</f>
        <v>2009</v>
      </c>
      <c r="M167" s="32">
        <f t="shared" ref="M167" si="14">L167+1</f>
        <v>2010</v>
      </c>
      <c r="N167" s="32">
        <f t="shared" ref="N167" si="15">M167+1</f>
        <v>2011</v>
      </c>
      <c r="O167" s="32">
        <f t="shared" ref="O167" si="16">N167+1</f>
        <v>2012</v>
      </c>
      <c r="P167" s="32">
        <f t="shared" ref="P167:Q167" si="17">O167+1</f>
        <v>2013</v>
      </c>
      <c r="Q167" s="32">
        <f t="shared" si="17"/>
        <v>2014</v>
      </c>
    </row>
    <row r="168" spans="1:17">
      <c r="A168" s="29"/>
      <c r="B168" s="35" t="s">
        <v>28</v>
      </c>
      <c r="C168" s="6">
        <v>7301.8</v>
      </c>
      <c r="D168" s="6">
        <v>7341.5</v>
      </c>
      <c r="E168" s="6">
        <v>7437.2</v>
      </c>
      <c r="F168" s="6">
        <v>7544.2</v>
      </c>
      <c r="G168" s="6">
        <v>7649</v>
      </c>
      <c r="H168" s="6">
        <v>7803.4</v>
      </c>
      <c r="I168" s="6">
        <v>7923.9</v>
      </c>
      <c r="J168" s="6">
        <v>8052.8</v>
      </c>
      <c r="K168" s="6">
        <v>8168.6</v>
      </c>
      <c r="L168" s="6">
        <v>8244.5</v>
      </c>
      <c r="M168" s="6">
        <v>8302.9</v>
      </c>
      <c r="N168" s="6">
        <v>8352.7999999999993</v>
      </c>
      <c r="O168" s="6">
        <v>8383.1</v>
      </c>
      <c r="P168" s="6">
        <v>8387.2999999999993</v>
      </c>
      <c r="Q168" s="6">
        <v>8392.5</v>
      </c>
    </row>
    <row r="169" spans="1:17">
      <c r="B169" s="35" t="s">
        <v>29</v>
      </c>
      <c r="C169" s="6">
        <v>1200.8</v>
      </c>
      <c r="D169" s="6">
        <v>1203.2</v>
      </c>
      <c r="E169" s="6">
        <v>1217.5999999999999</v>
      </c>
      <c r="F169" s="6">
        <v>1231.4000000000001</v>
      </c>
      <c r="G169" s="6">
        <v>1244.5</v>
      </c>
      <c r="H169" s="6">
        <v>1263.8</v>
      </c>
      <c r="I169" s="6">
        <v>1283</v>
      </c>
      <c r="J169" s="6">
        <v>1309.4000000000001</v>
      </c>
      <c r="K169" s="6">
        <v>1336.4</v>
      </c>
      <c r="L169" s="6">
        <v>1344.5</v>
      </c>
      <c r="M169" s="6">
        <v>1343.8</v>
      </c>
      <c r="N169" s="6">
        <v>1344.5</v>
      </c>
      <c r="O169" s="6">
        <v>1340.7</v>
      </c>
      <c r="P169" s="6">
        <v>1334.5</v>
      </c>
      <c r="Q169" s="6">
        <v>1328.8</v>
      </c>
    </row>
    <row r="170" spans="1:17">
      <c r="B170" s="35" t="s">
        <v>30</v>
      </c>
      <c r="C170" s="6">
        <v>1066.0999999999999</v>
      </c>
      <c r="D170" s="6">
        <v>1063.7</v>
      </c>
      <c r="E170" s="6">
        <v>1062.0999999999999</v>
      </c>
      <c r="F170" s="6">
        <v>1062.2</v>
      </c>
      <c r="G170" s="6">
        <v>1062.0999999999999</v>
      </c>
      <c r="H170" s="6">
        <v>1062.5999999999999</v>
      </c>
      <c r="I170" s="6">
        <v>1063.8</v>
      </c>
      <c r="J170" s="6">
        <v>1068</v>
      </c>
      <c r="K170" s="6">
        <v>1074</v>
      </c>
      <c r="L170" s="6">
        <v>1076.4000000000001</v>
      </c>
      <c r="M170" s="6">
        <v>1076.2</v>
      </c>
      <c r="N170" s="6">
        <v>1075.0999999999999</v>
      </c>
      <c r="O170" s="6">
        <v>1070.7</v>
      </c>
      <c r="P170" s="6">
        <v>1062.9000000000001</v>
      </c>
      <c r="Q170" s="6">
        <v>1054.4000000000001</v>
      </c>
    </row>
    <row r="171" spans="1:17">
      <c r="B171" s="35" t="s">
        <v>31</v>
      </c>
      <c r="C171" s="6">
        <v>823.4</v>
      </c>
      <c r="D171" s="6">
        <v>836.9</v>
      </c>
      <c r="E171" s="6">
        <v>866.1</v>
      </c>
      <c r="F171" s="6">
        <v>898.6</v>
      </c>
      <c r="G171" s="6">
        <v>924</v>
      </c>
      <c r="H171" s="6">
        <v>954.6</v>
      </c>
      <c r="I171" s="6">
        <v>987.2</v>
      </c>
      <c r="J171" s="6">
        <v>1025.2</v>
      </c>
      <c r="K171" s="6">
        <v>1057.4000000000001</v>
      </c>
      <c r="L171" s="6">
        <v>1078.0999999999999</v>
      </c>
      <c r="M171" s="6">
        <v>1087.5999999999999</v>
      </c>
      <c r="N171" s="6">
        <v>1095.5</v>
      </c>
      <c r="O171" s="6">
        <v>1104.3</v>
      </c>
      <c r="P171" s="6">
        <v>1112.7</v>
      </c>
      <c r="Q171" s="6">
        <v>1121.7</v>
      </c>
    </row>
    <row r="172" spans="1:17">
      <c r="B172" s="35" t="s">
        <v>32</v>
      </c>
      <c r="C172" s="6">
        <v>1667.4</v>
      </c>
      <c r="D172" s="6">
        <v>1687.3</v>
      </c>
      <c r="E172" s="6">
        <v>1730.7</v>
      </c>
      <c r="F172" s="6">
        <v>1779.5</v>
      </c>
      <c r="G172" s="6">
        <v>1826.8</v>
      </c>
      <c r="H172" s="6">
        <v>1876.4</v>
      </c>
      <c r="I172" s="6">
        <v>1921.8</v>
      </c>
      <c r="J172" s="6">
        <v>1968</v>
      </c>
      <c r="K172" s="6">
        <v>2010</v>
      </c>
      <c r="L172" s="6">
        <v>2034.2</v>
      </c>
      <c r="M172" s="6">
        <v>2053.1</v>
      </c>
      <c r="N172" s="6">
        <v>2074</v>
      </c>
      <c r="O172" s="6">
        <v>2092.8000000000002</v>
      </c>
      <c r="P172" s="6">
        <v>2108.5</v>
      </c>
      <c r="Q172" s="6">
        <v>2120.5</v>
      </c>
    </row>
    <row r="173" spans="1:17">
      <c r="B173" s="35" t="s">
        <v>33</v>
      </c>
      <c r="C173" s="6">
        <v>533.6</v>
      </c>
      <c r="D173" s="6">
        <v>534.6</v>
      </c>
      <c r="E173" s="6">
        <v>538.6</v>
      </c>
      <c r="F173" s="6">
        <v>544.9</v>
      </c>
      <c r="G173" s="6">
        <v>551</v>
      </c>
      <c r="H173" s="6">
        <v>558</v>
      </c>
      <c r="I173" s="6">
        <v>564.20000000000005</v>
      </c>
      <c r="J173" s="6">
        <v>572.6</v>
      </c>
      <c r="K173" s="6">
        <v>581.20000000000005</v>
      </c>
      <c r="L173" s="6">
        <v>586.79999999999995</v>
      </c>
      <c r="M173" s="6">
        <v>589.6</v>
      </c>
      <c r="N173" s="6">
        <v>591.6</v>
      </c>
      <c r="O173" s="6">
        <v>591.1</v>
      </c>
      <c r="P173" s="6">
        <v>588.5</v>
      </c>
      <c r="Q173" s="6">
        <v>586.4</v>
      </c>
    </row>
    <row r="174" spans="1:17">
      <c r="B174" s="35" t="s">
        <v>34</v>
      </c>
      <c r="C174" s="6">
        <v>2467.6999999999998</v>
      </c>
      <c r="D174" s="6">
        <v>2459</v>
      </c>
      <c r="E174" s="6">
        <v>2458</v>
      </c>
      <c r="F174" s="6">
        <v>2467.4</v>
      </c>
      <c r="G174" s="6">
        <v>2475.3000000000002</v>
      </c>
      <c r="H174" s="6">
        <v>2487.5</v>
      </c>
      <c r="I174" s="6">
        <v>2502.6</v>
      </c>
      <c r="J174" s="6">
        <v>2528.4</v>
      </c>
      <c r="K174" s="6">
        <v>2546.4</v>
      </c>
      <c r="L174" s="6">
        <v>2547.6</v>
      </c>
      <c r="M174" s="6">
        <v>2545.4</v>
      </c>
      <c r="N174" s="6">
        <v>2541.4</v>
      </c>
      <c r="O174" s="6">
        <v>2527</v>
      </c>
      <c r="P174" s="6">
        <v>2506.3000000000002</v>
      </c>
      <c r="Q174" s="6">
        <v>2484.9</v>
      </c>
    </row>
    <row r="175" spans="1:17">
      <c r="B175" s="35" t="s">
        <v>35</v>
      </c>
      <c r="C175" s="6">
        <v>1746.7</v>
      </c>
      <c r="D175" s="6">
        <v>1756.6</v>
      </c>
      <c r="E175" s="6">
        <v>1777.8</v>
      </c>
      <c r="F175" s="6">
        <v>1815</v>
      </c>
      <c r="G175" s="6">
        <v>1849.7</v>
      </c>
      <c r="H175" s="6">
        <v>1895.2</v>
      </c>
      <c r="I175" s="6">
        <v>1941.2</v>
      </c>
      <c r="J175" s="6">
        <v>2003.3</v>
      </c>
      <c r="K175" s="6">
        <v>2050.5</v>
      </c>
      <c r="L175" s="6">
        <v>2075.9</v>
      </c>
      <c r="M175" s="6">
        <v>2090.6</v>
      </c>
      <c r="N175" s="6">
        <v>2103.3000000000002</v>
      </c>
      <c r="O175" s="6">
        <v>2099.4</v>
      </c>
      <c r="P175" s="6">
        <v>2083.6</v>
      </c>
      <c r="Q175" s="6">
        <v>2067.1999999999998</v>
      </c>
    </row>
    <row r="176" spans="1:17">
      <c r="B176" s="35" t="s">
        <v>36</v>
      </c>
      <c r="C176" s="6">
        <v>6297.2</v>
      </c>
      <c r="D176" s="6">
        <v>6330.9</v>
      </c>
      <c r="E176" s="6">
        <v>6470.1</v>
      </c>
      <c r="F176" s="6">
        <v>6639.1</v>
      </c>
      <c r="G176" s="6">
        <v>6782.3</v>
      </c>
      <c r="H176" s="6">
        <v>6944.2</v>
      </c>
      <c r="I176" s="6">
        <v>7076.7</v>
      </c>
      <c r="J176" s="6">
        <v>7232.3</v>
      </c>
      <c r="K176" s="6">
        <v>7377.1</v>
      </c>
      <c r="L176" s="6">
        <v>7447.3</v>
      </c>
      <c r="M176" s="6">
        <v>7477.3</v>
      </c>
      <c r="N176" s="6">
        <v>7504</v>
      </c>
      <c r="O176" s="6">
        <v>7496.4</v>
      </c>
      <c r="P176" s="6">
        <v>7443.6</v>
      </c>
      <c r="Q176" s="6">
        <v>7400.7</v>
      </c>
    </row>
    <row r="177" spans="2:17">
      <c r="B177" s="35" t="s">
        <v>37</v>
      </c>
      <c r="C177" s="6">
        <v>4118</v>
      </c>
      <c r="D177" s="6">
        <v>4150.8</v>
      </c>
      <c r="E177" s="6">
        <v>4254.3</v>
      </c>
      <c r="F177" s="6">
        <v>4381.6000000000004</v>
      </c>
      <c r="G177" s="6">
        <v>4496.1000000000004</v>
      </c>
      <c r="H177" s="6">
        <v>4625.3</v>
      </c>
      <c r="I177" s="6">
        <v>4736.7</v>
      </c>
      <c r="J177" s="6">
        <v>4867.7</v>
      </c>
      <c r="K177" s="6">
        <v>4959.6000000000004</v>
      </c>
      <c r="L177" s="6">
        <v>4984.3999999999996</v>
      </c>
      <c r="M177" s="6">
        <v>4988.8999999999996</v>
      </c>
      <c r="N177" s="6">
        <v>5002.1000000000004</v>
      </c>
      <c r="O177" s="6">
        <v>4999.3</v>
      </c>
      <c r="P177" s="6">
        <v>4967</v>
      </c>
      <c r="Q177" s="6">
        <v>4949.2</v>
      </c>
    </row>
    <row r="178" spans="2:17">
      <c r="B178" s="35" t="s">
        <v>38</v>
      </c>
      <c r="C178" s="6">
        <v>1059.2</v>
      </c>
      <c r="D178" s="6">
        <v>1058.4000000000001</v>
      </c>
      <c r="E178" s="6">
        <v>1058</v>
      </c>
      <c r="F178" s="6">
        <v>1062.4000000000001</v>
      </c>
      <c r="G178" s="6">
        <v>1066.2</v>
      </c>
      <c r="H178" s="6">
        <v>1072</v>
      </c>
      <c r="I178" s="6">
        <v>1077.9000000000001</v>
      </c>
      <c r="J178" s="6">
        <v>1085.8</v>
      </c>
      <c r="K178" s="6">
        <v>1091.5</v>
      </c>
      <c r="L178" s="6">
        <v>1097.0999999999999</v>
      </c>
      <c r="M178" s="6">
        <v>1100.4000000000001</v>
      </c>
      <c r="N178" s="6">
        <v>1103.5</v>
      </c>
      <c r="O178" s="6">
        <v>1102</v>
      </c>
      <c r="P178" s="6">
        <v>1098.2</v>
      </c>
      <c r="Q178" s="6">
        <v>1093.5999999999999</v>
      </c>
    </row>
    <row r="179" spans="2:17">
      <c r="B179" s="35" t="s">
        <v>39</v>
      </c>
      <c r="C179" s="6">
        <v>2699</v>
      </c>
      <c r="D179" s="6">
        <v>2696</v>
      </c>
      <c r="E179" s="6">
        <v>2699.5</v>
      </c>
      <c r="F179" s="6">
        <v>2707.3</v>
      </c>
      <c r="G179" s="6">
        <v>2714.1</v>
      </c>
      <c r="H179" s="6">
        <v>2724</v>
      </c>
      <c r="I179" s="6">
        <v>2733.4</v>
      </c>
      <c r="J179" s="6">
        <v>2747.1</v>
      </c>
      <c r="K179" s="6">
        <v>2760</v>
      </c>
      <c r="L179" s="6">
        <v>2769.1</v>
      </c>
      <c r="M179" s="6">
        <v>2771.8</v>
      </c>
      <c r="N179" s="6">
        <v>2771.7</v>
      </c>
      <c r="O179" s="6">
        <v>2765.7</v>
      </c>
      <c r="P179" s="6">
        <v>2753.2</v>
      </c>
      <c r="Q179" s="6">
        <v>2739.2</v>
      </c>
    </row>
    <row r="180" spans="2:17">
      <c r="B180" s="35" t="s">
        <v>40</v>
      </c>
      <c r="C180" s="6">
        <v>5353.4</v>
      </c>
      <c r="D180" s="6">
        <v>5405</v>
      </c>
      <c r="E180" s="6">
        <v>5561.6</v>
      </c>
      <c r="F180" s="6">
        <v>5708.4</v>
      </c>
      <c r="G180" s="6">
        <v>5808</v>
      </c>
      <c r="H180" s="6">
        <v>5912.3</v>
      </c>
      <c r="I180" s="6">
        <v>6003.9</v>
      </c>
      <c r="J180" s="6">
        <v>6152.8</v>
      </c>
      <c r="K180" s="6">
        <v>6283.7</v>
      </c>
      <c r="L180" s="6">
        <v>6354.1</v>
      </c>
      <c r="M180" s="6">
        <v>6384.4</v>
      </c>
      <c r="N180" s="6">
        <v>6409.1</v>
      </c>
      <c r="O180" s="6">
        <v>6426.2</v>
      </c>
      <c r="P180" s="6">
        <v>6392.7</v>
      </c>
      <c r="Q180" s="6">
        <v>6376.6</v>
      </c>
    </row>
    <row r="181" spans="2:17">
      <c r="B181" s="35" t="s">
        <v>41</v>
      </c>
      <c r="C181" s="6">
        <v>1176.0999999999999</v>
      </c>
      <c r="D181" s="6">
        <v>1191.8</v>
      </c>
      <c r="E181" s="6">
        <v>1224.4000000000001</v>
      </c>
      <c r="F181" s="6">
        <v>1260.7</v>
      </c>
      <c r="G181" s="6">
        <v>1291.9000000000001</v>
      </c>
      <c r="H181" s="6">
        <v>1335.3</v>
      </c>
      <c r="I181" s="6">
        <v>1367.4</v>
      </c>
      <c r="J181" s="6">
        <v>1404.9</v>
      </c>
      <c r="K181" s="6">
        <v>1431.5</v>
      </c>
      <c r="L181" s="6">
        <v>1448.5</v>
      </c>
      <c r="M181" s="6">
        <v>1456.5</v>
      </c>
      <c r="N181" s="6">
        <v>1461.1</v>
      </c>
      <c r="O181" s="6">
        <v>1461.3</v>
      </c>
      <c r="P181" s="6">
        <v>1461.2</v>
      </c>
      <c r="Q181" s="6">
        <v>1463.8</v>
      </c>
    </row>
    <row r="182" spans="2:17">
      <c r="B182" s="35" t="s">
        <v>42</v>
      </c>
      <c r="C182" s="6">
        <v>550</v>
      </c>
      <c r="D182" s="6">
        <v>554.20000000000005</v>
      </c>
      <c r="E182" s="6">
        <v>562.5</v>
      </c>
      <c r="F182" s="6">
        <v>572.5</v>
      </c>
      <c r="G182" s="6">
        <v>579.79999999999995</v>
      </c>
      <c r="H182" s="6">
        <v>587.9</v>
      </c>
      <c r="I182" s="6">
        <v>596.6</v>
      </c>
      <c r="J182" s="6">
        <v>609.79999999999995</v>
      </c>
      <c r="K182" s="6">
        <v>622</v>
      </c>
      <c r="L182" s="6">
        <v>630.1</v>
      </c>
      <c r="M182" s="6">
        <v>635</v>
      </c>
      <c r="N182" s="6">
        <v>638.6</v>
      </c>
      <c r="O182" s="6">
        <v>639.4</v>
      </c>
      <c r="P182" s="6">
        <v>637</v>
      </c>
      <c r="Q182" s="6">
        <v>636</v>
      </c>
    </row>
    <row r="183" spans="2:17">
      <c r="B183" s="35" t="s">
        <v>43</v>
      </c>
      <c r="C183" s="6">
        <v>2083.3000000000002</v>
      </c>
      <c r="D183" s="6">
        <v>2082.5</v>
      </c>
      <c r="E183" s="6">
        <v>2087.4</v>
      </c>
      <c r="F183" s="6">
        <v>2097.3000000000002</v>
      </c>
      <c r="G183" s="6">
        <v>2107.8000000000002</v>
      </c>
      <c r="H183" s="6">
        <v>2121</v>
      </c>
      <c r="I183" s="6">
        <v>2134.1</v>
      </c>
      <c r="J183" s="6">
        <v>2151.1</v>
      </c>
      <c r="K183" s="6">
        <v>2166.8000000000002</v>
      </c>
      <c r="L183" s="6">
        <v>2177</v>
      </c>
      <c r="M183" s="6">
        <v>2181.1</v>
      </c>
      <c r="N183" s="6">
        <v>2184</v>
      </c>
      <c r="O183" s="6">
        <v>2180</v>
      </c>
      <c r="P183" s="6">
        <v>2170.9</v>
      </c>
      <c r="Q183" s="6">
        <v>2166</v>
      </c>
    </row>
    <row r="184" spans="2:17">
      <c r="B184" s="35" t="s">
        <v>44</v>
      </c>
      <c r="C184" s="6">
        <v>274.5</v>
      </c>
      <c r="D184" s="6">
        <v>276.2</v>
      </c>
      <c r="E184" s="6">
        <v>281.3</v>
      </c>
      <c r="F184" s="6">
        <v>287.7</v>
      </c>
      <c r="G184" s="6">
        <v>294.3</v>
      </c>
      <c r="H184" s="6">
        <v>300.60000000000002</v>
      </c>
      <c r="I184" s="6">
        <v>304.89999999999998</v>
      </c>
      <c r="J184" s="6">
        <v>312.39999999999998</v>
      </c>
      <c r="K184" s="6">
        <v>318.39999999999998</v>
      </c>
      <c r="L184" s="6">
        <v>319.8</v>
      </c>
      <c r="M184" s="6">
        <v>319.89999999999998</v>
      </c>
      <c r="N184" s="6">
        <v>321</v>
      </c>
      <c r="O184" s="6">
        <v>320.10000000000002</v>
      </c>
      <c r="P184" s="6">
        <v>316.8</v>
      </c>
      <c r="Q184" s="6">
        <v>314.10000000000002</v>
      </c>
    </row>
    <row r="185" spans="2:17">
      <c r="B185" s="35" t="s">
        <v>100</v>
      </c>
      <c r="C185" s="6">
        <v>136.19999999999999</v>
      </c>
      <c r="D185" s="6">
        <v>137.5</v>
      </c>
      <c r="E185" s="6">
        <v>136.30000000000001</v>
      </c>
      <c r="F185" s="6">
        <v>136.19999999999999</v>
      </c>
      <c r="G185" s="6">
        <v>136.30000000000001</v>
      </c>
      <c r="H185" s="6">
        <v>138.60000000000002</v>
      </c>
      <c r="I185" s="6">
        <v>141.19999999999999</v>
      </c>
      <c r="J185" s="6">
        <v>144.69999999999999</v>
      </c>
      <c r="K185" s="6">
        <v>148</v>
      </c>
      <c r="L185" s="6">
        <v>152.30000000000001</v>
      </c>
      <c r="M185" s="6">
        <v>158</v>
      </c>
      <c r="N185" s="6">
        <v>163.10000000000002</v>
      </c>
      <c r="O185" s="6">
        <v>166.9</v>
      </c>
      <c r="P185" s="6">
        <v>168.1</v>
      </c>
      <c r="Q185" s="6">
        <v>168.3</v>
      </c>
    </row>
    <row r="186" spans="2:17">
      <c r="B186" s="35" t="s">
        <v>47</v>
      </c>
      <c r="C186" s="6">
        <f>SUM(C168:C185)</f>
        <v>40554.400000000001</v>
      </c>
      <c r="D186" s="6">
        <f t="shared" ref="D186:Q186" si="18">SUM(D168:D185)</f>
        <v>40766.099999999991</v>
      </c>
      <c r="E186" s="6">
        <f t="shared" si="18"/>
        <v>41423.500000000015</v>
      </c>
      <c r="F186" s="6">
        <f t="shared" si="18"/>
        <v>42196.399999999994</v>
      </c>
      <c r="G186" s="6">
        <f t="shared" si="18"/>
        <v>42859.200000000019</v>
      </c>
      <c r="H186" s="6">
        <f t="shared" si="18"/>
        <v>43662.700000000004</v>
      </c>
      <c r="I186" s="6">
        <f t="shared" si="18"/>
        <v>44360.5</v>
      </c>
      <c r="J186" s="6">
        <f t="shared" si="18"/>
        <v>45236.3</v>
      </c>
      <c r="K186" s="6">
        <f t="shared" si="18"/>
        <v>45983.1</v>
      </c>
      <c r="L186" s="6">
        <f t="shared" si="18"/>
        <v>46367.7</v>
      </c>
      <c r="M186" s="6">
        <f t="shared" si="18"/>
        <v>46562.500000000007</v>
      </c>
      <c r="N186" s="6">
        <f t="shared" si="18"/>
        <v>46736.399999999994</v>
      </c>
      <c r="O186" s="6">
        <f t="shared" si="18"/>
        <v>46766.400000000001</v>
      </c>
      <c r="P186" s="6">
        <f t="shared" si="18"/>
        <v>46593</v>
      </c>
      <c r="Q186" s="6">
        <f t="shared" si="18"/>
        <v>46463.9</v>
      </c>
    </row>
    <row r="187" spans="2:17">
      <c r="B187" s="35" t="s">
        <v>101</v>
      </c>
      <c r="C187" s="27"/>
      <c r="D187" s="26"/>
      <c r="E187" s="26"/>
      <c r="F187" s="26"/>
    </row>
    <row r="188" spans="2:17">
      <c r="B188" s="35"/>
      <c r="C188" s="26"/>
      <c r="D188" s="26"/>
      <c r="E188" s="26"/>
      <c r="F188" s="26"/>
    </row>
    <row r="190" spans="2:17">
      <c r="B190" s="38" t="s">
        <v>157</v>
      </c>
      <c r="C190" s="42"/>
      <c r="D190" s="42"/>
      <c r="E190" s="42"/>
      <c r="F190" s="42"/>
      <c r="G190" s="42"/>
    </row>
    <row r="191" spans="2:17">
      <c r="B191" s="42" t="s">
        <v>158</v>
      </c>
      <c r="C191" s="42"/>
      <c r="D191" s="42"/>
      <c r="E191" s="42"/>
      <c r="F191" s="42"/>
      <c r="G191" s="42"/>
    </row>
    <row r="192" spans="2:17">
      <c r="B192" s="42"/>
      <c r="C192" s="42"/>
      <c r="D192" s="42"/>
      <c r="E192" s="42"/>
      <c r="F192" s="42"/>
      <c r="G192" s="42"/>
    </row>
    <row r="193" spans="2:7">
      <c r="B193" s="42"/>
      <c r="C193" s="5">
        <v>2010</v>
      </c>
      <c r="D193" s="5">
        <v>2011</v>
      </c>
      <c r="E193" s="5">
        <v>2012</v>
      </c>
      <c r="F193" s="5">
        <v>2013</v>
      </c>
      <c r="G193" s="5">
        <v>2014</v>
      </c>
    </row>
    <row r="194" spans="2:7">
      <c r="B194" s="41" t="s">
        <v>28</v>
      </c>
      <c r="C194" s="10">
        <v>3030.4607671074596</v>
      </c>
      <c r="D194" s="10">
        <v>2936.2255995431556</v>
      </c>
      <c r="E194" s="10">
        <v>2790.9775315771471</v>
      </c>
      <c r="F194" s="10">
        <v>2732.6114255990078</v>
      </c>
      <c r="G194" s="10">
        <v>2763.5495653982885</v>
      </c>
    </row>
    <row r="195" spans="2:7">
      <c r="B195" s="41" t="s">
        <v>29</v>
      </c>
      <c r="C195" s="10">
        <v>633.19379783806539</v>
      </c>
      <c r="D195" s="10">
        <v>618.06420863983715</v>
      </c>
      <c r="E195" s="10">
        <v>597.99939583154094</v>
      </c>
      <c r="F195" s="10">
        <v>583.52369221375545</v>
      </c>
      <c r="G195" s="10">
        <v>588.53332929701435</v>
      </c>
    </row>
    <row r="196" spans="2:7">
      <c r="B196" s="41" t="s">
        <v>30</v>
      </c>
      <c r="C196" s="10">
        <v>429.80285214219566</v>
      </c>
      <c r="D196" s="10">
        <v>427.61012008642945</v>
      </c>
      <c r="E196" s="10">
        <v>409.86215539864077</v>
      </c>
      <c r="F196" s="10">
        <v>397.19560293275708</v>
      </c>
      <c r="G196" s="10">
        <v>397.13288455223062</v>
      </c>
    </row>
    <row r="197" spans="2:7">
      <c r="B197" s="41" t="s">
        <v>31</v>
      </c>
      <c r="C197" s="10">
        <v>511.62430037186652</v>
      </c>
      <c r="D197" s="10">
        <v>497.26437646507793</v>
      </c>
      <c r="E197" s="10">
        <v>484.93306512874</v>
      </c>
      <c r="F197" s="10">
        <v>475.67147210000076</v>
      </c>
      <c r="G197" s="10">
        <v>486.8935647864464</v>
      </c>
    </row>
    <row r="198" spans="2:7">
      <c r="B198" s="41" t="s">
        <v>32</v>
      </c>
      <c r="C198" s="10">
        <v>817.31481971078153</v>
      </c>
      <c r="D198" s="10">
        <v>794.3791261661969</v>
      </c>
      <c r="E198" s="10">
        <v>762.02445965727134</v>
      </c>
      <c r="F198" s="10">
        <v>752.91412139084503</v>
      </c>
      <c r="G198" s="10">
        <v>770.5059790732563</v>
      </c>
    </row>
    <row r="199" spans="2:7">
      <c r="B199" s="41" t="s">
        <v>33</v>
      </c>
      <c r="C199" s="10">
        <v>240.25613232034263</v>
      </c>
      <c r="D199" s="10">
        <v>234.90330608001133</v>
      </c>
      <c r="E199" s="10">
        <v>225.84911618724712</v>
      </c>
      <c r="F199" s="10">
        <v>219.60498314895497</v>
      </c>
      <c r="G199" s="10">
        <v>223.01743576135001</v>
      </c>
    </row>
    <row r="200" spans="2:7">
      <c r="B200" s="41" t="s">
        <v>34</v>
      </c>
      <c r="C200" s="10">
        <v>1078.4540628416032</v>
      </c>
      <c r="D200" s="10">
        <v>1054.082406042955</v>
      </c>
      <c r="E200" s="10">
        <v>1013.6506032679055</v>
      </c>
      <c r="F200" s="10">
        <v>983.07112581846479</v>
      </c>
      <c r="G200" s="10">
        <v>989.05078245426603</v>
      </c>
    </row>
    <row r="201" spans="2:7">
      <c r="B201" s="41" t="s">
        <v>35</v>
      </c>
      <c r="C201" s="10">
        <v>781.70048935893772</v>
      </c>
      <c r="D201" s="10">
        <v>753.14685980050535</v>
      </c>
      <c r="E201" s="10">
        <v>720.03532926988623</v>
      </c>
      <c r="F201" s="10">
        <v>694.79136148127611</v>
      </c>
      <c r="G201" s="10">
        <v>700.30797507940417</v>
      </c>
    </row>
    <row r="202" spans="2:7">
      <c r="B202" s="41" t="s">
        <v>36</v>
      </c>
      <c r="C202" s="10">
        <v>3647.5122591908339</v>
      </c>
      <c r="D202" s="10">
        <v>3561.1998839107987</v>
      </c>
      <c r="E202" s="10">
        <v>3408.397998497212</v>
      </c>
      <c r="F202" s="10">
        <v>3323.4951936547131</v>
      </c>
      <c r="G202" s="10">
        <v>3378.8156477111943</v>
      </c>
    </row>
    <row r="203" spans="2:7">
      <c r="B203" s="41" t="s">
        <v>37</v>
      </c>
      <c r="C203" s="10">
        <v>2001.7283697554863</v>
      </c>
      <c r="D203" s="10">
        <v>1934.3615859840133</v>
      </c>
      <c r="E203" s="10">
        <v>1858.0172757939258</v>
      </c>
      <c r="F203" s="10">
        <v>1812.9777731046729</v>
      </c>
      <c r="G203" s="10">
        <v>1834.3593836304381</v>
      </c>
    </row>
    <row r="204" spans="2:7">
      <c r="B204" s="41" t="s">
        <v>38</v>
      </c>
      <c r="C204" s="10">
        <v>382.43046576237083</v>
      </c>
      <c r="D204" s="10">
        <v>370.27380252258337</v>
      </c>
      <c r="E204" s="10">
        <v>354.58937834858062</v>
      </c>
      <c r="F204" s="10">
        <v>344.86281931404545</v>
      </c>
      <c r="G204" s="10">
        <v>353.67648693133179</v>
      </c>
    </row>
    <row r="205" spans="2:7">
      <c r="B205" s="41" t="s">
        <v>39</v>
      </c>
      <c r="C205" s="10">
        <v>1164.6727011918697</v>
      </c>
      <c r="D205" s="10">
        <v>1136.1715439449069</v>
      </c>
      <c r="E205" s="10">
        <v>1090.5087050145216</v>
      </c>
      <c r="F205" s="10">
        <v>1059.4377888128654</v>
      </c>
      <c r="G205" s="10">
        <v>1059.9116532399298</v>
      </c>
    </row>
    <row r="206" spans="2:7">
      <c r="B206" s="41" t="s">
        <v>40</v>
      </c>
      <c r="C206" s="10">
        <v>3383.9407437227746</v>
      </c>
      <c r="D206" s="10">
        <v>3334.1868593770496</v>
      </c>
      <c r="E206" s="10">
        <v>3215.5685400278276</v>
      </c>
      <c r="F206" s="10">
        <v>3162.2602688803981</v>
      </c>
      <c r="G206" s="10">
        <v>3197.9756933623335</v>
      </c>
    </row>
    <row r="207" spans="2:7">
      <c r="B207" s="41" t="s">
        <v>41</v>
      </c>
      <c r="C207" s="10">
        <v>611.24630158615423</v>
      </c>
      <c r="D207" s="10">
        <v>590.79230866365856</v>
      </c>
      <c r="E207" s="10">
        <v>568.84282168534958</v>
      </c>
      <c r="F207" s="10">
        <v>556.68715611500386</v>
      </c>
      <c r="G207" s="10">
        <v>571.47200718530598</v>
      </c>
    </row>
    <row r="208" spans="2:7">
      <c r="B208" s="41" t="s">
        <v>42</v>
      </c>
      <c r="C208" s="10">
        <v>317.2685766907133</v>
      </c>
      <c r="D208" s="10">
        <v>313.00298828489809</v>
      </c>
      <c r="E208" s="10">
        <v>299.59456215759695</v>
      </c>
      <c r="F208" s="10">
        <v>292.2903789726858</v>
      </c>
      <c r="G208" s="10">
        <v>295.91055476059137</v>
      </c>
    </row>
    <row r="209" spans="2:7">
      <c r="B209" s="41" t="s">
        <v>43</v>
      </c>
      <c r="C209" s="10">
        <v>1094.5778767588411</v>
      </c>
      <c r="D209" s="10">
        <v>1061.890604777376</v>
      </c>
      <c r="E209" s="10">
        <v>1033.9133358712525</v>
      </c>
      <c r="F209" s="10">
        <v>1011.6369697780889</v>
      </c>
      <c r="G209" s="10">
        <v>1019.9733562422479</v>
      </c>
    </row>
    <row r="210" spans="2:7">
      <c r="B210" s="41" t="s">
        <v>44</v>
      </c>
      <c r="C210" s="10">
        <v>142.34694663821313</v>
      </c>
      <c r="D210" s="10">
        <v>139.7864052349241</v>
      </c>
      <c r="E210" s="10">
        <v>135.40881557043988</v>
      </c>
      <c r="F210" s="10">
        <v>132.25765463725031</v>
      </c>
      <c r="G210" s="10">
        <v>135.46940904052883</v>
      </c>
    </row>
    <row r="211" spans="2:7">
      <c r="B211" s="41" t="s">
        <v>45</v>
      </c>
      <c r="C211" s="10">
        <v>58.979562966598095</v>
      </c>
      <c r="D211" s="10">
        <v>57.38978412260127</v>
      </c>
      <c r="E211" s="10">
        <v>56.309669379962926</v>
      </c>
      <c r="F211" s="10">
        <v>54.661669163538868</v>
      </c>
      <c r="G211" s="10">
        <v>55.041844954872204</v>
      </c>
    </row>
    <row r="212" spans="2:7">
      <c r="B212" s="42" t="s">
        <v>46</v>
      </c>
      <c r="C212" s="10">
        <v>11.288974044899064</v>
      </c>
      <c r="D212" s="10">
        <v>13.368230353017283</v>
      </c>
      <c r="E212" s="10">
        <v>13.017241334946121</v>
      </c>
      <c r="F212" s="10">
        <v>12.748542881671662</v>
      </c>
      <c r="G212" s="10">
        <v>12.95244653896669</v>
      </c>
    </row>
    <row r="213" spans="2:7">
      <c r="B213" s="42" t="s">
        <v>47</v>
      </c>
      <c r="C213" s="10">
        <v>20338.800000000003</v>
      </c>
      <c r="D213" s="10">
        <v>19828.099999999999</v>
      </c>
      <c r="E213" s="10">
        <v>19039.499999999996</v>
      </c>
      <c r="F213" s="10">
        <v>18602.699999999997</v>
      </c>
      <c r="G213" s="10">
        <v>18834.549999999992</v>
      </c>
    </row>
    <row r="217" spans="2:7">
      <c r="B217" s="38" t="s">
        <v>160</v>
      </c>
      <c r="C217" s="45"/>
      <c r="D217" s="45"/>
      <c r="E217" s="45"/>
      <c r="F217" s="45"/>
      <c r="G217" s="45"/>
    </row>
    <row r="218" spans="2:7">
      <c r="B218" s="45" t="s">
        <v>166</v>
      </c>
      <c r="C218" s="45"/>
      <c r="D218" s="45"/>
      <c r="E218" s="45"/>
      <c r="F218" s="45"/>
      <c r="G218" s="45"/>
    </row>
    <row r="219" spans="2:7">
      <c r="B219" s="45"/>
      <c r="C219" s="45"/>
      <c r="D219" s="45"/>
      <c r="E219" s="45"/>
      <c r="F219" s="45"/>
      <c r="G219" s="45"/>
    </row>
    <row r="220" spans="2:7">
      <c r="B220" s="45"/>
      <c r="C220" s="5">
        <v>2010</v>
      </c>
      <c r="D220" s="5">
        <v>2011</v>
      </c>
      <c r="E220" s="5">
        <v>2012</v>
      </c>
      <c r="F220" s="5">
        <v>2013</v>
      </c>
      <c r="G220" s="5">
        <v>2014</v>
      </c>
    </row>
    <row r="221" spans="2:7">
      <c r="B221" s="44" t="s">
        <v>28</v>
      </c>
      <c r="C221" s="10">
        <v>2702.5898309851</v>
      </c>
      <c r="D221" s="10">
        <v>2626.0854441498977</v>
      </c>
      <c r="E221" s="10">
        <v>2475.9194566671385</v>
      </c>
      <c r="F221" s="10">
        <v>2404.7530104285411</v>
      </c>
      <c r="G221" s="10"/>
    </row>
    <row r="222" spans="2:7">
      <c r="B222" s="44" t="s">
        <v>29</v>
      </c>
      <c r="C222" s="10">
        <v>570.95925707461163</v>
      </c>
      <c r="D222" s="10">
        <v>554.13950139633994</v>
      </c>
      <c r="E222" s="10">
        <v>531.51137598326727</v>
      </c>
      <c r="F222" s="10">
        <v>515.08283065645003</v>
      </c>
      <c r="G222" s="10"/>
    </row>
    <row r="223" spans="2:7">
      <c r="B223" s="44" t="s">
        <v>30</v>
      </c>
      <c r="C223" s="10">
        <v>392.09478041627341</v>
      </c>
      <c r="D223" s="10">
        <v>389.02594897608878</v>
      </c>
      <c r="E223" s="10">
        <v>371.823159869481</v>
      </c>
      <c r="F223" s="10">
        <v>356.31693677160001</v>
      </c>
      <c r="G223" s="10"/>
    </row>
    <row r="224" spans="2:7">
      <c r="B224" s="44" t="s">
        <v>31</v>
      </c>
      <c r="C224" s="10">
        <v>458.40822349485325</v>
      </c>
      <c r="D224" s="10">
        <v>441.24829323831176</v>
      </c>
      <c r="E224" s="10">
        <v>428.54695057826785</v>
      </c>
      <c r="F224" s="10">
        <v>413.98286486877703</v>
      </c>
      <c r="G224" s="10"/>
    </row>
    <row r="225" spans="2:7">
      <c r="B225" s="44" t="s">
        <v>32</v>
      </c>
      <c r="C225" s="10">
        <v>737.79913031214983</v>
      </c>
      <c r="D225" s="10">
        <v>718.86953453922604</v>
      </c>
      <c r="E225" s="10">
        <v>687.7067137720735</v>
      </c>
      <c r="F225" s="10">
        <v>667.42249146830522</v>
      </c>
      <c r="G225" s="10"/>
    </row>
    <row r="226" spans="2:7">
      <c r="B226" s="44" t="s">
        <v>33</v>
      </c>
      <c r="C226" s="10">
        <v>217.38578022248228</v>
      </c>
      <c r="D226" s="10">
        <v>211.969210145608</v>
      </c>
      <c r="E226" s="10">
        <v>203.03560201209416</v>
      </c>
      <c r="F226" s="10">
        <v>196.41872369883697</v>
      </c>
      <c r="G226" s="10"/>
    </row>
    <row r="227" spans="2:7">
      <c r="B227" s="44" t="s">
        <v>34</v>
      </c>
      <c r="C227" s="10">
        <v>972.51796279542668</v>
      </c>
      <c r="D227" s="10">
        <v>953.20067412452499</v>
      </c>
      <c r="E227" s="10">
        <v>916.25802957173289</v>
      </c>
      <c r="F227" s="10">
        <v>879.51102226983824</v>
      </c>
      <c r="G227" s="10"/>
    </row>
    <row r="228" spans="2:7">
      <c r="B228" s="44" t="s">
        <v>35</v>
      </c>
      <c r="C228" s="10">
        <v>714.49980663306349</v>
      </c>
      <c r="D228" s="10">
        <v>689.45932161890528</v>
      </c>
      <c r="E228" s="10">
        <v>657.56366414479021</v>
      </c>
      <c r="F228" s="10">
        <v>630.73803045981458</v>
      </c>
      <c r="G228" s="10"/>
    </row>
    <row r="229" spans="2:7">
      <c r="B229" s="44" t="s">
        <v>36</v>
      </c>
      <c r="C229" s="10">
        <v>3247.2097121072356</v>
      </c>
      <c r="D229" s="10">
        <v>3162.0280160836323</v>
      </c>
      <c r="E229" s="10">
        <v>3010.7959378403648</v>
      </c>
      <c r="F229" s="10">
        <v>2907.6977761311869</v>
      </c>
      <c r="G229" s="10"/>
    </row>
    <row r="230" spans="2:7">
      <c r="B230" s="44" t="s">
        <v>37</v>
      </c>
      <c r="C230" s="10">
        <v>1762.1940427059824</v>
      </c>
      <c r="D230" s="10">
        <v>1706.9550704659277</v>
      </c>
      <c r="E230" s="10">
        <v>1627.9286109636882</v>
      </c>
      <c r="F230" s="10">
        <v>1581.5783526412465</v>
      </c>
      <c r="G230" s="10"/>
    </row>
    <row r="231" spans="2:7">
      <c r="B231" s="44" t="s">
        <v>38</v>
      </c>
      <c r="C231" s="10">
        <v>351.94323733996401</v>
      </c>
      <c r="D231" s="10">
        <v>338.95800783944998</v>
      </c>
      <c r="E231" s="10">
        <v>321.17187620869669</v>
      </c>
      <c r="F231" s="10">
        <v>310.26698441175489</v>
      </c>
      <c r="G231" s="10"/>
    </row>
    <row r="232" spans="2:7">
      <c r="B232" s="44" t="s">
        <v>39</v>
      </c>
      <c r="C232" s="10">
        <v>1078.7222186806985</v>
      </c>
      <c r="D232" s="10">
        <v>1046.9206007293756</v>
      </c>
      <c r="E232" s="10">
        <v>1001.5413226548085</v>
      </c>
      <c r="F232" s="10">
        <v>957.53558828875168</v>
      </c>
      <c r="G232" s="10"/>
    </row>
    <row r="233" spans="2:7">
      <c r="B233" s="44" t="s">
        <v>40</v>
      </c>
      <c r="C233" s="10">
        <v>2974.8378305486303</v>
      </c>
      <c r="D233" s="10">
        <v>2931.1557080164916</v>
      </c>
      <c r="E233" s="10">
        <v>2821.7294271437445</v>
      </c>
      <c r="F233" s="10">
        <v>2729.2790137275215</v>
      </c>
      <c r="G233" s="10"/>
    </row>
    <row r="234" spans="2:7">
      <c r="B234" s="44" t="s">
        <v>41</v>
      </c>
      <c r="C234" s="10">
        <v>547.15365420849957</v>
      </c>
      <c r="D234" s="10">
        <v>527.33416260238096</v>
      </c>
      <c r="E234" s="10">
        <v>506.83571404549917</v>
      </c>
      <c r="F234" s="10">
        <v>493.73368151327907</v>
      </c>
      <c r="G234" s="10"/>
    </row>
    <row r="235" spans="2:7">
      <c r="B235" s="44" t="s">
        <v>42</v>
      </c>
      <c r="C235" s="10">
        <v>278.341286494435</v>
      </c>
      <c r="D235" s="10">
        <v>272.28905320030873</v>
      </c>
      <c r="E235" s="10">
        <v>261.07431498782069</v>
      </c>
      <c r="F235" s="10">
        <v>254.33588511583224</v>
      </c>
      <c r="G235" s="10"/>
    </row>
    <row r="236" spans="2:7">
      <c r="B236" s="44" t="s">
        <v>43</v>
      </c>
      <c r="C236" s="10">
        <v>950.93051216298397</v>
      </c>
      <c r="D236" s="10">
        <v>925.82829083066213</v>
      </c>
      <c r="E236" s="10">
        <v>896.19980024839026</v>
      </c>
      <c r="F236" s="10">
        <v>876.88701194720409</v>
      </c>
      <c r="G236" s="10"/>
    </row>
    <row r="237" spans="2:7">
      <c r="B237" s="44" t="s">
        <v>44</v>
      </c>
      <c r="C237" s="10">
        <v>129.45020171388515</v>
      </c>
      <c r="D237" s="10">
        <v>127.40584665262674</v>
      </c>
      <c r="E237" s="10">
        <v>121.72301787435352</v>
      </c>
      <c r="F237" s="10">
        <v>116.95372114480683</v>
      </c>
      <c r="G237" s="10"/>
    </row>
    <row r="238" spans="2:7">
      <c r="B238" s="44" t="s">
        <v>45</v>
      </c>
      <c r="C238" s="10">
        <v>51.134576072750356</v>
      </c>
      <c r="D238" s="10">
        <v>50.972327599849294</v>
      </c>
      <c r="E238" s="10">
        <v>48.929737116216536</v>
      </c>
      <c r="F238" s="10">
        <v>46.922406438676092</v>
      </c>
      <c r="G238" s="10"/>
    </row>
    <row r="239" spans="2:7">
      <c r="B239" s="45" t="s">
        <v>46</v>
      </c>
      <c r="C239" s="10">
        <v>9.9279560309719574</v>
      </c>
      <c r="D239" s="10">
        <v>11.454987790390314</v>
      </c>
      <c r="E239" s="10">
        <v>11.605288317572057</v>
      </c>
      <c r="F239" s="10">
        <v>11.383668017577284</v>
      </c>
      <c r="G239" s="10"/>
    </row>
    <row r="240" spans="2:7">
      <c r="B240" s="45" t="s">
        <v>47</v>
      </c>
      <c r="C240" s="10">
        <v>18148.099999999995</v>
      </c>
      <c r="D240" s="10">
        <v>17685.299999999996</v>
      </c>
      <c r="E240" s="10">
        <v>16901.899999999998</v>
      </c>
      <c r="F240" s="10">
        <v>16350.800000000001</v>
      </c>
      <c r="G240" s="10"/>
    </row>
    <row r="243" spans="2:7">
      <c r="B243" s="2" t="s">
        <v>188</v>
      </c>
      <c r="C243" s="58"/>
      <c r="D243" s="58"/>
      <c r="E243" s="58"/>
      <c r="F243" s="58"/>
      <c r="G243" s="58"/>
    </row>
    <row r="244" spans="2:7">
      <c r="B244" s="58" t="s">
        <v>191</v>
      </c>
      <c r="C244" s="58"/>
      <c r="D244" s="58"/>
      <c r="E244" s="58"/>
      <c r="F244" s="58"/>
      <c r="G244" s="58"/>
    </row>
    <row r="245" spans="2:7">
      <c r="B245" s="58"/>
      <c r="C245" s="58"/>
      <c r="D245" s="58"/>
      <c r="E245" s="58"/>
      <c r="F245" s="58"/>
      <c r="G245" s="58"/>
    </row>
    <row r="246" spans="2:7">
      <c r="B246" s="58"/>
      <c r="C246" s="32">
        <v>2010</v>
      </c>
      <c r="D246" s="32">
        <f>C246+1</f>
        <v>2011</v>
      </c>
      <c r="E246" s="32">
        <f t="shared" ref="E246" si="19">D246+1</f>
        <v>2012</v>
      </c>
      <c r="F246" s="32">
        <f t="shared" ref="F246" si="20">E246+1</f>
        <v>2013</v>
      </c>
      <c r="G246" s="32">
        <f t="shared" ref="G246" si="21">F246+1</f>
        <v>2014</v>
      </c>
    </row>
    <row r="247" spans="2:7">
      <c r="B247" s="57" t="s">
        <v>28</v>
      </c>
      <c r="C247" s="47">
        <f>C8/C60</f>
        <v>1</v>
      </c>
      <c r="D247" s="47">
        <f t="shared" ref="D247:G247" si="22">D8/D60</f>
        <v>1.0014975613285217</v>
      </c>
      <c r="E247" s="47">
        <f t="shared" si="22"/>
        <v>1.0009889024330834</v>
      </c>
      <c r="F247" s="47">
        <f t="shared" si="22"/>
        <v>1.0038911941615343</v>
      </c>
      <c r="G247" s="47">
        <f t="shared" si="22"/>
        <v>0.99147871290901601</v>
      </c>
    </row>
    <row r="248" spans="2:7">
      <c r="B248" s="57" t="s">
        <v>29</v>
      </c>
      <c r="C248" s="47">
        <f t="shared" ref="C248:G248" si="23">C9/C61</f>
        <v>1</v>
      </c>
      <c r="D248" s="47">
        <f t="shared" si="23"/>
        <v>1.0017781480066239</v>
      </c>
      <c r="E248" s="47">
        <f t="shared" si="23"/>
        <v>1.0038924771941198</v>
      </c>
      <c r="F248" s="47">
        <f t="shared" si="23"/>
        <v>1.003326436690096</v>
      </c>
      <c r="G248" s="47">
        <f t="shared" si="23"/>
        <v>0.99036015122138921</v>
      </c>
    </row>
    <row r="249" spans="2:7">
      <c r="B249" s="57" t="s">
        <v>30</v>
      </c>
      <c r="C249" s="47">
        <f t="shared" ref="C249:G249" si="24">C10/C62</f>
        <v>1</v>
      </c>
      <c r="D249" s="47">
        <f t="shared" si="24"/>
        <v>0.99575224919716776</v>
      </c>
      <c r="E249" s="47">
        <f t="shared" si="24"/>
        <v>0.98966734280136526</v>
      </c>
      <c r="F249" s="47">
        <f t="shared" si="24"/>
        <v>0.98749421096209489</v>
      </c>
      <c r="G249" s="47">
        <f t="shared" si="24"/>
        <v>0.98317017228451031</v>
      </c>
    </row>
    <row r="250" spans="2:7">
      <c r="B250" s="57" t="s">
        <v>31</v>
      </c>
      <c r="C250" s="47">
        <f t="shared" ref="C250:G250" si="25">C11/C63</f>
        <v>1</v>
      </c>
      <c r="D250" s="47">
        <f t="shared" si="25"/>
        <v>0.99686198013381921</v>
      </c>
      <c r="E250" s="47">
        <f t="shared" si="25"/>
        <v>0.99730599525002805</v>
      </c>
      <c r="F250" s="47">
        <f t="shared" si="25"/>
        <v>1.0014260193198801</v>
      </c>
      <c r="G250" s="47">
        <f t="shared" si="25"/>
        <v>1.0009469524254315</v>
      </c>
    </row>
    <row r="251" spans="2:7">
      <c r="B251" s="57" t="s">
        <v>32</v>
      </c>
      <c r="C251" s="47">
        <f t="shared" ref="C251:G251" si="26">C12/C64</f>
        <v>1</v>
      </c>
      <c r="D251" s="47">
        <f t="shared" si="26"/>
        <v>1.0047416154870226</v>
      </c>
      <c r="E251" s="47">
        <f t="shared" si="26"/>
        <v>0.99874963026143615</v>
      </c>
      <c r="F251" s="47">
        <f t="shared" si="26"/>
        <v>1.0009160196908617</v>
      </c>
      <c r="G251" s="47">
        <f t="shared" si="26"/>
        <v>0.99660014145481168</v>
      </c>
    </row>
    <row r="252" spans="2:7">
      <c r="B252" s="57" t="s">
        <v>33</v>
      </c>
      <c r="C252" s="47">
        <f t="shared" ref="C252:G252" si="27">C13/C65</f>
        <v>1</v>
      </c>
      <c r="D252" s="47">
        <f t="shared" si="27"/>
        <v>1.0064533354958038</v>
      </c>
      <c r="E252" s="47">
        <f t="shared" si="27"/>
        <v>0.99470478722358657</v>
      </c>
      <c r="F252" s="47">
        <f t="shared" si="27"/>
        <v>0.99537338634932826</v>
      </c>
      <c r="G252" s="47">
        <f t="shared" si="27"/>
        <v>0.98819699639729985</v>
      </c>
    </row>
    <row r="253" spans="2:7">
      <c r="B253" s="57" t="s">
        <v>34</v>
      </c>
      <c r="C253" s="47">
        <f t="shared" ref="C253:G253" si="28">C14/C66</f>
        <v>1</v>
      </c>
      <c r="D253" s="47">
        <f t="shared" si="28"/>
        <v>0.99431605123178513</v>
      </c>
      <c r="E253" s="47">
        <f t="shared" si="28"/>
        <v>0.9998767096779273</v>
      </c>
      <c r="F253" s="47">
        <f t="shared" si="28"/>
        <v>1.0022700403610025</v>
      </c>
      <c r="G253" s="47">
        <f t="shared" si="28"/>
        <v>0.99261626927229973</v>
      </c>
    </row>
    <row r="254" spans="2:7">
      <c r="B254" s="57" t="s">
        <v>35</v>
      </c>
      <c r="C254" s="47">
        <f t="shared" ref="C254:G254" si="29">C15/C67</f>
        <v>1</v>
      </c>
      <c r="D254" s="47">
        <f t="shared" si="29"/>
        <v>1.000455820689802</v>
      </c>
      <c r="E254" s="47">
        <f t="shared" si="29"/>
        <v>1.0165858607820522</v>
      </c>
      <c r="F254" s="47">
        <f t="shared" si="29"/>
        <v>1.0181034506618645</v>
      </c>
      <c r="G254" s="47">
        <f t="shared" si="29"/>
        <v>0.99747929425002879</v>
      </c>
    </row>
    <row r="255" spans="2:7">
      <c r="B255" s="57" t="s">
        <v>36</v>
      </c>
      <c r="C255" s="47">
        <f t="shared" ref="C255:G255" si="30">C16/C68</f>
        <v>1</v>
      </c>
      <c r="D255" s="47">
        <f t="shared" si="30"/>
        <v>1.0041190755568519</v>
      </c>
      <c r="E255" s="47">
        <f t="shared" si="30"/>
        <v>1.0074375289245874</v>
      </c>
      <c r="F255" s="47">
        <f t="shared" si="30"/>
        <v>1.0083769984914228</v>
      </c>
      <c r="G255" s="47">
        <f t="shared" si="30"/>
        <v>1.0039750911012224</v>
      </c>
    </row>
    <row r="256" spans="2:7">
      <c r="B256" s="57" t="s">
        <v>37</v>
      </c>
      <c r="C256" s="47">
        <f t="shared" ref="C256:G256" si="31">C17/C69</f>
        <v>1</v>
      </c>
      <c r="D256" s="47">
        <f t="shared" si="31"/>
        <v>1.0018014601134866</v>
      </c>
      <c r="E256" s="47">
        <f t="shared" si="31"/>
        <v>0.99771816401306601</v>
      </c>
      <c r="F256" s="47">
        <f t="shared" si="31"/>
        <v>0.99708941373121829</v>
      </c>
      <c r="G256" s="47">
        <f t="shared" si="31"/>
        <v>0.98916212862174502</v>
      </c>
    </row>
    <row r="257" spans="2:7">
      <c r="B257" s="57" t="s">
        <v>38</v>
      </c>
      <c r="C257" s="47">
        <f t="shared" ref="C257:G257" si="32">C18/C70</f>
        <v>1</v>
      </c>
      <c r="D257" s="47">
        <f t="shared" si="32"/>
        <v>0.98956611428161767</v>
      </c>
      <c r="E257" s="47">
        <f t="shared" si="32"/>
        <v>0.98346513797613766</v>
      </c>
      <c r="F257" s="47">
        <f t="shared" si="32"/>
        <v>0.98798696121331275</v>
      </c>
      <c r="G257" s="47">
        <f t="shared" si="32"/>
        <v>0.97614513114489176</v>
      </c>
    </row>
    <row r="258" spans="2:7">
      <c r="B258" s="57" t="s">
        <v>39</v>
      </c>
      <c r="C258" s="47">
        <f t="shared" ref="C258:G258" si="33">C19/C71</f>
        <v>1</v>
      </c>
      <c r="D258" s="47">
        <f t="shared" si="33"/>
        <v>1.0002766877716549</v>
      </c>
      <c r="E258" s="47">
        <f t="shared" si="33"/>
        <v>0.99570208719143127</v>
      </c>
      <c r="F258" s="47">
        <f t="shared" si="33"/>
        <v>1.0001367432511867</v>
      </c>
      <c r="G258" s="47">
        <f t="shared" si="33"/>
        <v>0.99024920524017079</v>
      </c>
    </row>
    <row r="259" spans="2:7">
      <c r="B259" s="57" t="s">
        <v>40</v>
      </c>
      <c r="C259" s="47">
        <f t="shared" ref="C259:G259" si="34">C20/C72</f>
        <v>1</v>
      </c>
      <c r="D259" s="47">
        <f t="shared" si="34"/>
        <v>0.99940045153452861</v>
      </c>
      <c r="E259" s="47">
        <f t="shared" si="34"/>
        <v>0.9985033273687971</v>
      </c>
      <c r="F259" s="47">
        <f t="shared" si="34"/>
        <v>0.99535605619761036</v>
      </c>
      <c r="G259" s="47">
        <f t="shared" si="34"/>
        <v>0.99128216022867843</v>
      </c>
    </row>
    <row r="260" spans="2:7">
      <c r="B260" s="57" t="s">
        <v>41</v>
      </c>
      <c r="C260" s="47">
        <f t="shared" ref="C260:G260" si="35">C21/C73</f>
        <v>1</v>
      </c>
      <c r="D260" s="47">
        <f t="shared" si="35"/>
        <v>0.98362285574543007</v>
      </c>
      <c r="E260" s="47">
        <f t="shared" si="35"/>
        <v>0.98659513873798832</v>
      </c>
      <c r="F260" s="47">
        <f t="shared" si="35"/>
        <v>0.9890018218489226</v>
      </c>
      <c r="G260" s="47">
        <f t="shared" si="35"/>
        <v>0.97568738890570073</v>
      </c>
    </row>
    <row r="261" spans="2:7">
      <c r="B261" s="57" t="s">
        <v>42</v>
      </c>
      <c r="C261" s="47">
        <f t="shared" ref="C261:G261" si="36">C22/C74</f>
        <v>1</v>
      </c>
      <c r="D261" s="47">
        <f t="shared" si="36"/>
        <v>0.99696942869549976</v>
      </c>
      <c r="E261" s="47">
        <f t="shared" si="36"/>
        <v>0.99180978911722117</v>
      </c>
      <c r="F261" s="47">
        <f t="shared" si="36"/>
        <v>0.99210849242122257</v>
      </c>
      <c r="G261" s="47">
        <f t="shared" si="36"/>
        <v>0.97970433405389912</v>
      </c>
    </row>
    <row r="262" spans="2:7">
      <c r="B262" s="57" t="s">
        <v>43</v>
      </c>
      <c r="C262" s="47">
        <f t="shared" ref="C262:G262" si="37">C23/C75</f>
        <v>1</v>
      </c>
      <c r="D262" s="47">
        <f t="shared" si="37"/>
        <v>1.0015981273848331</v>
      </c>
      <c r="E262" s="47">
        <f t="shared" si="37"/>
        <v>0.99575226516649251</v>
      </c>
      <c r="F262" s="47">
        <f t="shared" si="37"/>
        <v>0.99835438681121336</v>
      </c>
      <c r="G262" s="47">
        <f t="shared" si="37"/>
        <v>0.99475764137593214</v>
      </c>
    </row>
    <row r="263" spans="2:7">
      <c r="B263" s="57" t="s">
        <v>44</v>
      </c>
      <c r="C263" s="47">
        <f t="shared" ref="C263:G263" si="38">C24/C76</f>
        <v>1</v>
      </c>
      <c r="D263" s="47">
        <f t="shared" si="38"/>
        <v>1.0040382602104887</v>
      </c>
      <c r="E263" s="47">
        <f t="shared" si="38"/>
        <v>1.0058975260287701</v>
      </c>
      <c r="F263" s="47">
        <f t="shared" si="38"/>
        <v>1.0112152481054966</v>
      </c>
      <c r="G263" s="47">
        <f t="shared" si="38"/>
        <v>0.99862678691711282</v>
      </c>
    </row>
    <row r="264" spans="2:7">
      <c r="B264" s="57" t="s">
        <v>100</v>
      </c>
      <c r="C264" s="47">
        <f t="shared" ref="C264:G264" si="39">C25/C77</f>
        <v>1</v>
      </c>
      <c r="D264" s="47">
        <f t="shared" si="39"/>
        <v>0.99584526881465874</v>
      </c>
      <c r="E264" s="47">
        <f t="shared" si="39"/>
        <v>0.97902741319291098</v>
      </c>
      <c r="F264" s="47">
        <f t="shared" si="39"/>
        <v>0.98764391576945132</v>
      </c>
      <c r="G264" s="47">
        <f t="shared" si="39"/>
        <v>0.98557734652889428</v>
      </c>
    </row>
    <row r="265" spans="2:7">
      <c r="B265" s="57" t="s">
        <v>47</v>
      </c>
      <c r="C265" s="47">
        <f t="shared" ref="C265:G265" si="40">C26/C78</f>
        <v>1</v>
      </c>
      <c r="D265" s="47">
        <f t="shared" si="40"/>
        <v>1.0003761202887222</v>
      </c>
      <c r="E265" s="47">
        <f t="shared" si="40"/>
        <v>1.0000788036382708</v>
      </c>
      <c r="F265" s="47">
        <f t="shared" si="40"/>
        <v>1.0009048457652132</v>
      </c>
      <c r="G265" s="47">
        <f t="shared" si="40"/>
        <v>0.99332925374099268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60"/>
  <sheetViews>
    <sheetView zoomScale="125" zoomScaleNormal="125" zoomScalePageLayoutView="125" workbookViewId="0">
      <selection activeCell="E34" sqref="E34"/>
    </sheetView>
  </sheetViews>
  <sheetFormatPr baseColWidth="10" defaultRowHeight="15" x14ac:dyDescent="0"/>
  <sheetData>
    <row r="2" spans="1:40">
      <c r="B2" t="s">
        <v>199</v>
      </c>
    </row>
    <row r="3" spans="1:40">
      <c r="B3" t="s">
        <v>200</v>
      </c>
    </row>
    <row r="4" spans="1:40">
      <c r="B4" t="s">
        <v>202</v>
      </c>
    </row>
    <row r="5" spans="1:40" s="59" customFormat="1"/>
    <row r="6" spans="1:40" s="32" customFormat="1">
      <c r="C6" s="32">
        <v>1977</v>
      </c>
      <c r="D6" s="32">
        <v>1978</v>
      </c>
      <c r="E6" s="32">
        <v>1979</v>
      </c>
      <c r="F6" s="32">
        <v>1980</v>
      </c>
      <c r="G6" s="32">
        <v>1981</v>
      </c>
      <c r="H6" s="32">
        <v>1982</v>
      </c>
      <c r="I6" s="32">
        <v>1983</v>
      </c>
      <c r="J6" s="32">
        <v>1984</v>
      </c>
      <c r="K6" s="32">
        <v>1985</v>
      </c>
      <c r="L6" s="32">
        <v>1986</v>
      </c>
      <c r="M6" s="32">
        <v>1987</v>
      </c>
      <c r="N6" s="32">
        <v>1988</v>
      </c>
      <c r="O6" s="32">
        <v>1989</v>
      </c>
      <c r="P6" s="32">
        <v>1990</v>
      </c>
      <c r="Q6" s="32">
        <v>1991</v>
      </c>
      <c r="R6" s="32">
        <v>1992</v>
      </c>
      <c r="S6" s="32">
        <v>1993</v>
      </c>
      <c r="T6" s="32">
        <v>1994</v>
      </c>
      <c r="U6" s="32">
        <v>1995</v>
      </c>
      <c r="V6" s="32">
        <v>1996</v>
      </c>
      <c r="W6" s="32">
        <v>1997</v>
      </c>
      <c r="X6" s="32">
        <v>1998</v>
      </c>
      <c r="Y6" s="32">
        <v>1999</v>
      </c>
      <c r="Z6" s="32">
        <v>2000</v>
      </c>
      <c r="AA6" s="32">
        <v>2001</v>
      </c>
      <c r="AB6" s="32">
        <v>2002</v>
      </c>
      <c r="AC6" s="32">
        <v>2003</v>
      </c>
      <c r="AD6" s="32">
        <v>2004</v>
      </c>
      <c r="AE6" s="32">
        <v>2005</v>
      </c>
      <c r="AF6" s="32">
        <v>2006</v>
      </c>
      <c r="AG6" s="32">
        <v>2007</v>
      </c>
      <c r="AH6" s="32">
        <v>2008</v>
      </c>
      <c r="AI6" s="32">
        <v>2009</v>
      </c>
      <c r="AJ6" s="32">
        <v>2010</v>
      </c>
      <c r="AK6" s="32">
        <v>2011</v>
      </c>
      <c r="AL6" s="32">
        <v>2012</v>
      </c>
      <c r="AM6" s="32">
        <v>2013</v>
      </c>
      <c r="AN6" s="32">
        <v>2014</v>
      </c>
    </row>
    <row r="7" spans="1:40">
      <c r="A7" s="59"/>
      <c r="B7" s="59" t="s">
        <v>28</v>
      </c>
      <c r="C7" s="63">
        <v>3.1110875000000003E-2</v>
      </c>
      <c r="D7" s="63">
        <v>2.8360949999999999E-2</v>
      </c>
      <c r="E7" s="63">
        <v>2.5029650000000001E-2</v>
      </c>
      <c r="F7" s="63">
        <v>2.1969700000000002E-2</v>
      </c>
      <c r="G7" s="63">
        <v>2.4210599999999999E-2</v>
      </c>
      <c r="H7" s="63">
        <v>3.1207974999999999E-2</v>
      </c>
      <c r="I7" s="63">
        <v>3.1286775000000003E-2</v>
      </c>
      <c r="J7" s="63">
        <v>1.1551274999999998E-2</v>
      </c>
      <c r="K7" s="63">
        <v>1.1125375E-2</v>
      </c>
      <c r="L7" s="63">
        <v>9.9641499999999997E-3</v>
      </c>
      <c r="M7" s="63">
        <v>1.009675E-2</v>
      </c>
      <c r="N7" s="63">
        <v>9.6959250000000011E-3</v>
      </c>
      <c r="O7" s="63">
        <v>1.0563475000000001E-2</v>
      </c>
      <c r="P7" s="63">
        <v>1.036545E-2</v>
      </c>
      <c r="Q7" s="63">
        <v>9.0023250000000003E-3</v>
      </c>
      <c r="R7" s="63">
        <v>1.0869199999999999E-2</v>
      </c>
      <c r="S7" s="63">
        <v>9.6404250000000011E-3</v>
      </c>
      <c r="T7" s="63">
        <v>1.325555E-2</v>
      </c>
      <c r="U7" s="63">
        <v>1.256265E-2</v>
      </c>
      <c r="V7" s="63">
        <v>1.3215250000000001E-2</v>
      </c>
      <c r="W7" s="63">
        <v>1.4668875E-2</v>
      </c>
      <c r="X7" s="63">
        <v>1.3123075000000001E-2</v>
      </c>
      <c r="Y7" s="63">
        <v>1.3501424999999999E-2</v>
      </c>
      <c r="Z7" s="63">
        <v>1.3077575000000001E-2</v>
      </c>
      <c r="AA7" s="63">
        <v>1.3310950000000002E-2</v>
      </c>
      <c r="AB7" s="63">
        <v>1.4425874999999999E-2</v>
      </c>
      <c r="AC7" s="63">
        <v>1.5062800000000001E-2</v>
      </c>
      <c r="AD7" s="63">
        <v>1.731775E-2</v>
      </c>
      <c r="AE7" s="63">
        <v>2.1658625000000001E-2</v>
      </c>
      <c r="AF7" s="63">
        <v>2.0813425E-2</v>
      </c>
      <c r="AG7" s="63">
        <v>2.0584100000000001E-2</v>
      </c>
      <c r="AH7" s="63">
        <v>2.0913375000000001E-2</v>
      </c>
      <c r="AI7" s="63">
        <v>1.9483075000000002E-2</v>
      </c>
      <c r="AJ7" s="63">
        <v>2.0953999999999997E-2</v>
      </c>
      <c r="AK7" s="63">
        <v>1.6667325E-2</v>
      </c>
      <c r="AL7" s="63">
        <v>1.525645E-2</v>
      </c>
      <c r="AM7" s="63">
        <v>1.7670974999999998E-2</v>
      </c>
      <c r="AN7" s="63">
        <v>1.7207174999999998E-2</v>
      </c>
    </row>
    <row r="8" spans="1:40">
      <c r="A8" s="59"/>
      <c r="B8" s="59" t="s">
        <v>29</v>
      </c>
      <c r="C8" s="63">
        <v>4.9684949999999999E-2</v>
      </c>
      <c r="D8" s="63">
        <v>4.3487400000000002E-2</v>
      </c>
      <c r="E8" s="63">
        <v>3.8238325000000004E-2</v>
      </c>
      <c r="F8" s="63">
        <v>4.7690099999999999E-2</v>
      </c>
      <c r="G8" s="63">
        <v>4.8969549999999994E-2</v>
      </c>
      <c r="H8" s="63">
        <v>4.7047650000000003E-2</v>
      </c>
      <c r="I8" s="63">
        <v>3.4737074999999999E-2</v>
      </c>
      <c r="J8" s="63">
        <v>3.0694625000000003E-2</v>
      </c>
      <c r="K8" s="63">
        <v>2.7575875E-2</v>
      </c>
      <c r="L8" s="63">
        <v>2.1970150000000001E-2</v>
      </c>
      <c r="M8" s="63">
        <v>2.7634875E-2</v>
      </c>
      <c r="N8" s="63">
        <v>2.6678775000000002E-2</v>
      </c>
      <c r="O8" s="63">
        <v>2.2144E-2</v>
      </c>
      <c r="P8" s="63">
        <v>2.2544074999999997E-2</v>
      </c>
      <c r="Q8" s="63">
        <v>2.9654449999999999E-2</v>
      </c>
      <c r="R8" s="63">
        <v>2.9598824999999995E-2</v>
      </c>
      <c r="S8" s="63">
        <v>3.5615600000000004E-2</v>
      </c>
      <c r="T8" s="63">
        <v>3.5667400000000002E-2</v>
      </c>
      <c r="U8" s="63">
        <v>3.0871925000000001E-2</v>
      </c>
      <c r="V8" s="63">
        <v>2.8527825E-2</v>
      </c>
      <c r="W8" s="63">
        <v>3.1029025000000002E-2</v>
      </c>
      <c r="X8" s="63">
        <v>2.8746725000000001E-2</v>
      </c>
      <c r="Y8" s="63">
        <v>2.8040875E-2</v>
      </c>
      <c r="Z8" s="63">
        <v>2.3434074999999999E-2</v>
      </c>
      <c r="AA8" s="63">
        <v>2.0558074999999999E-2</v>
      </c>
      <c r="AB8" s="63">
        <v>2.2384899999999999E-2</v>
      </c>
      <c r="AC8" s="63">
        <v>2.1902549999999996E-2</v>
      </c>
      <c r="AD8" s="63">
        <v>2.5174999999999999E-2</v>
      </c>
      <c r="AE8" s="63">
        <v>3.1203649999999999E-2</v>
      </c>
      <c r="AF8" s="63">
        <v>3.2703274999999997E-2</v>
      </c>
      <c r="AG8" s="63">
        <v>3.3641500000000005E-2</v>
      </c>
      <c r="AH8" s="63">
        <v>3.2273250000000003E-2</v>
      </c>
      <c r="AI8" s="63">
        <v>3.2470550000000001E-2</v>
      </c>
      <c r="AJ8" s="63">
        <v>2.6485974999999998E-2</v>
      </c>
      <c r="AK8" s="63">
        <v>2.8907050000000004E-2</v>
      </c>
      <c r="AL8" s="63">
        <v>2.8109075000000004E-2</v>
      </c>
      <c r="AM8" s="63">
        <v>3.2700549999999995E-2</v>
      </c>
      <c r="AN8" s="63">
        <v>3.1848349999999997E-2</v>
      </c>
    </row>
    <row r="9" spans="1:40">
      <c r="A9" s="59"/>
      <c r="B9" s="59" t="s">
        <v>30</v>
      </c>
      <c r="C9" s="63">
        <v>4.4328800000000002E-2</v>
      </c>
      <c r="D9" s="63">
        <v>4.7473724999999994E-2</v>
      </c>
      <c r="E9" s="63">
        <v>4.2973425000000003E-2</v>
      </c>
      <c r="F9" s="63">
        <v>3.7895699999999997E-2</v>
      </c>
      <c r="G9" s="63">
        <v>3.3416075000000003E-2</v>
      </c>
      <c r="H9" s="63">
        <v>3.1103024999999999E-2</v>
      </c>
      <c r="I9" s="63">
        <v>3.4111124999999999E-2</v>
      </c>
      <c r="J9" s="63">
        <v>3.2731875000000001E-2</v>
      </c>
      <c r="K9" s="63">
        <v>3.4525800000000002E-2</v>
      </c>
      <c r="L9" s="63">
        <v>2.8716474999999998E-2</v>
      </c>
      <c r="M9" s="63">
        <v>2.7636600000000001E-2</v>
      </c>
      <c r="N9" s="63">
        <v>2.2951300000000001E-2</v>
      </c>
      <c r="O9" s="63">
        <v>2.2618300000000001E-2</v>
      </c>
      <c r="P9" s="63">
        <v>2.34544E-2</v>
      </c>
      <c r="Q9" s="63">
        <v>1.6997874999999999E-2</v>
      </c>
      <c r="R9" s="63">
        <v>1.1151700000000001E-2</v>
      </c>
      <c r="S9" s="63">
        <v>1.4943375E-2</v>
      </c>
      <c r="T9" s="63">
        <v>1.05933E-2</v>
      </c>
      <c r="U9" s="63">
        <v>1.2424925E-2</v>
      </c>
      <c r="V9" s="63">
        <v>1.9410225E-2</v>
      </c>
      <c r="W9" s="63">
        <v>2.5986199999999997E-2</v>
      </c>
      <c r="X9" s="63">
        <v>1.8564899999999999E-2</v>
      </c>
      <c r="Y9" s="63">
        <v>1.0755774999999999E-2</v>
      </c>
      <c r="Z9" s="63">
        <v>1.0752350000000001E-2</v>
      </c>
      <c r="AA9" s="63">
        <v>1.4101499999999999E-2</v>
      </c>
      <c r="AB9" s="63">
        <v>1.2678225000000001E-2</v>
      </c>
      <c r="AC9" s="63">
        <v>1.4674925E-2</v>
      </c>
      <c r="AD9" s="63">
        <v>1.2846749999999999E-2</v>
      </c>
      <c r="AE9" s="63">
        <v>1.9540724999999998E-2</v>
      </c>
      <c r="AF9" s="63">
        <v>2.0038199999999999E-2</v>
      </c>
      <c r="AG9" s="63">
        <v>1.5986725E-2</v>
      </c>
      <c r="AH9" s="63">
        <v>1.7453900000000001E-2</v>
      </c>
      <c r="AI9" s="63">
        <v>2.3292449999999999E-2</v>
      </c>
      <c r="AJ9" s="63">
        <v>2.0914275000000003E-2</v>
      </c>
      <c r="AK9" s="63">
        <v>1.8802424999999998E-2</v>
      </c>
      <c r="AL9" s="63">
        <v>1.6281050000000002E-2</v>
      </c>
      <c r="AM9" s="63">
        <v>1.92862E-2</v>
      </c>
      <c r="AN9" s="63">
        <v>1.7465425E-2</v>
      </c>
    </row>
    <row r="10" spans="1:40">
      <c r="A10" s="59"/>
      <c r="B10" s="59" t="s">
        <v>31</v>
      </c>
      <c r="C10" s="63">
        <v>2.5056450000000001E-2</v>
      </c>
      <c r="D10" s="63">
        <v>1.8529199999999999E-2</v>
      </c>
      <c r="E10" s="63">
        <v>1.0519725000000001E-2</v>
      </c>
      <c r="F10" s="63">
        <v>1.1579349999999999E-2</v>
      </c>
      <c r="G10" s="63">
        <v>7.6660000000000001E-3</v>
      </c>
      <c r="H10" s="63">
        <v>7.8189750000000006E-3</v>
      </c>
      <c r="I10" s="63">
        <v>7.3183249999999997E-3</v>
      </c>
      <c r="J10" s="63">
        <v>6.3386499999999995E-3</v>
      </c>
      <c r="K10" s="63">
        <v>2.59085E-3</v>
      </c>
      <c r="L10" s="63">
        <v>3.639125E-3</v>
      </c>
      <c r="M10" s="63">
        <v>8.8349999999999991E-3</v>
      </c>
      <c r="N10" s="63">
        <v>1.1937E-2</v>
      </c>
      <c r="O10" s="63">
        <v>9.1742999999999998E-3</v>
      </c>
      <c r="P10" s="63">
        <v>7.4621000000000002E-3</v>
      </c>
      <c r="Q10" s="63">
        <v>5.9845250000000001E-3</v>
      </c>
      <c r="R10" s="63">
        <v>5.5798499999999999E-3</v>
      </c>
      <c r="S10" s="63">
        <v>8.3359750000000007E-3</v>
      </c>
      <c r="T10" s="63">
        <v>8.7963999999999994E-3</v>
      </c>
      <c r="U10" s="63">
        <v>8.2160749999999998E-3</v>
      </c>
      <c r="V10" s="63">
        <v>1.2206675E-2</v>
      </c>
      <c r="W10" s="63">
        <v>1.0835925E-2</v>
      </c>
      <c r="X10" s="63">
        <v>1.5291974999999999E-2</v>
      </c>
      <c r="Y10" s="63">
        <v>1.3235875000000001E-2</v>
      </c>
      <c r="Z10" s="63">
        <v>9.9527000000000018E-3</v>
      </c>
      <c r="AA10" s="63">
        <v>1.1136099999999999E-2</v>
      </c>
      <c r="AB10" s="63">
        <v>1.1837725E-2</v>
      </c>
      <c r="AC10" s="63">
        <v>1.0933500000000001E-2</v>
      </c>
      <c r="AD10" s="63">
        <v>2.0427275000000002E-2</v>
      </c>
      <c r="AE10" s="63">
        <v>3.2615625000000002E-2</v>
      </c>
      <c r="AF10" s="63">
        <v>2.8567949999999998E-2</v>
      </c>
      <c r="AG10" s="63">
        <v>2.6162950000000001E-2</v>
      </c>
      <c r="AH10" s="63">
        <v>2.7933074999999998E-2</v>
      </c>
      <c r="AI10" s="63">
        <v>2.4400700000000001E-2</v>
      </c>
      <c r="AJ10" s="63">
        <v>2.1944524999999999E-2</v>
      </c>
      <c r="AK10" s="63">
        <v>2.0193849999999999E-2</v>
      </c>
      <c r="AL10" s="63">
        <v>2.286995E-2</v>
      </c>
      <c r="AM10" s="63">
        <v>2.2638474999999998E-2</v>
      </c>
      <c r="AN10" s="63">
        <v>2.1400224999999998E-2</v>
      </c>
    </row>
    <row r="11" spans="1:40">
      <c r="A11" s="59"/>
      <c r="B11" s="59" t="s">
        <v>32</v>
      </c>
      <c r="C11" s="63">
        <v>4.6535849999999997E-2</v>
      </c>
      <c r="D11" s="63">
        <v>4.7172899999999997E-2</v>
      </c>
      <c r="E11" s="63">
        <v>4.9635675000000004E-2</v>
      </c>
      <c r="F11" s="63">
        <v>5.8278249999999997E-2</v>
      </c>
      <c r="G11" s="63">
        <v>4.3881099999999999E-2</v>
      </c>
      <c r="H11" s="63">
        <v>4.3063150000000001E-2</v>
      </c>
      <c r="I11" s="63">
        <v>3.0774325000000002E-2</v>
      </c>
      <c r="J11" s="63">
        <v>2.4909875000000001E-2</v>
      </c>
      <c r="K11" s="63">
        <v>2.3185499999999998E-2</v>
      </c>
      <c r="L11" s="63">
        <v>2.1711399999999999E-2</v>
      </c>
      <c r="M11" s="63">
        <v>1.7917574999999998E-2</v>
      </c>
      <c r="N11" s="63">
        <v>1.7052850000000001E-2</v>
      </c>
      <c r="O11" s="63">
        <v>1.8403000000000003E-2</v>
      </c>
      <c r="P11" s="63">
        <v>1.8160675000000001E-2</v>
      </c>
      <c r="Q11" s="63">
        <v>1.7844100000000002E-2</v>
      </c>
      <c r="R11" s="63">
        <v>2.0961125000000001E-2</v>
      </c>
      <c r="S11" s="63">
        <v>1.8823574999999999E-2</v>
      </c>
      <c r="T11" s="63">
        <v>2.9378749999999999E-2</v>
      </c>
      <c r="U11" s="63">
        <v>2.4923174999999999E-2</v>
      </c>
      <c r="V11" s="63">
        <v>1.7700850000000001E-2</v>
      </c>
      <c r="W11" s="63">
        <v>1.9519700000000001E-2</v>
      </c>
      <c r="X11" s="63">
        <v>2.1698824999999998E-2</v>
      </c>
      <c r="Y11" s="63">
        <v>1.88744E-2</v>
      </c>
      <c r="Z11" s="63">
        <v>1.7446675000000002E-2</v>
      </c>
      <c r="AA11" s="63">
        <v>2.2148874999999998E-2</v>
      </c>
      <c r="AB11" s="63">
        <v>2.52327E-2</v>
      </c>
      <c r="AC11" s="63">
        <v>2.1274049999999999E-2</v>
      </c>
      <c r="AD11" s="63">
        <v>2.4260875000000001E-2</v>
      </c>
      <c r="AE11" s="63">
        <v>2.2296149999999997E-2</v>
      </c>
      <c r="AF11" s="63">
        <v>1.8892125000000003E-2</v>
      </c>
      <c r="AG11" s="63">
        <v>1.9900025000000002E-2</v>
      </c>
      <c r="AH11" s="63">
        <v>2.0435000000000002E-2</v>
      </c>
      <c r="AI11" s="63">
        <v>1.9237375000000001E-2</v>
      </c>
      <c r="AJ11" s="63">
        <v>1.7843749999999999E-2</v>
      </c>
      <c r="AK11" s="63">
        <v>1.5058225E-2</v>
      </c>
      <c r="AL11" s="63">
        <v>1.4010075E-2</v>
      </c>
      <c r="AM11" s="63">
        <v>1.4244749999999999E-2</v>
      </c>
      <c r="AN11" s="63">
        <v>1.8373549999999999E-2</v>
      </c>
    </row>
    <row r="12" spans="1:40">
      <c r="A12" s="59"/>
      <c r="B12" s="59" t="s">
        <v>33</v>
      </c>
      <c r="C12" s="63">
        <v>6.6484749999999995E-2</v>
      </c>
      <c r="D12" s="63">
        <v>6.0385325000000004E-2</v>
      </c>
      <c r="E12" s="63">
        <v>5.5846450000000006E-2</v>
      </c>
      <c r="F12" s="63">
        <v>5.1718525000000001E-2</v>
      </c>
      <c r="G12" s="63">
        <v>4.2335424999999996E-2</v>
      </c>
      <c r="H12" s="63">
        <v>3.5122250000000001E-2</v>
      </c>
      <c r="I12" s="63">
        <v>2.7987275000000006E-2</v>
      </c>
      <c r="J12" s="63">
        <v>3.3049524999999996E-2</v>
      </c>
      <c r="K12" s="63">
        <v>3.0341949999999999E-2</v>
      </c>
      <c r="L12" s="63">
        <v>1.9173425000000001E-2</v>
      </c>
      <c r="M12" s="63">
        <v>1.388615E-2</v>
      </c>
      <c r="N12" s="63">
        <v>1.6250250000000001E-2</v>
      </c>
      <c r="O12" s="63">
        <v>1.08567E-2</v>
      </c>
      <c r="P12" s="63">
        <v>4.8317000000000004E-3</v>
      </c>
      <c r="Q12" s="63">
        <v>7.5302750000000003E-3</v>
      </c>
      <c r="R12" s="63">
        <v>9.3396E-3</v>
      </c>
      <c r="S12" s="63">
        <v>8.0713500000000014E-3</v>
      </c>
      <c r="T12" s="63">
        <v>1.3583825000000001E-2</v>
      </c>
      <c r="U12" s="63">
        <v>1.3625999999999999E-2</v>
      </c>
      <c r="V12" s="63">
        <v>5.5247500000000001E-3</v>
      </c>
      <c r="W12" s="63">
        <v>7.75145E-3</v>
      </c>
      <c r="X12" s="63">
        <v>1.3226799999999999E-2</v>
      </c>
      <c r="Y12" s="63">
        <v>1.2490000000000001E-2</v>
      </c>
      <c r="Z12" s="63">
        <v>8.7073499999999991E-3</v>
      </c>
      <c r="AA12" s="63">
        <v>8.3445749999999999E-3</v>
      </c>
      <c r="AB12" s="63">
        <v>7.3791999999999998E-3</v>
      </c>
      <c r="AC12" s="63">
        <v>6.6043000000000004E-3</v>
      </c>
      <c r="AD12" s="63">
        <v>6.3295249999999999E-3</v>
      </c>
      <c r="AE12" s="63">
        <v>2.5113624999999997E-2</v>
      </c>
      <c r="AF12" s="63">
        <v>1.8029899999999998E-2</v>
      </c>
      <c r="AG12" s="63">
        <v>1.9269774999999999E-2</v>
      </c>
      <c r="AH12" s="63">
        <v>2.52883E-2</v>
      </c>
      <c r="AI12" s="63">
        <v>1.838915E-2</v>
      </c>
      <c r="AJ12" s="63">
        <v>1.2029575000000001E-2</v>
      </c>
      <c r="AK12" s="63">
        <v>1.2792399999999999E-2</v>
      </c>
      <c r="AL12" s="63">
        <v>1.5461175000000001E-2</v>
      </c>
      <c r="AM12" s="63">
        <v>1.460465E-2</v>
      </c>
      <c r="AN12" s="63">
        <v>1.7955024999999999E-2</v>
      </c>
    </row>
    <row r="13" spans="1:40">
      <c r="A13" s="59"/>
      <c r="B13" s="59" t="s">
        <v>34</v>
      </c>
      <c r="C13" s="63">
        <v>5.3334550000000001E-2</v>
      </c>
      <c r="D13" s="63">
        <v>3.6482125000000004E-2</v>
      </c>
      <c r="E13" s="63">
        <v>3.8485749999999999E-2</v>
      </c>
      <c r="F13" s="63">
        <v>4.0311099999999996E-2</v>
      </c>
      <c r="G13" s="63">
        <v>3.3755174999999998E-2</v>
      </c>
      <c r="H13" s="63">
        <v>3.0289225000000003E-2</v>
      </c>
      <c r="I13" s="63">
        <v>3.1935900000000003E-2</v>
      </c>
      <c r="J13" s="63">
        <v>2.9959674999999998E-2</v>
      </c>
      <c r="K13" s="63">
        <v>2.7195375000000001E-2</v>
      </c>
      <c r="L13" s="63">
        <v>2.5042800000000004E-2</v>
      </c>
      <c r="M13" s="63">
        <v>2.3673025E-2</v>
      </c>
      <c r="N13" s="63">
        <v>2.0392575E-2</v>
      </c>
      <c r="O13" s="63">
        <v>1.8307549999999999E-2</v>
      </c>
      <c r="P13" s="63">
        <v>2.1583049999999999E-2</v>
      </c>
      <c r="Q13" s="63">
        <v>2.0810875E-2</v>
      </c>
      <c r="R13" s="63">
        <v>2.3552475E-2</v>
      </c>
      <c r="S13" s="63">
        <v>2.4382899999999999E-2</v>
      </c>
      <c r="T13" s="63">
        <v>2.2781675000000001E-2</v>
      </c>
      <c r="U13" s="63">
        <v>2.44289E-2</v>
      </c>
      <c r="V13" s="63">
        <v>2.1274350000000001E-2</v>
      </c>
      <c r="W13" s="63">
        <v>2.6370000000000001E-2</v>
      </c>
      <c r="X13" s="63">
        <v>2.1575249999999997E-2</v>
      </c>
      <c r="Y13" s="63">
        <v>2.2985799999999997E-2</v>
      </c>
      <c r="Z13" s="63">
        <v>2.3613800000000001E-2</v>
      </c>
      <c r="AA13" s="63">
        <v>2.6213274999999998E-2</v>
      </c>
      <c r="AB13" s="63">
        <v>2.4750775000000003E-2</v>
      </c>
      <c r="AC13" s="63">
        <v>2.3782400000000002E-2</v>
      </c>
      <c r="AD13" s="63">
        <v>2.2454175E-2</v>
      </c>
      <c r="AE13" s="63">
        <v>2.7606175E-2</v>
      </c>
      <c r="AF13" s="63">
        <v>2.6041175E-2</v>
      </c>
      <c r="AG13" s="63">
        <v>3.0813799999999999E-2</v>
      </c>
      <c r="AH13" s="63">
        <v>2.7481425000000004E-2</v>
      </c>
      <c r="AI13" s="63">
        <v>2.71758E-2</v>
      </c>
      <c r="AJ13" s="63">
        <v>3.00688E-2</v>
      </c>
      <c r="AK13" s="63">
        <v>2.8285475000000001E-2</v>
      </c>
      <c r="AL13" s="63">
        <v>2.5768224999999999E-2</v>
      </c>
      <c r="AM13" s="63">
        <v>2.6526149999999998E-2</v>
      </c>
      <c r="AN13" s="63">
        <v>2.95278E-2</v>
      </c>
    </row>
    <row r="14" spans="1:40">
      <c r="A14" s="59"/>
      <c r="B14" s="59" t="s">
        <v>35</v>
      </c>
      <c r="C14" s="63">
        <v>4.2028375E-2</v>
      </c>
      <c r="D14" s="63">
        <v>3.6664925000000001E-2</v>
      </c>
      <c r="E14" s="63">
        <v>3.7696450000000006E-2</v>
      </c>
      <c r="F14" s="63">
        <v>3.4969899999999998E-2</v>
      </c>
      <c r="G14" s="63">
        <v>2.8055099999999999E-2</v>
      </c>
      <c r="H14" s="63">
        <v>3.0978399999999996E-2</v>
      </c>
      <c r="I14" s="63">
        <v>2.8953550000000002E-2</v>
      </c>
      <c r="J14" s="63">
        <v>2.9169475E-2</v>
      </c>
      <c r="K14" s="63">
        <v>2.1837574999999998E-2</v>
      </c>
      <c r="L14" s="63">
        <v>1.8943475000000001E-2</v>
      </c>
      <c r="M14" s="63">
        <v>2.3037549999999997E-2</v>
      </c>
      <c r="N14" s="63">
        <v>3.316475E-2</v>
      </c>
      <c r="O14" s="63">
        <v>2.7357175000000001E-2</v>
      </c>
      <c r="P14" s="63">
        <v>2.715805E-2</v>
      </c>
      <c r="Q14" s="63">
        <v>2.7431299999999999E-2</v>
      </c>
      <c r="R14" s="63">
        <v>2.88314E-2</v>
      </c>
      <c r="S14" s="63">
        <v>2.9027949999999997E-2</v>
      </c>
      <c r="T14" s="63">
        <v>2.6410549999999998E-2</v>
      </c>
      <c r="U14" s="63">
        <v>2.8861075E-2</v>
      </c>
      <c r="V14" s="63">
        <v>3.0245075000000003E-2</v>
      </c>
      <c r="W14" s="63">
        <v>3.3381849999999998E-2</v>
      </c>
      <c r="X14" s="63">
        <v>3.6426399999999998E-2</v>
      </c>
      <c r="Y14" s="63">
        <v>3.6268274999999996E-2</v>
      </c>
      <c r="Z14" s="63">
        <v>3.7981874999999998E-2</v>
      </c>
      <c r="AA14" s="63">
        <v>3.9788925000000003E-2</v>
      </c>
      <c r="AB14" s="63">
        <v>3.2885125000000001E-2</v>
      </c>
      <c r="AC14" s="63">
        <v>3.5507249999999997E-2</v>
      </c>
      <c r="AD14" s="63">
        <v>3.248815E-2</v>
      </c>
      <c r="AE14" s="63">
        <v>2.8256924999999999E-2</v>
      </c>
      <c r="AF14" s="63">
        <v>2.7648025E-2</v>
      </c>
      <c r="AG14" s="63">
        <v>2.9114049999999999E-2</v>
      </c>
      <c r="AH14" s="63">
        <v>2.5879375E-2</v>
      </c>
      <c r="AI14" s="63">
        <v>2.2777100000000002E-2</v>
      </c>
      <c r="AJ14" s="63">
        <v>2.2520800000000001E-2</v>
      </c>
      <c r="AK14" s="63">
        <v>1.9074999999999998E-2</v>
      </c>
      <c r="AL14" s="63">
        <v>2.0288350000000004E-2</v>
      </c>
      <c r="AM14" s="63">
        <v>1.9830825E-2</v>
      </c>
      <c r="AN14" s="63">
        <v>1.9135775000000001E-2</v>
      </c>
    </row>
    <row r="15" spans="1:40">
      <c r="A15" s="59"/>
      <c r="B15" s="59" t="s">
        <v>36</v>
      </c>
      <c r="C15" s="63">
        <v>2.2674350000000003E-2</v>
      </c>
      <c r="D15" s="63">
        <v>1.9728450000000002E-2</v>
      </c>
      <c r="E15" s="63">
        <v>1.3431175E-2</v>
      </c>
      <c r="F15" s="63">
        <v>1.239435E-2</v>
      </c>
      <c r="G15" s="63">
        <v>1.220395E-2</v>
      </c>
      <c r="H15" s="63">
        <v>1.0820750000000001E-2</v>
      </c>
      <c r="I15" s="63">
        <v>1.0801825000000001E-2</v>
      </c>
      <c r="J15" s="63">
        <v>1.2447099999999999E-2</v>
      </c>
      <c r="K15" s="63">
        <v>1.0712550000000001E-2</v>
      </c>
      <c r="L15" s="63">
        <v>9.5710750000000001E-3</v>
      </c>
      <c r="M15" s="63">
        <v>1.1113525000000001E-2</v>
      </c>
      <c r="N15" s="63">
        <v>1.0940949999999998E-2</v>
      </c>
      <c r="O15" s="63">
        <v>1.071335E-2</v>
      </c>
      <c r="P15" s="63">
        <v>9.1680249999999998E-3</v>
      </c>
      <c r="Q15" s="63">
        <v>9.5637499999999993E-3</v>
      </c>
      <c r="R15" s="63">
        <v>1.0487600000000001E-2</v>
      </c>
      <c r="S15" s="63">
        <v>1.119565E-2</v>
      </c>
      <c r="T15" s="63">
        <v>1.1837675000000001E-2</v>
      </c>
      <c r="U15" s="63">
        <v>1.415465E-2</v>
      </c>
      <c r="V15" s="63">
        <v>1.6395825000000003E-2</v>
      </c>
      <c r="W15" s="63">
        <v>1.3886575E-2</v>
      </c>
      <c r="X15" s="63">
        <v>1.6920675E-2</v>
      </c>
      <c r="Y15" s="63">
        <v>2.0195724999999998E-2</v>
      </c>
      <c r="Z15" s="63">
        <v>2.0362625000000002E-2</v>
      </c>
      <c r="AA15" s="63">
        <v>1.9583075000000002E-2</v>
      </c>
      <c r="AB15" s="63">
        <v>1.7062400000000002E-2</v>
      </c>
      <c r="AC15" s="63">
        <v>1.7579925E-2</v>
      </c>
      <c r="AD15" s="63">
        <v>2.0833674999999999E-2</v>
      </c>
      <c r="AE15" s="63">
        <v>2.8919124999999997E-2</v>
      </c>
      <c r="AF15" s="63">
        <v>2.5681349999999999E-2</v>
      </c>
      <c r="AG15" s="63">
        <v>2.5090050000000003E-2</v>
      </c>
      <c r="AH15" s="63">
        <v>2.0082650000000001E-2</v>
      </c>
      <c r="AI15" s="63">
        <v>1.9054725000000002E-2</v>
      </c>
      <c r="AJ15" s="63">
        <v>1.8698824999999999E-2</v>
      </c>
      <c r="AK15" s="63">
        <v>1.9302275000000001E-2</v>
      </c>
      <c r="AL15" s="63">
        <v>1.9271675000000002E-2</v>
      </c>
      <c r="AM15" s="63">
        <v>2.1273550000000002E-2</v>
      </c>
      <c r="AN15" s="63">
        <v>1.989055E-2</v>
      </c>
    </row>
    <row r="16" spans="1:40">
      <c r="A16" s="59"/>
      <c r="B16" s="59" t="s">
        <v>37</v>
      </c>
      <c r="C16" s="63">
        <v>2.9837849999999999E-2</v>
      </c>
      <c r="D16" s="63">
        <v>2.7309999999999997E-2</v>
      </c>
      <c r="E16" s="63">
        <v>2.84487E-2</v>
      </c>
      <c r="F16" s="63">
        <v>3.1355475000000001E-2</v>
      </c>
      <c r="G16" s="63">
        <v>2.9059149999999999E-2</v>
      </c>
      <c r="H16" s="63">
        <v>2.9387025000000001E-2</v>
      </c>
      <c r="I16" s="63">
        <v>2.68954E-2</v>
      </c>
      <c r="J16" s="63">
        <v>2.303355E-2</v>
      </c>
      <c r="K16" s="63">
        <v>2.2017225000000001E-2</v>
      </c>
      <c r="L16" s="63">
        <v>1.6514775000000002E-2</v>
      </c>
      <c r="M16" s="63">
        <v>1.7959975E-2</v>
      </c>
      <c r="N16" s="63">
        <v>1.9795375E-2</v>
      </c>
      <c r="O16" s="63">
        <v>1.9771700000000003E-2</v>
      </c>
      <c r="P16" s="63">
        <v>1.8176925E-2</v>
      </c>
      <c r="Q16" s="63">
        <v>1.4669350000000001E-2</v>
      </c>
      <c r="R16" s="63">
        <v>1.9247625000000001E-2</v>
      </c>
      <c r="S16" s="63">
        <v>1.9160299999999998E-2</v>
      </c>
      <c r="T16" s="63">
        <v>2.1740449999999998E-2</v>
      </c>
      <c r="U16" s="63">
        <v>1.9432075E-2</v>
      </c>
      <c r="V16" s="63">
        <v>2.1327374999999999E-2</v>
      </c>
      <c r="W16" s="63">
        <v>2.0229225E-2</v>
      </c>
      <c r="X16" s="63">
        <v>1.99778E-2</v>
      </c>
      <c r="Y16" s="63">
        <v>2.585235E-2</v>
      </c>
      <c r="Z16" s="63">
        <v>2.8329975E-2</v>
      </c>
      <c r="AA16" s="63">
        <v>2.7633524999999999E-2</v>
      </c>
      <c r="AB16" s="63">
        <v>2.5029000000000003E-2</v>
      </c>
      <c r="AC16" s="63">
        <v>2.582305E-2</v>
      </c>
      <c r="AD16" s="63">
        <v>2.9597150000000003E-2</v>
      </c>
      <c r="AE16" s="63">
        <v>2.8758624999999999E-2</v>
      </c>
      <c r="AF16" s="63">
        <v>2.7826699999999999E-2</v>
      </c>
      <c r="AG16" s="63">
        <v>2.7655300000000001E-2</v>
      </c>
      <c r="AH16" s="63">
        <v>3.0178249999999997E-2</v>
      </c>
      <c r="AI16" s="63">
        <v>2.6221225000000001E-2</v>
      </c>
      <c r="AJ16" s="63">
        <v>2.9756049999999999E-2</v>
      </c>
      <c r="AK16" s="63">
        <v>2.5839900000000002E-2</v>
      </c>
      <c r="AL16" s="63">
        <v>2.4538850000000001E-2</v>
      </c>
      <c r="AM16" s="63">
        <v>2.3406325000000002E-2</v>
      </c>
      <c r="AN16" s="63">
        <v>2.41561E-2</v>
      </c>
    </row>
    <row r="17" spans="1:40">
      <c r="A17" s="59"/>
      <c r="B17" s="59" t="s">
        <v>38</v>
      </c>
      <c r="C17" s="63">
        <v>3.5604774999999998E-2</v>
      </c>
      <c r="D17" s="63">
        <v>2.7511525000000002E-2</v>
      </c>
      <c r="E17" s="63">
        <v>3.44239E-2</v>
      </c>
      <c r="F17" s="63">
        <v>3.3659625000000006E-2</v>
      </c>
      <c r="G17" s="63">
        <v>2.8260850000000004E-2</v>
      </c>
      <c r="H17" s="63">
        <v>4.3053124999999998E-2</v>
      </c>
      <c r="I17" s="63">
        <v>4.3013574999999998E-2</v>
      </c>
      <c r="J17" s="63">
        <v>2.3560850000000001E-2</v>
      </c>
      <c r="K17" s="63">
        <v>2.2919500000000002E-2</v>
      </c>
      <c r="L17" s="63">
        <v>2.4625000000000001E-2</v>
      </c>
      <c r="M17" s="63">
        <v>3.0873325E-2</v>
      </c>
      <c r="N17" s="63">
        <v>2.9745624999999998E-2</v>
      </c>
      <c r="O17" s="63">
        <v>2.316325E-2</v>
      </c>
      <c r="P17" s="63">
        <v>1.8116899999999998E-2</v>
      </c>
      <c r="Q17" s="63">
        <v>1.4190025E-2</v>
      </c>
      <c r="R17" s="63">
        <v>1.4323725000000001E-2</v>
      </c>
      <c r="S17" s="63">
        <v>1.244055E-2</v>
      </c>
      <c r="T17" s="63">
        <v>1.3826349999999999E-2</v>
      </c>
      <c r="U17" s="63">
        <v>1.7036625E-2</v>
      </c>
      <c r="V17" s="63">
        <v>1.8695475E-2</v>
      </c>
      <c r="W17" s="63">
        <v>1.7445925000000001E-2</v>
      </c>
      <c r="X17" s="63">
        <v>1.8093425E-2</v>
      </c>
      <c r="Y17" s="63">
        <v>1.6754025000000002E-2</v>
      </c>
      <c r="Z17" s="63">
        <v>2.4728324999999999E-2</v>
      </c>
      <c r="AA17" s="63">
        <v>2.1599825000000003E-2</v>
      </c>
      <c r="AB17" s="63">
        <v>2.0250049999999999E-2</v>
      </c>
      <c r="AC17" s="63">
        <v>2.0326725E-2</v>
      </c>
      <c r="AD17" s="63">
        <v>1.8182025000000001E-2</v>
      </c>
      <c r="AE17" s="63">
        <v>2.5078500000000004E-2</v>
      </c>
      <c r="AF17" s="63">
        <v>2.4764000000000001E-2</v>
      </c>
      <c r="AG17" s="63">
        <v>2.2150650000000001E-2</v>
      </c>
      <c r="AH17" s="63">
        <v>2.135335E-2</v>
      </c>
      <c r="AI17" s="63">
        <v>2.1727174999999998E-2</v>
      </c>
      <c r="AJ17" s="63">
        <v>1.6526124999999999E-2</v>
      </c>
      <c r="AK17" s="63">
        <v>1.6688850000000002E-2</v>
      </c>
      <c r="AL17" s="63">
        <v>1.5985974999999999E-2</v>
      </c>
      <c r="AM17" s="63">
        <v>1.6177349999999997E-2</v>
      </c>
      <c r="AN17" s="63">
        <v>2.0057425000000004E-2</v>
      </c>
    </row>
    <row r="18" spans="1:40">
      <c r="A18" s="59"/>
      <c r="B18" s="59" t="s">
        <v>39</v>
      </c>
      <c r="C18" s="63">
        <v>2.454955E-2</v>
      </c>
      <c r="D18" s="63">
        <v>2.5648600000000001E-2</v>
      </c>
      <c r="E18" s="63">
        <v>2.9269125E-2</v>
      </c>
      <c r="F18" s="63">
        <v>3.0311899999999996E-2</v>
      </c>
      <c r="G18" s="63">
        <v>2.3942524999999999E-2</v>
      </c>
      <c r="H18" s="63">
        <v>2.4714E-2</v>
      </c>
      <c r="I18" s="63">
        <v>2.9791325E-2</v>
      </c>
      <c r="J18" s="63">
        <v>2.8828375E-2</v>
      </c>
      <c r="K18" s="63">
        <v>3.0299899999999998E-2</v>
      </c>
      <c r="L18" s="63">
        <v>2.6175250000000001E-2</v>
      </c>
      <c r="M18" s="63">
        <v>2.897595E-2</v>
      </c>
      <c r="N18" s="63">
        <v>4.5011800000000005E-2</v>
      </c>
      <c r="O18" s="63">
        <v>4.2851624999999997E-2</v>
      </c>
      <c r="P18" s="63">
        <v>3.0537175E-2</v>
      </c>
      <c r="Q18" s="63">
        <v>2.4528475000000001E-2</v>
      </c>
      <c r="R18" s="63">
        <v>2.0461324999999999E-2</v>
      </c>
      <c r="S18" s="63">
        <v>1.7307925000000002E-2</v>
      </c>
      <c r="T18" s="63">
        <v>1.7045724999999998E-2</v>
      </c>
      <c r="U18" s="63">
        <v>1.8209574999999999E-2</v>
      </c>
      <c r="V18" s="63">
        <v>1.6004850000000001E-2</v>
      </c>
      <c r="W18" s="63">
        <v>2.0889075E-2</v>
      </c>
      <c r="X18" s="63">
        <v>1.7264175E-2</v>
      </c>
      <c r="Y18" s="63">
        <v>1.5154550000000001E-2</v>
      </c>
      <c r="Z18" s="63">
        <v>1.9969924999999999E-2</v>
      </c>
      <c r="AA18" s="63">
        <v>2.4989150000000002E-2</v>
      </c>
      <c r="AB18" s="63">
        <v>1.9097049999999997E-2</v>
      </c>
      <c r="AC18" s="63">
        <v>1.8240050000000001E-2</v>
      </c>
      <c r="AD18" s="63">
        <v>2.0837374999999998E-2</v>
      </c>
      <c r="AE18" s="63">
        <v>2.2054400000000002E-2</v>
      </c>
      <c r="AF18" s="63">
        <v>2.3890474999999998E-2</v>
      </c>
      <c r="AG18" s="63">
        <v>2.4335175000000001E-2</v>
      </c>
      <c r="AH18" s="63">
        <v>2.8030949999999999E-2</v>
      </c>
      <c r="AI18" s="63">
        <v>2.2277625000000002E-2</v>
      </c>
      <c r="AJ18" s="63">
        <v>2.0112500000000002E-2</v>
      </c>
      <c r="AK18" s="63">
        <v>2.1760324999999997E-2</v>
      </c>
      <c r="AL18" s="63">
        <v>2.1758375E-2</v>
      </c>
      <c r="AM18" s="63">
        <v>2.2653899999999998E-2</v>
      </c>
      <c r="AN18" s="63">
        <v>2.4173525000000001E-2</v>
      </c>
    </row>
    <row r="19" spans="1:40">
      <c r="A19" s="59"/>
      <c r="B19" s="59" t="s">
        <v>40</v>
      </c>
      <c r="C19" s="63">
        <v>1.9512874999999999E-2</v>
      </c>
      <c r="D19" s="63">
        <v>1.18522E-2</v>
      </c>
      <c r="E19" s="63">
        <v>1.1745350000000002E-2</v>
      </c>
      <c r="F19" s="63">
        <v>1.3477625E-2</v>
      </c>
      <c r="G19" s="63">
        <v>1.4921674999999999E-2</v>
      </c>
      <c r="H19" s="63">
        <v>1.221245E-2</v>
      </c>
      <c r="I19" s="63">
        <v>1.0026400000000001E-2</v>
      </c>
      <c r="J19" s="63">
        <v>7.1964249999999994E-3</v>
      </c>
      <c r="K19" s="63">
        <v>3.9886000000000001E-3</v>
      </c>
      <c r="L19" s="63">
        <v>3.7582250000000005E-3</v>
      </c>
      <c r="M19" s="63">
        <v>3.5461499999999996E-3</v>
      </c>
      <c r="N19" s="63">
        <v>5.4335500000000005E-3</v>
      </c>
      <c r="O19" s="63">
        <v>5.9785750000000007E-3</v>
      </c>
      <c r="P19" s="63">
        <v>4.8571999999999999E-3</v>
      </c>
      <c r="Q19" s="63">
        <v>2.8651249999999996E-3</v>
      </c>
      <c r="R19" s="63">
        <v>5.3298500000000006E-3</v>
      </c>
      <c r="S19" s="63">
        <v>4.8051250000000004E-3</v>
      </c>
      <c r="T19" s="63">
        <v>4.6466250000000006E-3</v>
      </c>
      <c r="U19" s="63">
        <v>5.2674999999999996E-3</v>
      </c>
      <c r="V19" s="63">
        <v>5.2197500000000004E-3</v>
      </c>
      <c r="W19" s="63">
        <v>5.3856249999999998E-3</v>
      </c>
      <c r="X19" s="63">
        <v>6.1346249999999995E-3</v>
      </c>
      <c r="Y19" s="63">
        <v>8.2335499999999992E-3</v>
      </c>
      <c r="Z19" s="63">
        <v>1.1697525E-2</v>
      </c>
      <c r="AA19" s="63">
        <v>8.4095249999999993E-3</v>
      </c>
      <c r="AB19" s="63">
        <v>6.3601500000000002E-3</v>
      </c>
      <c r="AC19" s="63">
        <v>9.8061249999999989E-3</v>
      </c>
      <c r="AD19" s="63">
        <v>1.3254350000000002E-2</v>
      </c>
      <c r="AE19" s="63">
        <v>2.54039E-2</v>
      </c>
      <c r="AF19" s="63">
        <v>2.3653975000000001E-2</v>
      </c>
      <c r="AG19" s="63">
        <v>2.8548874999999998E-2</v>
      </c>
      <c r="AH19" s="63">
        <v>3.1585475000000002E-2</v>
      </c>
      <c r="AI19" s="63">
        <v>2.8249375E-2</v>
      </c>
      <c r="AJ19" s="63">
        <v>2.30192E-2</v>
      </c>
      <c r="AK19" s="63">
        <v>2.1040300000000001E-2</v>
      </c>
      <c r="AL19" s="63">
        <v>1.9535799999999999E-2</v>
      </c>
      <c r="AM19" s="63">
        <v>2.4880424999999998E-2</v>
      </c>
      <c r="AN19" s="63">
        <v>2.4329050000000001E-2</v>
      </c>
    </row>
    <row r="20" spans="1:40">
      <c r="A20" s="59"/>
      <c r="B20" s="59" t="s">
        <v>41</v>
      </c>
      <c r="C20" s="63">
        <v>8.7670750000000006E-2</v>
      </c>
      <c r="D20" s="63">
        <v>7.9120875000000007E-2</v>
      </c>
      <c r="E20" s="63">
        <v>6.1030550000000003E-2</v>
      </c>
      <c r="F20" s="63">
        <v>4.4801375000000004E-2</v>
      </c>
      <c r="G20" s="63">
        <v>3.5471225000000002E-2</v>
      </c>
      <c r="H20" s="63">
        <v>3.3350224999999997E-2</v>
      </c>
      <c r="I20" s="63">
        <v>3.1745549999999997E-2</v>
      </c>
      <c r="J20" s="63">
        <v>2.4150874999999999E-2</v>
      </c>
      <c r="K20" s="63">
        <v>3.0172825E-2</v>
      </c>
      <c r="L20" s="63">
        <v>2.3577525000000002E-2</v>
      </c>
      <c r="M20" s="63">
        <v>1.7028775000000003E-2</v>
      </c>
      <c r="N20" s="63">
        <v>2.7334149999999998E-2</v>
      </c>
      <c r="O20" s="63">
        <v>2.2032874999999997E-2</v>
      </c>
      <c r="P20" s="63">
        <v>2.3163000000000003E-2</v>
      </c>
      <c r="Q20" s="63">
        <v>1.4529375000000001E-2</v>
      </c>
      <c r="R20" s="63">
        <v>2.0628750000000001E-2</v>
      </c>
      <c r="S20" s="63">
        <v>2.0774975000000001E-2</v>
      </c>
      <c r="T20" s="63">
        <v>1.9933225000000002E-2</v>
      </c>
      <c r="U20" s="63">
        <v>1.2686524999999999E-2</v>
      </c>
      <c r="V20" s="63">
        <v>1.2478999999999999E-2</v>
      </c>
      <c r="W20" s="63">
        <v>1.4754499999999999E-2</v>
      </c>
      <c r="X20" s="63">
        <v>1.9282300000000002E-2</v>
      </c>
      <c r="Y20" s="63">
        <v>1.8633150000000001E-2</v>
      </c>
      <c r="Z20" s="63">
        <v>1.6983224999999998E-2</v>
      </c>
      <c r="AA20" s="63">
        <v>2.2466299999999998E-2</v>
      </c>
      <c r="AB20" s="63">
        <v>2.1075375E-2</v>
      </c>
      <c r="AC20" s="63">
        <v>2.1114274999999998E-2</v>
      </c>
      <c r="AD20" s="63">
        <v>1.9059824999999999E-2</v>
      </c>
      <c r="AE20" s="63">
        <v>2.4902550000000002E-2</v>
      </c>
      <c r="AF20" s="63">
        <v>2.8672474999999999E-2</v>
      </c>
      <c r="AG20" s="63">
        <v>2.7308425000000001E-2</v>
      </c>
      <c r="AH20" s="63">
        <v>1.8645750000000003E-2</v>
      </c>
      <c r="AI20" s="63">
        <v>1.8326849999999999E-2</v>
      </c>
      <c r="AJ20" s="63">
        <v>1.83386E-2</v>
      </c>
      <c r="AK20" s="63">
        <v>1.9333349999999999E-2</v>
      </c>
      <c r="AL20" s="63">
        <v>2.0077900000000003E-2</v>
      </c>
      <c r="AM20" s="63">
        <v>2.2653899999999998E-2</v>
      </c>
      <c r="AN20" s="63">
        <v>2.5261775E-2</v>
      </c>
    </row>
    <row r="21" spans="1:40">
      <c r="A21" s="59"/>
      <c r="B21" s="59" t="s">
        <v>42</v>
      </c>
      <c r="C21" s="63">
        <v>4.6828599999999998E-2</v>
      </c>
      <c r="D21" s="63">
        <v>4.7912000000000003E-2</v>
      </c>
      <c r="E21" s="63">
        <v>4.8870024999999997E-2</v>
      </c>
      <c r="F21" s="63">
        <v>4.6427049999999997E-2</v>
      </c>
      <c r="G21" s="63">
        <v>3.7205000000000002E-2</v>
      </c>
      <c r="H21" s="63">
        <v>2.7305050000000001E-2</v>
      </c>
      <c r="I21" s="63">
        <v>2.4212974999999998E-2</v>
      </c>
      <c r="J21" s="63">
        <v>2.00813E-2</v>
      </c>
      <c r="K21" s="63">
        <v>1.8351649999999997E-2</v>
      </c>
      <c r="L21" s="63">
        <v>1.5775075E-2</v>
      </c>
      <c r="M21" s="63">
        <v>2.2215725000000002E-2</v>
      </c>
      <c r="N21" s="63">
        <v>1.8972099999999999E-2</v>
      </c>
      <c r="O21" s="63">
        <v>1.8906175000000001E-2</v>
      </c>
      <c r="P21" s="63">
        <v>1.6878500000000001E-2</v>
      </c>
      <c r="Q21" s="63">
        <v>1.6957875000000001E-2</v>
      </c>
      <c r="R21" s="63">
        <v>2.3862400000000002E-2</v>
      </c>
      <c r="S21" s="63">
        <v>2.1773649999999999E-2</v>
      </c>
      <c r="T21" s="63">
        <v>1.2503725E-2</v>
      </c>
      <c r="U21" s="63">
        <v>1.7286900000000001E-2</v>
      </c>
      <c r="V21" s="63">
        <v>1.286875E-2</v>
      </c>
      <c r="W21" s="63">
        <v>1.2003099999999999E-2</v>
      </c>
      <c r="X21" s="63">
        <v>1.2791225E-2</v>
      </c>
      <c r="Y21" s="63">
        <v>1.6895775000000002E-2</v>
      </c>
      <c r="Z21" s="63">
        <v>2.351835E-2</v>
      </c>
      <c r="AA21" s="63">
        <v>2.4948625000000002E-2</v>
      </c>
      <c r="AB21" s="63">
        <v>2.5822825000000001E-2</v>
      </c>
      <c r="AC21" s="63">
        <v>2.7906050000000002E-2</v>
      </c>
      <c r="AD21" s="63">
        <v>2.5792900000000001E-2</v>
      </c>
      <c r="AE21" s="63">
        <v>3.0968374999999999E-2</v>
      </c>
      <c r="AF21" s="63">
        <v>3.2887449999999999E-2</v>
      </c>
      <c r="AG21" s="63">
        <v>3.6780900000000005E-2</v>
      </c>
      <c r="AH21" s="63">
        <v>3.4129550000000002E-2</v>
      </c>
      <c r="AI21" s="63">
        <v>3.3028275000000003E-2</v>
      </c>
      <c r="AJ21" s="63">
        <v>2.7650925E-2</v>
      </c>
      <c r="AK21" s="63">
        <v>3.3050749999999997E-2</v>
      </c>
      <c r="AL21" s="63">
        <v>3.1411675E-2</v>
      </c>
      <c r="AM21" s="63">
        <v>2.7745499999999999E-2</v>
      </c>
      <c r="AN21" s="63">
        <v>2.2706525000000002E-2</v>
      </c>
    </row>
    <row r="22" spans="1:40">
      <c r="A22" s="59"/>
      <c r="B22" s="59" t="s">
        <v>43</v>
      </c>
      <c r="C22" s="63">
        <v>2.4449175E-2</v>
      </c>
      <c r="D22" s="63">
        <v>2.4231599999999999E-2</v>
      </c>
      <c r="E22" s="63">
        <v>1.9408675E-2</v>
      </c>
      <c r="F22" s="63">
        <v>1.9729099999999999E-2</v>
      </c>
      <c r="G22" s="63">
        <v>1.5191749999999999E-2</v>
      </c>
      <c r="H22" s="63">
        <v>1.5630724999999998E-2</v>
      </c>
      <c r="I22" s="63">
        <v>1.6039999999999999E-2</v>
      </c>
      <c r="J22" s="63">
        <v>1.0453924999999999E-2</v>
      </c>
      <c r="K22" s="63">
        <v>1.246885E-2</v>
      </c>
      <c r="L22" s="63">
        <v>1.1480175E-2</v>
      </c>
      <c r="M22" s="63">
        <v>7.3060750000000004E-3</v>
      </c>
      <c r="N22" s="63">
        <v>9.1613249999999997E-3</v>
      </c>
      <c r="O22" s="63">
        <v>8.3207750000000007E-3</v>
      </c>
      <c r="P22" s="63">
        <v>8.6218500000000003E-3</v>
      </c>
      <c r="Q22" s="63">
        <v>6.3347250000000003E-3</v>
      </c>
      <c r="R22" s="63">
        <v>8.6157249999999994E-3</v>
      </c>
      <c r="S22" s="63">
        <v>1.02237E-2</v>
      </c>
      <c r="T22" s="63">
        <v>9.2030749999999998E-3</v>
      </c>
      <c r="U22" s="63">
        <v>1.1129625000000001E-2</v>
      </c>
      <c r="V22" s="63">
        <v>1.1106624999999998E-2</v>
      </c>
      <c r="W22" s="63">
        <v>8.7648999999999991E-3</v>
      </c>
      <c r="X22" s="63">
        <v>7.7838250000000003E-3</v>
      </c>
      <c r="Y22" s="63">
        <v>1.1631799999999999E-2</v>
      </c>
      <c r="Z22" s="63">
        <v>1.3801424999999999E-2</v>
      </c>
      <c r="AA22" s="63">
        <v>1.5156049999999999E-2</v>
      </c>
      <c r="AB22" s="63">
        <v>1.599565E-2</v>
      </c>
      <c r="AC22" s="63">
        <v>1.6043399999999999E-2</v>
      </c>
      <c r="AD22" s="63">
        <v>1.9613850000000002E-2</v>
      </c>
      <c r="AE22" s="63">
        <v>2.0964425000000002E-2</v>
      </c>
      <c r="AF22" s="63">
        <v>2.1334550000000001E-2</v>
      </c>
      <c r="AG22" s="63">
        <v>2.4518175000000003E-2</v>
      </c>
      <c r="AH22" s="63">
        <v>2.1311499999999997E-2</v>
      </c>
      <c r="AI22" s="63">
        <v>2.1892699999999998E-2</v>
      </c>
      <c r="AJ22" s="63">
        <v>1.9327549999999999E-2</v>
      </c>
      <c r="AK22" s="63">
        <v>1.6872100000000001E-2</v>
      </c>
      <c r="AL22" s="63">
        <v>1.8201425E-2</v>
      </c>
      <c r="AM22" s="63">
        <v>1.9951024999999997E-2</v>
      </c>
      <c r="AN22" s="63">
        <v>2.2960825000000001E-2</v>
      </c>
    </row>
    <row r="23" spans="1:40">
      <c r="A23" s="59"/>
      <c r="B23" s="59" t="s">
        <v>44</v>
      </c>
      <c r="C23" s="63">
        <v>5.3722699999999998E-2</v>
      </c>
      <c r="D23" s="63">
        <v>7.0815824999999999E-2</v>
      </c>
      <c r="E23" s="63">
        <v>6.9442324999999999E-2</v>
      </c>
      <c r="F23" s="63">
        <v>5.3469549999999998E-2</v>
      </c>
      <c r="G23" s="63">
        <v>3.6589175000000002E-2</v>
      </c>
      <c r="H23" s="63">
        <v>4.0005974999999999E-2</v>
      </c>
      <c r="I23" s="63">
        <v>4.6056649999999998E-2</v>
      </c>
      <c r="J23" s="63">
        <v>2.2215525E-2</v>
      </c>
      <c r="K23" s="63">
        <v>1.1138124999999999E-2</v>
      </c>
      <c r="L23" s="63">
        <v>1.2397974999999999E-2</v>
      </c>
      <c r="M23" s="63">
        <v>1.6373849999999999E-2</v>
      </c>
      <c r="N23" s="63">
        <v>2.7911749999999999E-2</v>
      </c>
      <c r="O23" s="63">
        <v>2.0720700000000002E-2</v>
      </c>
      <c r="P23" s="63">
        <v>1.5289175E-2</v>
      </c>
      <c r="Q23" s="63">
        <v>1.3234525E-2</v>
      </c>
      <c r="R23" s="63">
        <v>5.9517500000000004E-3</v>
      </c>
      <c r="S23" s="63">
        <v>1.1079825E-2</v>
      </c>
      <c r="T23" s="63">
        <v>1.15718E-2</v>
      </c>
      <c r="U23" s="63">
        <v>1.0492625E-2</v>
      </c>
      <c r="V23" s="63">
        <v>1.2918800000000001E-2</v>
      </c>
      <c r="W23" s="63">
        <v>3.8668249999999999E-3</v>
      </c>
      <c r="X23" s="63">
        <v>7.7354999999999993E-3</v>
      </c>
      <c r="Y23" s="63">
        <v>8.2884000000000013E-3</v>
      </c>
      <c r="Z23" s="63">
        <v>9.1610249999999997E-3</v>
      </c>
      <c r="AA23" s="63">
        <v>8.506699999999999E-3</v>
      </c>
      <c r="AB23" s="63">
        <v>9.8694500000000001E-3</v>
      </c>
      <c r="AC23" s="63">
        <v>1.1731675E-2</v>
      </c>
      <c r="AD23" s="63">
        <v>9.3107250000000006E-3</v>
      </c>
      <c r="AE23" s="63">
        <v>2.8514150000000002E-2</v>
      </c>
      <c r="AF23" s="63">
        <v>2.8411599999999999E-2</v>
      </c>
      <c r="AG23" s="63">
        <v>2.9338174999999998E-2</v>
      </c>
      <c r="AH23" s="63">
        <v>2.8566975000000001E-2</v>
      </c>
      <c r="AI23" s="63">
        <v>2.3360800000000001E-2</v>
      </c>
      <c r="AJ23" s="63">
        <v>2.0988224999999999E-2</v>
      </c>
      <c r="AK23" s="63">
        <v>2.1627449999999999E-2</v>
      </c>
      <c r="AL23" s="63">
        <v>2.7653974999999997E-2</v>
      </c>
      <c r="AM23" s="63">
        <v>3.1627275000000003E-2</v>
      </c>
      <c r="AN23" s="63">
        <v>3.42446E-2</v>
      </c>
    </row>
    <row r="24" spans="1:40">
      <c r="A24" s="59"/>
      <c r="B24" s="59" t="s">
        <v>45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>
        <v>1.9997299999999999E-2</v>
      </c>
      <c r="O24" s="63">
        <v>1.3288274999999999E-2</v>
      </c>
      <c r="P24" s="63">
        <v>1.5577349999999998E-2</v>
      </c>
      <c r="Q24" s="63">
        <v>9.2312000000000002E-3</v>
      </c>
      <c r="R24" s="63">
        <v>1.8130325000000003E-2</v>
      </c>
      <c r="S24" s="63">
        <v>2.7057550000000003E-2</v>
      </c>
      <c r="T24" s="63">
        <v>1.7122949999999998E-2</v>
      </c>
      <c r="U24" s="63">
        <v>2.7043350000000001E-2</v>
      </c>
      <c r="V24" s="63">
        <v>4.1228624999999998E-2</v>
      </c>
      <c r="W24" s="63">
        <v>3.7594875E-2</v>
      </c>
      <c r="X24" s="63">
        <v>3.8163149999999993E-2</v>
      </c>
      <c r="Y24" s="63">
        <v>2.5622224999999998E-2</v>
      </c>
      <c r="Z24" s="63">
        <v>8.8230500000000007E-3</v>
      </c>
      <c r="AA24" s="63">
        <v>3.1013100000000002E-2</v>
      </c>
      <c r="AB24" s="63">
        <v>3.7014724999999998E-2</v>
      </c>
      <c r="AC24" s="63">
        <v>1.9056200000000002E-2</v>
      </c>
      <c r="AD24" s="63">
        <v>2.4680250000000001E-2</v>
      </c>
      <c r="AE24" s="63">
        <v>2.4832025000000001E-2</v>
      </c>
      <c r="AF24" s="63">
        <v>2.5500075000000004E-2</v>
      </c>
      <c r="AG24" s="63">
        <v>4.6000975E-2</v>
      </c>
      <c r="AH24" s="63">
        <v>3.7328550000000002E-2</v>
      </c>
      <c r="AI24" s="63">
        <v>3.8970099999999994E-2</v>
      </c>
      <c r="AJ24" s="63">
        <v>2.8433299999999998E-2</v>
      </c>
      <c r="AK24" s="63">
        <v>1.8730050000000002E-2</v>
      </c>
      <c r="AL24" s="63">
        <v>3.3422624999999997E-2</v>
      </c>
      <c r="AM24" s="63">
        <v>2.8491425000000001E-2</v>
      </c>
      <c r="AN24" s="63">
        <v>2.4381324999999999E-2</v>
      </c>
    </row>
    <row r="25" spans="1:40">
      <c r="B25" t="s">
        <v>201</v>
      </c>
      <c r="C25" s="63">
        <v>3.4590074999999998E-2</v>
      </c>
      <c r="D25" s="63">
        <v>3.0791699999999998E-2</v>
      </c>
      <c r="E25" s="63">
        <v>2.9049650000000003E-2</v>
      </c>
      <c r="F25" s="63">
        <v>2.8659425000000002E-2</v>
      </c>
      <c r="G25" s="63">
        <v>2.5497975000000003E-2</v>
      </c>
      <c r="H25" s="63">
        <v>2.6017349999999998E-2</v>
      </c>
      <c r="I25" s="63">
        <v>2.5039474999999999E-2</v>
      </c>
      <c r="J25" s="63">
        <v>1.981755E-2</v>
      </c>
      <c r="K25" s="63">
        <v>1.8503024999999999E-2</v>
      </c>
      <c r="L25" s="63">
        <v>1.5776349999999998E-2</v>
      </c>
      <c r="M25" s="63">
        <v>1.6555574999999999E-2</v>
      </c>
      <c r="N25" s="63">
        <v>1.8682850000000001E-2</v>
      </c>
      <c r="O25" s="63">
        <v>1.72234E-2</v>
      </c>
      <c r="P25" s="63">
        <v>1.5633049999999999E-2</v>
      </c>
      <c r="Q25" s="63">
        <v>1.3898975000000001E-2</v>
      </c>
      <c r="R25" s="63">
        <v>1.5376850000000001E-2</v>
      </c>
      <c r="S25" s="63">
        <v>1.5419375000000001E-2</v>
      </c>
      <c r="T25" s="63">
        <v>1.6188824999999997E-2</v>
      </c>
      <c r="U25" s="63">
        <v>1.6339875E-2</v>
      </c>
      <c r="V25" s="63">
        <v>1.6420299999999999E-2</v>
      </c>
      <c r="W25" s="63">
        <v>1.7163925000000003E-2</v>
      </c>
      <c r="X25" s="63">
        <v>1.7129925000000001E-2</v>
      </c>
      <c r="Y25" s="63">
        <v>1.7980074999999998E-2</v>
      </c>
      <c r="Z25" s="63">
        <v>1.913515E-2</v>
      </c>
      <c r="AA25" s="63">
        <v>1.9719049999999998E-2</v>
      </c>
      <c r="AB25" s="63">
        <v>1.8319999999999999E-2</v>
      </c>
      <c r="AC25" s="63">
        <v>1.8690100000000001E-2</v>
      </c>
      <c r="AD25" s="63">
        <v>2.065585E-2</v>
      </c>
      <c r="AE25" s="63">
        <v>2.6013425E-2</v>
      </c>
      <c r="AF25" s="63">
        <v>2.4789175E-2</v>
      </c>
      <c r="AG25" s="63">
        <v>2.5770075000000003E-2</v>
      </c>
      <c r="AH25" s="63">
        <v>2.5074100000000002E-2</v>
      </c>
      <c r="AI25" s="63">
        <v>2.3177749999999997E-2</v>
      </c>
      <c r="AJ25" s="63">
        <v>2.2160249999999999E-2</v>
      </c>
      <c r="AK25" s="63">
        <v>2.0943525000000001E-2</v>
      </c>
      <c r="AL25" s="63">
        <v>2.0059899999999999E-2</v>
      </c>
      <c r="AM25" s="63">
        <v>2.189085E-2</v>
      </c>
      <c r="AN25" s="63">
        <v>2.20834E-2</v>
      </c>
    </row>
    <row r="28" spans="1:40">
      <c r="B28" t="s">
        <v>203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</row>
    <row r="29" spans="1:40" s="59" customFormat="1">
      <c r="B29" s="64" t="s">
        <v>200</v>
      </c>
    </row>
    <row r="30" spans="1:40" s="59" customFormat="1">
      <c r="B30" s="64" t="s">
        <v>202</v>
      </c>
    </row>
    <row r="32" spans="1:40">
      <c r="C32" s="32">
        <v>1977</v>
      </c>
      <c r="D32" s="32">
        <v>1978</v>
      </c>
      <c r="E32" s="32">
        <v>1979</v>
      </c>
      <c r="F32" s="32">
        <v>1980</v>
      </c>
      <c r="G32" s="32">
        <v>1981</v>
      </c>
      <c r="H32" s="32">
        <v>1982</v>
      </c>
      <c r="I32" s="32">
        <v>1983</v>
      </c>
      <c r="J32" s="32">
        <v>1984</v>
      </c>
      <c r="K32" s="32">
        <v>1985</v>
      </c>
      <c r="L32" s="32">
        <v>1986</v>
      </c>
      <c r="M32" s="32">
        <v>1987</v>
      </c>
      <c r="N32" s="32">
        <v>1988</v>
      </c>
      <c r="O32" s="32">
        <v>1989</v>
      </c>
      <c r="P32" s="32">
        <v>1990</v>
      </c>
      <c r="Q32" s="32">
        <v>1991</v>
      </c>
      <c r="R32" s="32">
        <v>1992</v>
      </c>
      <c r="S32" s="32">
        <v>1993</v>
      </c>
      <c r="T32" s="32">
        <v>1994</v>
      </c>
      <c r="U32" s="32">
        <v>1995</v>
      </c>
      <c r="V32" s="32">
        <v>1996</v>
      </c>
      <c r="W32" s="32">
        <v>1997</v>
      </c>
      <c r="X32" s="32">
        <v>1998</v>
      </c>
      <c r="Y32" s="32">
        <v>1999</v>
      </c>
      <c r="Z32" s="32">
        <v>2000</v>
      </c>
      <c r="AA32" s="32">
        <v>2001</v>
      </c>
      <c r="AB32" s="32">
        <v>2002</v>
      </c>
      <c r="AC32" s="32">
        <v>2003</v>
      </c>
      <c r="AD32" s="32">
        <v>2004</v>
      </c>
      <c r="AE32" s="32">
        <v>2005</v>
      </c>
      <c r="AF32" s="32">
        <v>2006</v>
      </c>
      <c r="AG32" s="32">
        <v>2007</v>
      </c>
      <c r="AH32" s="32">
        <v>2008</v>
      </c>
      <c r="AI32" s="32">
        <v>2009</v>
      </c>
      <c r="AJ32" s="32">
        <v>2010</v>
      </c>
      <c r="AK32" s="32">
        <v>2011</v>
      </c>
      <c r="AL32" s="32">
        <v>2012</v>
      </c>
      <c r="AM32" s="32">
        <v>2013</v>
      </c>
      <c r="AN32" s="32">
        <v>2014</v>
      </c>
    </row>
    <row r="33" spans="1:40">
      <c r="A33" s="59"/>
      <c r="B33" s="59" t="s">
        <v>28</v>
      </c>
      <c r="C33" s="20">
        <v>43.287447499999999</v>
      </c>
      <c r="D33" s="20">
        <v>42.919069999999998</v>
      </c>
      <c r="E33" s="20">
        <v>41.546502499999995</v>
      </c>
      <c r="F33" s="20">
        <v>41.443077500000001</v>
      </c>
      <c r="G33" s="20">
        <v>41.200960000000002</v>
      </c>
      <c r="H33" s="20">
        <v>40.839005</v>
      </c>
      <c r="I33" s="20">
        <v>40.10595</v>
      </c>
      <c r="J33" s="20">
        <v>39.9575575</v>
      </c>
      <c r="K33" s="20">
        <v>39.097205000000002</v>
      </c>
      <c r="L33" s="20">
        <v>39.094797499999999</v>
      </c>
      <c r="M33" s="20">
        <v>38.299644999999998</v>
      </c>
      <c r="N33" s="20">
        <v>37.880024999999996</v>
      </c>
      <c r="O33" s="20">
        <v>38.109774999999999</v>
      </c>
      <c r="P33" s="20">
        <v>38.062742499999999</v>
      </c>
      <c r="Q33" s="20">
        <v>37.643949999999997</v>
      </c>
      <c r="R33" s="20">
        <v>37.426439999999999</v>
      </c>
      <c r="S33" s="20">
        <v>37.0715425</v>
      </c>
      <c r="T33" s="20">
        <v>36.949150000000003</v>
      </c>
      <c r="U33" s="20">
        <v>37.229322499999995</v>
      </c>
      <c r="V33" s="20">
        <v>36.902000000000001</v>
      </c>
      <c r="W33" s="20">
        <v>36.866304999999997</v>
      </c>
      <c r="X33" s="20">
        <v>37.479997499999996</v>
      </c>
      <c r="Y33" s="20">
        <v>36.970017500000004</v>
      </c>
      <c r="Z33" s="20">
        <v>36.417852500000002</v>
      </c>
      <c r="AA33" s="20">
        <v>36.195462499999998</v>
      </c>
      <c r="AB33" s="20">
        <v>35.759574999999998</v>
      </c>
      <c r="AC33" s="20">
        <v>35.475549999999998</v>
      </c>
      <c r="AD33" s="20">
        <v>35.307774999999999</v>
      </c>
      <c r="AE33" s="20">
        <v>38.620535000000004</v>
      </c>
      <c r="AF33" s="20">
        <v>38.907384999999998</v>
      </c>
      <c r="AG33" s="20">
        <v>38.923307500000007</v>
      </c>
      <c r="AH33" s="20">
        <v>38.223500000000001</v>
      </c>
      <c r="AI33" s="20">
        <v>38.459490000000002</v>
      </c>
      <c r="AJ33" s="20">
        <v>38.115362500000003</v>
      </c>
      <c r="AK33" s="20">
        <v>38.458145000000002</v>
      </c>
      <c r="AL33" s="20">
        <v>38.782187499999999</v>
      </c>
      <c r="AM33" s="20">
        <v>38.267065000000002</v>
      </c>
      <c r="AN33" s="20">
        <v>38.665860000000002</v>
      </c>
    </row>
    <row r="34" spans="1:40">
      <c r="A34" s="59"/>
      <c r="B34" s="59" t="s">
        <v>29</v>
      </c>
      <c r="C34" s="20">
        <v>44.137932499999998</v>
      </c>
      <c r="D34" s="20">
        <v>42.367020000000004</v>
      </c>
      <c r="E34" s="20">
        <v>40.997977499999998</v>
      </c>
      <c r="F34" s="20">
        <v>40.805622500000005</v>
      </c>
      <c r="G34" s="20">
        <v>40.3327575</v>
      </c>
      <c r="H34" s="20">
        <v>40.463662499999998</v>
      </c>
      <c r="I34" s="20">
        <v>40.325150000000001</v>
      </c>
      <c r="J34" s="20">
        <v>39.909972499999995</v>
      </c>
      <c r="K34" s="20">
        <v>38.595440000000004</v>
      </c>
      <c r="L34" s="20">
        <v>38.497407500000001</v>
      </c>
      <c r="M34" s="20">
        <v>37.314959999999999</v>
      </c>
      <c r="N34" s="20">
        <v>37.033657500000004</v>
      </c>
      <c r="O34" s="20">
        <v>37.730350000000001</v>
      </c>
      <c r="P34" s="20">
        <v>37.400942499999999</v>
      </c>
      <c r="Q34" s="20">
        <v>36.851299999999995</v>
      </c>
      <c r="R34" s="20">
        <v>36.523994999999999</v>
      </c>
      <c r="S34" s="20">
        <v>36.564889999999998</v>
      </c>
      <c r="T34" s="20">
        <v>36.821069999999999</v>
      </c>
      <c r="U34" s="20">
        <v>36.141730000000003</v>
      </c>
      <c r="V34" s="20">
        <v>36.480042499999996</v>
      </c>
      <c r="W34" s="20">
        <v>36.843567499999999</v>
      </c>
      <c r="X34" s="20">
        <v>36.990237499999999</v>
      </c>
      <c r="Y34" s="20">
        <v>36.772367500000001</v>
      </c>
      <c r="Z34" s="20">
        <v>36.418632500000001</v>
      </c>
      <c r="AA34" s="20">
        <v>36.2490375</v>
      </c>
      <c r="AB34" s="20">
        <v>35.897137499999999</v>
      </c>
      <c r="AC34" s="20">
        <v>35.9268675</v>
      </c>
      <c r="AD34" s="20">
        <v>35.285332499999996</v>
      </c>
      <c r="AE34" s="20">
        <v>36.882777500000003</v>
      </c>
      <c r="AF34" s="20">
        <v>37.004397500000003</v>
      </c>
      <c r="AG34" s="20">
        <v>37.043115</v>
      </c>
      <c r="AH34" s="20">
        <v>36.381937499999999</v>
      </c>
      <c r="AI34" s="20">
        <v>35.490697500000003</v>
      </c>
      <c r="AJ34" s="20">
        <v>36.158777499999999</v>
      </c>
      <c r="AK34" s="20">
        <v>36.504099999999994</v>
      </c>
      <c r="AL34" s="20">
        <v>35.767442500000001</v>
      </c>
      <c r="AM34" s="20">
        <v>36.595659999999995</v>
      </c>
      <c r="AN34" s="20">
        <v>36.754102500000002</v>
      </c>
    </row>
    <row r="35" spans="1:40">
      <c r="A35" s="59"/>
      <c r="B35" s="59" t="s">
        <v>30</v>
      </c>
      <c r="C35" s="20">
        <v>47.531930000000003</v>
      </c>
      <c r="D35" s="20">
        <v>46.493179999999995</v>
      </c>
      <c r="E35" s="20">
        <v>47.483392499999994</v>
      </c>
      <c r="F35" s="20">
        <v>47.269600000000004</v>
      </c>
      <c r="G35" s="20">
        <v>47.287837500000002</v>
      </c>
      <c r="H35" s="20">
        <v>46.354975000000003</v>
      </c>
      <c r="I35" s="20">
        <v>46.334357499999996</v>
      </c>
      <c r="J35" s="20">
        <v>45.396114999999995</v>
      </c>
      <c r="K35" s="20">
        <v>44.695034999999997</v>
      </c>
      <c r="L35" s="20">
        <v>43.894967500000007</v>
      </c>
      <c r="M35" s="20">
        <v>39.488520000000001</v>
      </c>
      <c r="N35" s="20">
        <v>38.357467499999998</v>
      </c>
      <c r="O35" s="20">
        <v>37.576220000000006</v>
      </c>
      <c r="P35" s="20">
        <v>39.479465000000005</v>
      </c>
      <c r="Q35" s="20">
        <v>41.534644999999998</v>
      </c>
      <c r="R35" s="20">
        <v>41.917602500000001</v>
      </c>
      <c r="S35" s="20">
        <v>41.961399999999998</v>
      </c>
      <c r="T35" s="20">
        <v>42.112720000000003</v>
      </c>
      <c r="U35" s="20">
        <v>41.041012500000001</v>
      </c>
      <c r="V35" s="20">
        <v>41.1100025</v>
      </c>
      <c r="W35" s="20">
        <v>40.5821775</v>
      </c>
      <c r="X35" s="20">
        <v>40.273295000000005</v>
      </c>
      <c r="Y35" s="20">
        <v>39.973702500000002</v>
      </c>
      <c r="Z35" s="20">
        <v>39.784174999999998</v>
      </c>
      <c r="AA35" s="20">
        <v>39.251519999999999</v>
      </c>
      <c r="AB35" s="20">
        <v>39.030394999999999</v>
      </c>
      <c r="AC35" s="20">
        <v>38.637362500000002</v>
      </c>
      <c r="AD35" s="20">
        <v>37.713700000000003</v>
      </c>
      <c r="AE35" s="20">
        <v>40.006127499999998</v>
      </c>
      <c r="AF35" s="20">
        <v>40.0389275</v>
      </c>
      <c r="AG35" s="20">
        <v>40.934815</v>
      </c>
      <c r="AH35" s="20">
        <v>38.3801025</v>
      </c>
      <c r="AI35" s="20">
        <v>37.3961775</v>
      </c>
      <c r="AJ35" s="20">
        <v>37.975262499999999</v>
      </c>
      <c r="AK35" s="20">
        <v>38.9405675</v>
      </c>
      <c r="AL35" s="20">
        <v>38.962962499999996</v>
      </c>
      <c r="AM35" s="20">
        <v>38.948529999999998</v>
      </c>
      <c r="AN35" s="20">
        <v>40.287507500000004</v>
      </c>
    </row>
    <row r="36" spans="1:40">
      <c r="A36" s="59"/>
      <c r="B36" s="59" t="s">
        <v>31</v>
      </c>
      <c r="C36" s="20">
        <v>44.520685</v>
      </c>
      <c r="D36" s="20">
        <v>44.923382500000002</v>
      </c>
      <c r="E36" s="20">
        <v>44.429717500000002</v>
      </c>
      <c r="F36" s="20">
        <v>43.632079999999995</v>
      </c>
      <c r="G36" s="20">
        <v>42.7620875</v>
      </c>
      <c r="H36" s="20">
        <v>41.495767499999999</v>
      </c>
      <c r="I36" s="20">
        <v>40.093475000000005</v>
      </c>
      <c r="J36" s="20">
        <v>40.078962500000003</v>
      </c>
      <c r="K36" s="20">
        <v>39.588494999999995</v>
      </c>
      <c r="L36" s="20">
        <v>38.491489999999999</v>
      </c>
      <c r="M36" s="20">
        <v>38.0458225</v>
      </c>
      <c r="N36" s="20">
        <v>36.446747500000001</v>
      </c>
      <c r="O36" s="20">
        <v>35.3541375</v>
      </c>
      <c r="P36" s="20">
        <v>34.560110000000002</v>
      </c>
      <c r="Q36" s="20">
        <v>34.881037499999998</v>
      </c>
      <c r="R36" s="20">
        <v>35.187257500000001</v>
      </c>
      <c r="S36" s="20">
        <v>35.548237499999999</v>
      </c>
      <c r="T36" s="20">
        <v>35.864877499999999</v>
      </c>
      <c r="U36" s="20">
        <v>33.9123175</v>
      </c>
      <c r="V36" s="20">
        <v>33.945317500000002</v>
      </c>
      <c r="W36" s="20">
        <v>34.480487500000002</v>
      </c>
      <c r="X36" s="20">
        <v>35.633362500000004</v>
      </c>
      <c r="Y36" s="20">
        <v>36.355684999999994</v>
      </c>
      <c r="Z36" s="20">
        <v>35.112065000000001</v>
      </c>
      <c r="AA36" s="20">
        <v>35.934815</v>
      </c>
      <c r="AB36" s="20">
        <v>35.428297499999999</v>
      </c>
      <c r="AC36" s="20">
        <v>34.978529999999999</v>
      </c>
      <c r="AD36" s="20">
        <v>34.848405</v>
      </c>
      <c r="AE36" s="20">
        <v>37.9545125</v>
      </c>
      <c r="AF36" s="20">
        <v>37.964210000000001</v>
      </c>
      <c r="AG36" s="20">
        <v>37.22195</v>
      </c>
      <c r="AH36" s="20">
        <v>36.954304999999998</v>
      </c>
      <c r="AI36" s="20">
        <v>36.05453</v>
      </c>
      <c r="AJ36" s="20">
        <v>35.290064999999998</v>
      </c>
      <c r="AK36" s="20">
        <v>35.42127</v>
      </c>
      <c r="AL36" s="20">
        <v>35.752247500000003</v>
      </c>
      <c r="AM36" s="20">
        <v>37.023330000000001</v>
      </c>
      <c r="AN36" s="20">
        <v>37.679090000000002</v>
      </c>
    </row>
    <row r="37" spans="1:40">
      <c r="A37" s="59"/>
      <c r="B37" s="59" t="s">
        <v>32</v>
      </c>
      <c r="C37" s="20">
        <v>42.187799999999996</v>
      </c>
      <c r="D37" s="20">
        <v>41.447317499999997</v>
      </c>
      <c r="E37" s="20">
        <v>40.424439999999997</v>
      </c>
      <c r="F37" s="20">
        <v>38.866154999999999</v>
      </c>
      <c r="G37" s="20">
        <v>38.6676875</v>
      </c>
      <c r="H37" s="20">
        <v>38.9788225</v>
      </c>
      <c r="I37" s="20">
        <v>37.708402499999998</v>
      </c>
      <c r="J37" s="20">
        <v>37.054000000000002</v>
      </c>
      <c r="K37" s="20">
        <v>36.8105075</v>
      </c>
      <c r="L37" s="20">
        <v>36.549379999999999</v>
      </c>
      <c r="M37" s="20">
        <v>36.392144999999999</v>
      </c>
      <c r="N37" s="20">
        <v>36.749722500000004</v>
      </c>
      <c r="O37" s="20">
        <v>36.865212499999998</v>
      </c>
      <c r="P37" s="20">
        <v>36.22101</v>
      </c>
      <c r="Q37" s="20">
        <v>36.727140000000006</v>
      </c>
      <c r="R37" s="20">
        <v>36.150977500000003</v>
      </c>
      <c r="S37" s="20">
        <v>36.334367499999999</v>
      </c>
      <c r="T37" s="20">
        <v>36.393052499999996</v>
      </c>
      <c r="U37" s="20">
        <v>36.397790000000001</v>
      </c>
      <c r="V37" s="20">
        <v>36.450299999999999</v>
      </c>
      <c r="W37" s="20">
        <v>36.020757500000002</v>
      </c>
      <c r="X37" s="20">
        <v>36.569019999999995</v>
      </c>
      <c r="Y37" s="20">
        <v>37.049229999999994</v>
      </c>
      <c r="Z37" s="20">
        <v>36.8637625</v>
      </c>
      <c r="AA37" s="20">
        <v>35.856880000000004</v>
      </c>
      <c r="AB37" s="20">
        <v>36.0647375</v>
      </c>
      <c r="AC37" s="20">
        <v>36.072982500000002</v>
      </c>
      <c r="AD37" s="20">
        <v>35.754265000000004</v>
      </c>
      <c r="AE37" s="20">
        <v>37.849200000000003</v>
      </c>
      <c r="AF37" s="20">
        <v>39.5198125</v>
      </c>
      <c r="AG37" s="20">
        <v>38.629485000000003</v>
      </c>
      <c r="AH37" s="20">
        <v>37.997527500000004</v>
      </c>
      <c r="AI37" s="20">
        <v>38.575982500000002</v>
      </c>
      <c r="AJ37" s="20">
        <v>38.644347500000002</v>
      </c>
      <c r="AK37" s="20">
        <v>38.042380000000001</v>
      </c>
      <c r="AL37" s="20">
        <v>38.306582499999998</v>
      </c>
      <c r="AM37" s="20">
        <v>37.896997499999998</v>
      </c>
      <c r="AN37" s="20">
        <v>38.078275000000005</v>
      </c>
    </row>
    <row r="38" spans="1:40">
      <c r="A38" s="59"/>
      <c r="B38" s="59" t="s">
        <v>33</v>
      </c>
      <c r="C38" s="20">
        <v>44.310735000000001</v>
      </c>
      <c r="D38" s="20">
        <v>44.798614999999998</v>
      </c>
      <c r="E38" s="20">
        <v>42.774347500000005</v>
      </c>
      <c r="F38" s="20">
        <v>43.288577500000002</v>
      </c>
      <c r="G38" s="20">
        <v>42.636200000000002</v>
      </c>
      <c r="H38" s="20">
        <v>42.724597500000002</v>
      </c>
      <c r="I38" s="20">
        <v>42.158234999999998</v>
      </c>
      <c r="J38" s="20">
        <v>40.400869999999998</v>
      </c>
      <c r="K38" s="20">
        <v>39.632844999999996</v>
      </c>
      <c r="L38" s="20">
        <v>40.834007499999998</v>
      </c>
      <c r="M38" s="20">
        <v>39.429485</v>
      </c>
      <c r="N38" s="20">
        <v>39.439590000000003</v>
      </c>
      <c r="O38" s="20">
        <v>39.274352499999999</v>
      </c>
      <c r="P38" s="20">
        <v>38.854550000000003</v>
      </c>
      <c r="Q38" s="20">
        <v>38.297252499999999</v>
      </c>
      <c r="R38" s="20">
        <v>37.6875675</v>
      </c>
      <c r="S38" s="20">
        <v>38.107680000000002</v>
      </c>
      <c r="T38" s="20">
        <v>38.531802499999998</v>
      </c>
      <c r="U38" s="20">
        <v>38.2582825</v>
      </c>
      <c r="V38" s="20">
        <v>37.778040000000004</v>
      </c>
      <c r="W38" s="20">
        <v>37.721244999999996</v>
      </c>
      <c r="X38" s="20">
        <v>37.340285000000002</v>
      </c>
      <c r="Y38" s="20">
        <v>37.8983925</v>
      </c>
      <c r="Z38" s="20">
        <v>38.679927500000005</v>
      </c>
      <c r="AA38" s="20">
        <v>38.572062500000001</v>
      </c>
      <c r="AB38" s="20">
        <v>38.340874999999997</v>
      </c>
      <c r="AC38" s="20">
        <v>37.994495000000001</v>
      </c>
      <c r="AD38" s="20">
        <v>37.580400000000004</v>
      </c>
      <c r="AE38" s="20">
        <v>39.938892499999994</v>
      </c>
      <c r="AF38" s="20">
        <v>40.153129999999997</v>
      </c>
      <c r="AG38" s="20">
        <v>40.343400000000003</v>
      </c>
      <c r="AH38" s="20">
        <v>39.728400000000001</v>
      </c>
      <c r="AI38" s="20">
        <v>40.846372500000001</v>
      </c>
      <c r="AJ38" s="20">
        <v>40.411917499999994</v>
      </c>
      <c r="AK38" s="20">
        <v>41.254112499999998</v>
      </c>
      <c r="AL38" s="20">
        <v>40.728677500000003</v>
      </c>
      <c r="AM38" s="20">
        <v>39.966769999999997</v>
      </c>
      <c r="AN38" s="20">
        <v>39.5954525</v>
      </c>
    </row>
    <row r="39" spans="1:40">
      <c r="A39" s="59"/>
      <c r="B39" s="59" t="s">
        <v>34</v>
      </c>
      <c r="C39" s="20">
        <v>44.461259999999996</v>
      </c>
      <c r="D39" s="20">
        <v>43.421809999999994</v>
      </c>
      <c r="E39" s="20">
        <v>42.861975000000001</v>
      </c>
      <c r="F39" s="20">
        <v>42.9</v>
      </c>
      <c r="G39" s="20">
        <v>41.530112500000001</v>
      </c>
      <c r="H39" s="20">
        <v>41.147909999999996</v>
      </c>
      <c r="I39" s="20">
        <v>40.6028375</v>
      </c>
      <c r="J39" s="20">
        <v>39.463144999999997</v>
      </c>
      <c r="K39" s="20">
        <v>38.731587500000003</v>
      </c>
      <c r="L39" s="20">
        <v>38.420012499999999</v>
      </c>
      <c r="M39" s="20">
        <v>38.173332500000001</v>
      </c>
      <c r="N39" s="20">
        <v>37.719987500000002</v>
      </c>
      <c r="O39" s="20">
        <v>37.860087500000006</v>
      </c>
      <c r="P39" s="20">
        <v>37.932304999999999</v>
      </c>
      <c r="Q39" s="20">
        <v>37.8440625</v>
      </c>
      <c r="R39" s="20">
        <v>37.055527500000004</v>
      </c>
      <c r="S39" s="20">
        <v>36.544360000000005</v>
      </c>
      <c r="T39" s="20">
        <v>37.266829999999999</v>
      </c>
      <c r="U39" s="20">
        <v>37.159279999999995</v>
      </c>
      <c r="V39" s="20">
        <v>37.057560000000002</v>
      </c>
      <c r="W39" s="20">
        <v>36.896117500000003</v>
      </c>
      <c r="X39" s="20">
        <v>36.888362499999999</v>
      </c>
      <c r="Y39" s="20">
        <v>35.9432975</v>
      </c>
      <c r="Z39" s="20">
        <v>35.741607500000001</v>
      </c>
      <c r="AA39" s="20">
        <v>35.942920000000001</v>
      </c>
      <c r="AB39" s="20">
        <v>35.9128975</v>
      </c>
      <c r="AC39" s="20">
        <v>35.625512499999999</v>
      </c>
      <c r="AD39" s="20">
        <v>35.516030000000001</v>
      </c>
      <c r="AE39" s="20">
        <v>39.215724999999999</v>
      </c>
      <c r="AF39" s="20">
        <v>40.508042500000002</v>
      </c>
      <c r="AG39" s="20">
        <v>40.285035000000001</v>
      </c>
      <c r="AH39" s="20">
        <v>40.167940000000002</v>
      </c>
      <c r="AI39" s="20">
        <v>38.424570000000003</v>
      </c>
      <c r="AJ39" s="20">
        <v>37.743444999999994</v>
      </c>
      <c r="AK39" s="20">
        <v>38.300190000000001</v>
      </c>
      <c r="AL39" s="20">
        <v>38.258347499999999</v>
      </c>
      <c r="AM39" s="20">
        <v>38.131929999999997</v>
      </c>
      <c r="AN39" s="20">
        <v>37.839124999999996</v>
      </c>
    </row>
    <row r="40" spans="1:40">
      <c r="A40" s="59"/>
      <c r="B40" s="59" t="s">
        <v>35</v>
      </c>
      <c r="C40" s="20">
        <v>43.517374999999994</v>
      </c>
      <c r="D40" s="20">
        <v>42.928537499999997</v>
      </c>
      <c r="E40" s="20">
        <v>42.030307499999999</v>
      </c>
      <c r="F40" s="20">
        <v>41.066407500000004</v>
      </c>
      <c r="G40" s="20">
        <v>40.799605</v>
      </c>
      <c r="H40" s="20">
        <v>40.500619999999998</v>
      </c>
      <c r="I40" s="20">
        <v>39.763287500000004</v>
      </c>
      <c r="J40" s="20">
        <v>38.4945375</v>
      </c>
      <c r="K40" s="20">
        <v>37.506754999999998</v>
      </c>
      <c r="L40" s="20">
        <v>37.620504999999994</v>
      </c>
      <c r="M40" s="20">
        <v>37.214134999999999</v>
      </c>
      <c r="N40" s="20">
        <v>37.115862500000006</v>
      </c>
      <c r="O40" s="20">
        <v>36.711527500000003</v>
      </c>
      <c r="P40" s="20">
        <v>37.6585775</v>
      </c>
      <c r="Q40" s="20">
        <v>37.004630000000006</v>
      </c>
      <c r="R40" s="20">
        <v>37.177677500000001</v>
      </c>
      <c r="S40" s="20">
        <v>37.389442500000001</v>
      </c>
      <c r="T40" s="20">
        <v>37.777319999999996</v>
      </c>
      <c r="U40" s="20">
        <v>37.457724999999996</v>
      </c>
      <c r="V40" s="20">
        <v>37.596327500000001</v>
      </c>
      <c r="W40" s="20">
        <v>37.046642500000004</v>
      </c>
      <c r="X40" s="20">
        <v>36.901442500000002</v>
      </c>
      <c r="Y40" s="20">
        <v>36.856770000000004</v>
      </c>
      <c r="Z40" s="20">
        <v>36.709602500000003</v>
      </c>
      <c r="AA40" s="20">
        <v>36.354995000000002</v>
      </c>
      <c r="AB40" s="20">
        <v>36.148649999999996</v>
      </c>
      <c r="AC40" s="20">
        <v>35.773272499999997</v>
      </c>
      <c r="AD40" s="20">
        <v>35.378372499999998</v>
      </c>
      <c r="AE40" s="20">
        <v>39.038044999999997</v>
      </c>
      <c r="AF40" s="20">
        <v>40.322697500000004</v>
      </c>
      <c r="AG40" s="20">
        <v>39.792372499999999</v>
      </c>
      <c r="AH40" s="20">
        <v>39.621354999999994</v>
      </c>
      <c r="AI40" s="20">
        <v>38.309635</v>
      </c>
      <c r="AJ40" s="20">
        <v>37.658729999999998</v>
      </c>
      <c r="AK40" s="20">
        <v>38.966094999999996</v>
      </c>
      <c r="AL40" s="20">
        <v>38.693327499999995</v>
      </c>
      <c r="AM40" s="20">
        <v>38.713234999999997</v>
      </c>
      <c r="AN40" s="20">
        <v>38.297552499999995</v>
      </c>
    </row>
    <row r="41" spans="1:40">
      <c r="A41" s="59"/>
      <c r="B41" s="59" t="s">
        <v>36</v>
      </c>
      <c r="C41" s="20">
        <v>42.578389999999999</v>
      </c>
      <c r="D41" s="20">
        <v>42.1483925</v>
      </c>
      <c r="E41" s="20">
        <v>41.159082500000004</v>
      </c>
      <c r="F41" s="20">
        <v>40.296007500000002</v>
      </c>
      <c r="G41" s="20">
        <v>39.156107499999997</v>
      </c>
      <c r="H41" s="20">
        <v>39.320102500000004</v>
      </c>
      <c r="I41" s="20">
        <v>38.772527499999995</v>
      </c>
      <c r="J41" s="20">
        <v>38.104192500000003</v>
      </c>
      <c r="K41" s="20">
        <v>37.881190000000004</v>
      </c>
      <c r="L41" s="20">
        <v>37.606504999999999</v>
      </c>
      <c r="M41" s="20">
        <v>36.323430000000002</v>
      </c>
      <c r="N41" s="20">
        <v>36.970802500000005</v>
      </c>
      <c r="O41" s="20">
        <v>37.203352500000001</v>
      </c>
      <c r="P41" s="20">
        <v>36.987085</v>
      </c>
      <c r="Q41" s="20">
        <v>36.633859999999999</v>
      </c>
      <c r="R41" s="20">
        <v>36.273017499999995</v>
      </c>
      <c r="S41" s="20">
        <v>36.326844999999999</v>
      </c>
      <c r="T41" s="20">
        <v>36.522517499999999</v>
      </c>
      <c r="U41" s="20">
        <v>36.539429999999996</v>
      </c>
      <c r="V41" s="20">
        <v>36.502049999999997</v>
      </c>
      <c r="W41" s="20">
        <v>36.197122499999999</v>
      </c>
      <c r="X41" s="20">
        <v>36.615837499999998</v>
      </c>
      <c r="Y41" s="20">
        <v>35.561185000000002</v>
      </c>
      <c r="Z41" s="20">
        <v>35.336307499999997</v>
      </c>
      <c r="AA41" s="20">
        <v>35.512425</v>
      </c>
      <c r="AB41" s="20">
        <v>35.203592499999999</v>
      </c>
      <c r="AC41" s="20">
        <v>35.549117499999994</v>
      </c>
      <c r="AD41" s="20">
        <v>34.973979999999997</v>
      </c>
      <c r="AE41" s="20">
        <v>37.550807500000005</v>
      </c>
      <c r="AF41" s="20">
        <v>37.370329999999996</v>
      </c>
      <c r="AG41" s="20">
        <v>35.810130000000001</v>
      </c>
      <c r="AH41" s="20">
        <v>35.242422500000004</v>
      </c>
      <c r="AI41" s="20">
        <v>35.382035000000002</v>
      </c>
      <c r="AJ41" s="20">
        <v>35.096184999999998</v>
      </c>
      <c r="AK41" s="20">
        <v>35.260137499999999</v>
      </c>
      <c r="AL41" s="20">
        <v>35.01634</v>
      </c>
      <c r="AM41" s="20">
        <v>35.670252499999997</v>
      </c>
      <c r="AN41" s="20">
        <v>35.701340000000002</v>
      </c>
    </row>
    <row r="42" spans="1:40">
      <c r="A42" s="59"/>
      <c r="B42" s="59" t="s">
        <v>37</v>
      </c>
      <c r="C42" s="20">
        <v>40.295382500000002</v>
      </c>
      <c r="D42" s="20">
        <v>39.785267499999996</v>
      </c>
      <c r="E42" s="20">
        <v>38.091797499999998</v>
      </c>
      <c r="F42" s="20">
        <v>37.762630000000001</v>
      </c>
      <c r="G42" s="20">
        <v>37.097440000000006</v>
      </c>
      <c r="H42" s="20">
        <v>36.921975000000003</v>
      </c>
      <c r="I42" s="20">
        <v>36.549887499999997</v>
      </c>
      <c r="J42" s="20">
        <v>35.729287499999998</v>
      </c>
      <c r="K42" s="20">
        <v>35.337510000000002</v>
      </c>
      <c r="L42" s="20">
        <v>36.658987500000002</v>
      </c>
      <c r="M42" s="20">
        <v>34.802727500000003</v>
      </c>
      <c r="N42" s="20">
        <v>35.476824999999998</v>
      </c>
      <c r="O42" s="20">
        <v>35.184382499999998</v>
      </c>
      <c r="P42" s="20">
        <v>35.601302500000003</v>
      </c>
      <c r="Q42" s="20">
        <v>35.625727500000004</v>
      </c>
      <c r="R42" s="20">
        <v>34.742069999999998</v>
      </c>
      <c r="S42" s="20">
        <v>34.307092499999996</v>
      </c>
      <c r="T42" s="20">
        <v>34.694335000000002</v>
      </c>
      <c r="U42" s="20">
        <v>34.813245000000009</v>
      </c>
      <c r="V42" s="20">
        <v>35.343497499999998</v>
      </c>
      <c r="W42" s="20">
        <v>35.91845</v>
      </c>
      <c r="X42" s="20">
        <v>35.993744999999997</v>
      </c>
      <c r="Y42" s="20">
        <v>35.179015000000007</v>
      </c>
      <c r="Z42" s="20">
        <v>35.166359999999997</v>
      </c>
      <c r="AA42" s="20">
        <v>35.392355000000002</v>
      </c>
      <c r="AB42" s="20">
        <v>35.284864999999996</v>
      </c>
      <c r="AC42" s="20">
        <v>34.612459999999999</v>
      </c>
      <c r="AD42" s="20">
        <v>34.926377500000001</v>
      </c>
      <c r="AE42" s="20">
        <v>37.103574999999999</v>
      </c>
      <c r="AF42" s="20">
        <v>37.385412500000001</v>
      </c>
      <c r="AG42" s="20">
        <v>36.261935000000001</v>
      </c>
      <c r="AH42" s="20">
        <v>36.153127499999997</v>
      </c>
      <c r="AI42" s="20">
        <v>34.711460000000002</v>
      </c>
      <c r="AJ42" s="20">
        <v>34.859542499999996</v>
      </c>
      <c r="AK42" s="20">
        <v>35.361284999999995</v>
      </c>
      <c r="AL42" s="20">
        <v>35.163982499999996</v>
      </c>
      <c r="AM42" s="20">
        <v>35.081285000000001</v>
      </c>
      <c r="AN42" s="20">
        <v>35.301339999999996</v>
      </c>
    </row>
    <row r="43" spans="1:40">
      <c r="A43" s="59"/>
      <c r="B43" s="59" t="s">
        <v>38</v>
      </c>
      <c r="C43" s="20">
        <v>44.333042500000005</v>
      </c>
      <c r="D43" s="20">
        <v>44.719202499999994</v>
      </c>
      <c r="E43" s="20">
        <v>43.561747499999996</v>
      </c>
      <c r="F43" s="20">
        <v>43.515322500000003</v>
      </c>
      <c r="G43" s="20">
        <v>43.701552499999991</v>
      </c>
      <c r="H43" s="20">
        <v>43.140345000000003</v>
      </c>
      <c r="I43" s="20">
        <v>41.312784999999998</v>
      </c>
      <c r="J43" s="20">
        <v>41.459797500000001</v>
      </c>
      <c r="K43" s="20">
        <v>41.609885000000006</v>
      </c>
      <c r="L43" s="20">
        <v>41.517704999999999</v>
      </c>
      <c r="M43" s="20">
        <v>38.9707425</v>
      </c>
      <c r="N43" s="20">
        <v>38.612545000000004</v>
      </c>
      <c r="O43" s="20">
        <v>39.160965000000004</v>
      </c>
      <c r="P43" s="20">
        <v>39.285294999999998</v>
      </c>
      <c r="Q43" s="20">
        <v>38.0106775</v>
      </c>
      <c r="R43" s="20">
        <v>38.094200000000001</v>
      </c>
      <c r="S43" s="20">
        <v>37.725745000000003</v>
      </c>
      <c r="T43" s="20">
        <v>37.969224999999994</v>
      </c>
      <c r="U43" s="20">
        <v>37.777157500000001</v>
      </c>
      <c r="V43" s="20">
        <v>37.551072499999997</v>
      </c>
      <c r="W43" s="20">
        <v>37.48845</v>
      </c>
      <c r="X43" s="20">
        <v>37.280360000000002</v>
      </c>
      <c r="Y43" s="20">
        <v>37.039317500000003</v>
      </c>
      <c r="Z43" s="20">
        <v>36.961727500000002</v>
      </c>
      <c r="AA43" s="20">
        <v>36.811605</v>
      </c>
      <c r="AB43" s="20">
        <v>37.332610000000003</v>
      </c>
      <c r="AC43" s="20">
        <v>36.761485</v>
      </c>
      <c r="AD43" s="20">
        <v>36.181010000000001</v>
      </c>
      <c r="AE43" s="20">
        <v>38.255452500000004</v>
      </c>
      <c r="AF43" s="20">
        <v>39.473357499999999</v>
      </c>
      <c r="AG43" s="20">
        <v>38.138907500000002</v>
      </c>
      <c r="AH43" s="20">
        <v>38.598237499999996</v>
      </c>
      <c r="AI43" s="20">
        <v>38.288057500000001</v>
      </c>
      <c r="AJ43" s="20">
        <v>38.661367499999997</v>
      </c>
      <c r="AK43" s="20">
        <v>38.808297500000002</v>
      </c>
      <c r="AL43" s="20">
        <v>39.024787500000002</v>
      </c>
      <c r="AM43" s="20">
        <v>38.908792500000004</v>
      </c>
      <c r="AN43" s="20">
        <v>39.258297499999998</v>
      </c>
    </row>
    <row r="44" spans="1:40">
      <c r="A44" s="59"/>
      <c r="B44" s="59" t="s">
        <v>39</v>
      </c>
      <c r="C44" s="20">
        <v>47.245424999999997</v>
      </c>
      <c r="D44" s="20">
        <v>46.309625000000004</v>
      </c>
      <c r="E44" s="20">
        <v>45.7211</v>
      </c>
      <c r="F44" s="20">
        <v>45.451104999999998</v>
      </c>
      <c r="G44" s="20">
        <v>44.149512499999993</v>
      </c>
      <c r="H44" s="20">
        <v>43.968055</v>
      </c>
      <c r="I44" s="20">
        <v>42.479744999999994</v>
      </c>
      <c r="J44" s="20">
        <v>40.638357499999998</v>
      </c>
      <c r="K44" s="20">
        <v>41.170192499999999</v>
      </c>
      <c r="L44" s="20">
        <v>40.587084999999995</v>
      </c>
      <c r="M44" s="20">
        <v>41.237684999999999</v>
      </c>
      <c r="N44" s="20">
        <v>40.484220000000001</v>
      </c>
      <c r="O44" s="20">
        <v>40.2878525</v>
      </c>
      <c r="P44" s="20">
        <v>40.193527500000002</v>
      </c>
      <c r="Q44" s="20">
        <v>39.602975000000001</v>
      </c>
      <c r="R44" s="20">
        <v>39.286862499999998</v>
      </c>
      <c r="S44" s="20">
        <v>39.238020000000006</v>
      </c>
      <c r="T44" s="20">
        <v>39.761417499999993</v>
      </c>
      <c r="U44" s="20">
        <v>39.133099999999999</v>
      </c>
      <c r="V44" s="20">
        <v>38.411570000000005</v>
      </c>
      <c r="W44" s="20">
        <v>38.796309999999998</v>
      </c>
      <c r="X44" s="20">
        <v>38.418759999999999</v>
      </c>
      <c r="Y44" s="20">
        <v>37.908227500000002</v>
      </c>
      <c r="Z44" s="20">
        <v>37.329025000000001</v>
      </c>
      <c r="AA44" s="20">
        <v>37.240580000000001</v>
      </c>
      <c r="AB44" s="20">
        <v>36.9880675</v>
      </c>
      <c r="AC44" s="20">
        <v>37.006085000000006</v>
      </c>
      <c r="AD44" s="20">
        <v>36.361252499999999</v>
      </c>
      <c r="AE44" s="20">
        <v>39.945434999999996</v>
      </c>
      <c r="AF44" s="20">
        <v>40.6023675</v>
      </c>
      <c r="AG44" s="20">
        <v>40.4161</v>
      </c>
      <c r="AH44" s="20">
        <v>39.174202499999993</v>
      </c>
      <c r="AI44" s="20">
        <v>38.248620000000003</v>
      </c>
      <c r="AJ44" s="20">
        <v>38.606497500000003</v>
      </c>
      <c r="AK44" s="20">
        <v>39.251452499999999</v>
      </c>
      <c r="AL44" s="20">
        <v>39.765335</v>
      </c>
      <c r="AM44" s="20">
        <v>39.118804999999995</v>
      </c>
      <c r="AN44" s="20">
        <v>39.350499999999997</v>
      </c>
    </row>
    <row r="45" spans="1:40">
      <c r="A45" s="59"/>
      <c r="B45" s="59" t="s">
        <v>40</v>
      </c>
      <c r="C45" s="20">
        <v>41.014970000000005</v>
      </c>
      <c r="D45" s="20">
        <v>40.592945</v>
      </c>
      <c r="E45" s="20">
        <v>39.4555425</v>
      </c>
      <c r="F45" s="20">
        <v>39.527245000000001</v>
      </c>
      <c r="G45" s="20">
        <v>38.484545000000004</v>
      </c>
      <c r="H45" s="20">
        <v>39.436064999999999</v>
      </c>
      <c r="I45" s="20">
        <v>38.252442500000001</v>
      </c>
      <c r="J45" s="20">
        <v>37.459187499999999</v>
      </c>
      <c r="K45" s="20">
        <v>37.174145000000003</v>
      </c>
      <c r="L45" s="20">
        <v>37.313369999999999</v>
      </c>
      <c r="M45" s="20">
        <v>35.789124999999999</v>
      </c>
      <c r="N45" s="20">
        <v>36.628937500000006</v>
      </c>
      <c r="O45" s="20">
        <v>37.204542500000002</v>
      </c>
      <c r="P45" s="20">
        <v>37.008382500000003</v>
      </c>
      <c r="Q45" s="20">
        <v>36.995687500000003</v>
      </c>
      <c r="R45" s="20">
        <v>36.798504999999999</v>
      </c>
      <c r="S45" s="20">
        <v>36.929794999999999</v>
      </c>
      <c r="T45" s="20">
        <v>36.817965000000001</v>
      </c>
      <c r="U45" s="20">
        <v>36.353129999999993</v>
      </c>
      <c r="V45" s="20">
        <v>36.743645000000001</v>
      </c>
      <c r="W45" s="20">
        <v>36.665615000000003</v>
      </c>
      <c r="X45" s="20">
        <v>36.329445</v>
      </c>
      <c r="Y45" s="20">
        <v>36.251917499999998</v>
      </c>
      <c r="Z45" s="20">
        <v>35.680345000000003</v>
      </c>
      <c r="AA45" s="20">
        <v>36.166519999999998</v>
      </c>
      <c r="AB45" s="20">
        <v>36.122952500000004</v>
      </c>
      <c r="AC45" s="20">
        <v>35.254452499999999</v>
      </c>
      <c r="AD45" s="20">
        <v>35.397660000000002</v>
      </c>
      <c r="AE45" s="20">
        <v>38.135572499999995</v>
      </c>
      <c r="AF45" s="20">
        <v>40.012137499999994</v>
      </c>
      <c r="AG45" s="20">
        <v>40.400472499999992</v>
      </c>
      <c r="AH45" s="20">
        <v>39.426794999999998</v>
      </c>
      <c r="AI45" s="20">
        <v>38.228734999999993</v>
      </c>
      <c r="AJ45" s="20">
        <v>37.772817500000002</v>
      </c>
      <c r="AK45" s="20">
        <v>37.851520000000001</v>
      </c>
      <c r="AL45" s="20">
        <v>37.991777499999998</v>
      </c>
      <c r="AM45" s="20">
        <v>37.927812500000002</v>
      </c>
      <c r="AN45" s="20">
        <v>37.488497500000001</v>
      </c>
    </row>
    <row r="46" spans="1:40">
      <c r="A46" s="59"/>
      <c r="B46" s="59" t="s">
        <v>41</v>
      </c>
      <c r="C46" s="20">
        <v>38.711595000000003</v>
      </c>
      <c r="D46" s="20">
        <v>37.796127499999997</v>
      </c>
      <c r="E46" s="20">
        <v>38.690869999999997</v>
      </c>
      <c r="F46" s="20">
        <v>37.330220000000004</v>
      </c>
      <c r="G46" s="20">
        <v>38.111204999999998</v>
      </c>
      <c r="H46" s="20">
        <v>36.602172499999995</v>
      </c>
      <c r="I46" s="20">
        <v>37.682232500000005</v>
      </c>
      <c r="J46" s="20">
        <v>37.194879999999998</v>
      </c>
      <c r="K46" s="20">
        <v>34.936369999999997</v>
      </c>
      <c r="L46" s="20">
        <v>34.877472499999996</v>
      </c>
      <c r="M46" s="20">
        <v>34.05688</v>
      </c>
      <c r="N46" s="20">
        <v>35.352977499999994</v>
      </c>
      <c r="O46" s="20">
        <v>35.753572499999997</v>
      </c>
      <c r="P46" s="20">
        <v>36.076574999999998</v>
      </c>
      <c r="Q46" s="20">
        <v>35.847454999999997</v>
      </c>
      <c r="R46" s="20">
        <v>35.032322499999999</v>
      </c>
      <c r="S46" s="20">
        <v>35.199950000000001</v>
      </c>
      <c r="T46" s="20">
        <v>35.749565000000004</v>
      </c>
      <c r="U46" s="20">
        <v>35.455712499999997</v>
      </c>
      <c r="V46" s="20">
        <v>35.378472500000001</v>
      </c>
      <c r="W46" s="20">
        <v>35.322265000000002</v>
      </c>
      <c r="X46" s="20">
        <v>35.336709999999997</v>
      </c>
      <c r="Y46" s="20">
        <v>35.426977500000007</v>
      </c>
      <c r="Z46" s="20">
        <v>36.064554999999999</v>
      </c>
      <c r="AA46" s="20">
        <v>35.633542500000004</v>
      </c>
      <c r="AB46" s="20">
        <v>34.988662499999997</v>
      </c>
      <c r="AC46" s="20">
        <v>35.45243</v>
      </c>
      <c r="AD46" s="20">
        <v>35.437960000000004</v>
      </c>
      <c r="AE46" s="20">
        <v>38.051549999999999</v>
      </c>
      <c r="AF46" s="20">
        <v>37.469229999999996</v>
      </c>
      <c r="AG46" s="20">
        <v>37.175364999999999</v>
      </c>
      <c r="AH46" s="20">
        <v>36.751845000000003</v>
      </c>
      <c r="AI46" s="20">
        <v>35.218134999999997</v>
      </c>
      <c r="AJ46" s="20">
        <v>35.511269999999996</v>
      </c>
      <c r="AK46" s="20">
        <v>35.749659999999999</v>
      </c>
      <c r="AL46" s="20">
        <v>35.691182499999996</v>
      </c>
      <c r="AM46" s="20">
        <v>36.059572499999994</v>
      </c>
      <c r="AN46" s="20">
        <v>36.251914999999997</v>
      </c>
    </row>
    <row r="47" spans="1:40">
      <c r="A47" s="59"/>
      <c r="B47" s="59" t="s">
        <v>42</v>
      </c>
      <c r="C47" s="20">
        <v>38.334429999999998</v>
      </c>
      <c r="D47" s="20">
        <v>37.390707499999998</v>
      </c>
      <c r="E47" s="20">
        <v>36.947040000000001</v>
      </c>
      <c r="F47" s="20">
        <v>36.933859999999996</v>
      </c>
      <c r="G47" s="20">
        <v>36.381142500000003</v>
      </c>
      <c r="H47" s="20">
        <v>37.2480975</v>
      </c>
      <c r="I47" s="20">
        <v>36.359230000000004</v>
      </c>
      <c r="J47" s="20">
        <v>35.833590000000001</v>
      </c>
      <c r="K47" s="20">
        <v>34.976772500000003</v>
      </c>
      <c r="L47" s="20">
        <v>36.410292499999997</v>
      </c>
      <c r="M47" s="20">
        <v>35.496369999999999</v>
      </c>
      <c r="N47" s="20">
        <v>36.460949999999997</v>
      </c>
      <c r="O47" s="20">
        <v>36.864902499999999</v>
      </c>
      <c r="P47" s="20">
        <v>36.110204999999993</v>
      </c>
      <c r="Q47" s="20">
        <v>35.847474999999996</v>
      </c>
      <c r="R47" s="20">
        <v>34.727092499999998</v>
      </c>
      <c r="S47" s="20">
        <v>34.458305000000003</v>
      </c>
      <c r="T47" s="20">
        <v>34.754345000000001</v>
      </c>
      <c r="U47" s="20">
        <v>34.691602500000002</v>
      </c>
      <c r="V47" s="20">
        <v>35.645375000000001</v>
      </c>
      <c r="W47" s="20">
        <v>35.049940000000007</v>
      </c>
      <c r="X47" s="20">
        <v>35.286357499999994</v>
      </c>
      <c r="Y47" s="20">
        <v>34.619704999999996</v>
      </c>
      <c r="Z47" s="20">
        <v>34.490122499999998</v>
      </c>
      <c r="AA47" s="20">
        <v>35.012869999999999</v>
      </c>
      <c r="AB47" s="20">
        <v>34.653857500000001</v>
      </c>
      <c r="AC47" s="20">
        <v>34.752044999999995</v>
      </c>
      <c r="AD47" s="20">
        <v>34.564327499999997</v>
      </c>
      <c r="AE47" s="20">
        <v>35.205187500000001</v>
      </c>
      <c r="AF47" s="20">
        <v>34.8775525</v>
      </c>
      <c r="AG47" s="20">
        <v>34.9733375</v>
      </c>
      <c r="AH47" s="20">
        <v>34.708069999999999</v>
      </c>
      <c r="AI47" s="20">
        <v>34.277450000000002</v>
      </c>
      <c r="AJ47" s="20">
        <v>34.143212500000004</v>
      </c>
      <c r="AK47" s="20">
        <v>26.645020000000002</v>
      </c>
      <c r="AL47" s="20">
        <v>34.007864999999995</v>
      </c>
      <c r="AM47" s="20">
        <v>34.415367500000002</v>
      </c>
      <c r="AN47" s="20">
        <v>35.326569999999997</v>
      </c>
    </row>
    <row r="48" spans="1:40">
      <c r="A48" s="59"/>
      <c r="B48" s="59" t="s">
        <v>43</v>
      </c>
      <c r="C48" s="20">
        <v>40.609762499999995</v>
      </c>
      <c r="D48" s="20">
        <v>39.651857500000006</v>
      </c>
      <c r="E48" s="20">
        <v>38.337002499999997</v>
      </c>
      <c r="F48" s="20">
        <v>37.979172500000004</v>
      </c>
      <c r="G48" s="20">
        <v>37.757852499999998</v>
      </c>
      <c r="H48" s="20">
        <v>37.627132500000002</v>
      </c>
      <c r="I48" s="20">
        <v>37.138137499999999</v>
      </c>
      <c r="J48" s="20">
        <v>36.3426975</v>
      </c>
      <c r="K48" s="20">
        <v>36.106852500000002</v>
      </c>
      <c r="L48" s="20">
        <v>36.574307500000003</v>
      </c>
      <c r="M48" s="20">
        <v>34.590202500000004</v>
      </c>
      <c r="N48" s="20">
        <v>35.427772500000003</v>
      </c>
      <c r="O48" s="20">
        <v>36.056015000000002</v>
      </c>
      <c r="P48" s="20">
        <v>36.167627500000002</v>
      </c>
      <c r="Q48" s="20">
        <v>35.851512499999998</v>
      </c>
      <c r="R48" s="20">
        <v>35.045185000000004</v>
      </c>
      <c r="S48" s="20">
        <v>34.272887499999996</v>
      </c>
      <c r="T48" s="20">
        <v>34.625430000000001</v>
      </c>
      <c r="U48" s="20">
        <v>35.05068</v>
      </c>
      <c r="V48" s="20">
        <v>35.133157500000003</v>
      </c>
      <c r="W48" s="20">
        <v>35.267290000000003</v>
      </c>
      <c r="X48" s="20">
        <v>35.065012500000002</v>
      </c>
      <c r="Y48" s="20">
        <v>33.584070000000004</v>
      </c>
      <c r="Z48" s="20">
        <v>33.220382499999999</v>
      </c>
      <c r="AA48" s="20">
        <v>33.063257499999999</v>
      </c>
      <c r="AB48" s="20">
        <v>32.727094999999998</v>
      </c>
      <c r="AC48" s="20">
        <v>32.328022500000003</v>
      </c>
      <c r="AD48" s="20">
        <v>32.554987500000003</v>
      </c>
      <c r="AE48" s="20">
        <v>34.447449999999996</v>
      </c>
      <c r="AF48" s="20">
        <v>34.954165000000003</v>
      </c>
      <c r="AG48" s="20">
        <v>34.8698725</v>
      </c>
      <c r="AH48" s="20">
        <v>34.688922500000004</v>
      </c>
      <c r="AI48" s="20">
        <v>33.822334999999995</v>
      </c>
      <c r="AJ48" s="20">
        <v>34.092962499999999</v>
      </c>
      <c r="AK48" s="20">
        <v>34.116697500000001</v>
      </c>
      <c r="AL48" s="20">
        <v>34.055797499999997</v>
      </c>
      <c r="AM48" s="20">
        <v>34.7763025</v>
      </c>
      <c r="AN48" s="20">
        <v>33.781707500000003</v>
      </c>
    </row>
    <row r="49" spans="1:40">
      <c r="A49" s="59"/>
      <c r="B49" s="59" t="s">
        <v>44</v>
      </c>
      <c r="C49" s="20">
        <v>39.493717500000002</v>
      </c>
      <c r="D49" s="20">
        <v>29.183285000000001</v>
      </c>
      <c r="E49" s="20">
        <v>38.606492500000002</v>
      </c>
      <c r="F49" s="20">
        <v>38.683177499999999</v>
      </c>
      <c r="G49" s="20">
        <v>37.244885000000004</v>
      </c>
      <c r="H49" s="20">
        <v>38.313142499999998</v>
      </c>
      <c r="I49" s="20">
        <v>37.992652500000005</v>
      </c>
      <c r="J49" s="20">
        <v>38.733207499999999</v>
      </c>
      <c r="K49" s="20">
        <v>38.825822500000001</v>
      </c>
      <c r="L49" s="20">
        <v>37.060007500000005</v>
      </c>
      <c r="M49" s="20">
        <v>35.598104999999997</v>
      </c>
      <c r="N49" s="20">
        <v>36.014065000000002</v>
      </c>
      <c r="O49" s="20">
        <v>37.156817500000002</v>
      </c>
      <c r="P49" s="20">
        <v>37.500397500000005</v>
      </c>
      <c r="Q49" s="20">
        <v>37.148859999999999</v>
      </c>
      <c r="R49" s="20">
        <v>38.026074999999999</v>
      </c>
      <c r="S49" s="20">
        <v>37.993652499999996</v>
      </c>
      <c r="T49" s="20">
        <v>37.566119999999998</v>
      </c>
      <c r="U49" s="20">
        <v>36.798614999999998</v>
      </c>
      <c r="V49" s="20">
        <v>37.392624999999995</v>
      </c>
      <c r="W49" s="20">
        <v>37.019042500000005</v>
      </c>
      <c r="X49" s="20">
        <v>37.144307499999996</v>
      </c>
      <c r="Y49" s="20">
        <v>36.036675000000002</v>
      </c>
      <c r="Z49" s="20">
        <v>36.036067500000001</v>
      </c>
      <c r="AA49" s="20">
        <v>36.982599999999998</v>
      </c>
      <c r="AB49" s="20">
        <v>36.107547500000003</v>
      </c>
      <c r="AC49" s="20">
        <v>35.923917500000002</v>
      </c>
      <c r="AD49" s="20">
        <v>35.754390000000001</v>
      </c>
      <c r="AE49" s="20">
        <v>38.997697500000001</v>
      </c>
      <c r="AF49" s="20">
        <v>39.742449999999998</v>
      </c>
      <c r="AG49" s="20">
        <v>39.819410000000005</v>
      </c>
      <c r="AH49" s="20">
        <v>39.668782499999999</v>
      </c>
      <c r="AI49" s="20">
        <v>37.217304999999996</v>
      </c>
      <c r="AJ49" s="20">
        <v>37.352330000000002</v>
      </c>
      <c r="AK49" s="20">
        <v>38.456517499999997</v>
      </c>
      <c r="AL49" s="20">
        <v>38.036597499999999</v>
      </c>
      <c r="AM49" s="20">
        <v>37.72692</v>
      </c>
      <c r="AN49" s="20">
        <v>37.045805000000001</v>
      </c>
    </row>
    <row r="50" spans="1:40">
      <c r="A50" s="59"/>
      <c r="B50" s="59" t="s">
        <v>45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>
        <v>37.818710000000003</v>
      </c>
      <c r="P50" s="20">
        <v>36.714492499999999</v>
      </c>
      <c r="Q50" s="20">
        <v>36.314682499999996</v>
      </c>
      <c r="R50" s="20">
        <v>34.805317500000001</v>
      </c>
      <c r="S50" s="20">
        <v>35.074624999999997</v>
      </c>
      <c r="T50" s="20">
        <v>37.1002425</v>
      </c>
      <c r="U50" s="20">
        <v>36.458470000000005</v>
      </c>
      <c r="V50" s="20">
        <v>35.554489999999994</v>
      </c>
      <c r="W50" s="20">
        <v>36.258065000000002</v>
      </c>
      <c r="X50" s="20">
        <v>36.348107499999998</v>
      </c>
      <c r="Y50" s="20">
        <v>37.071687499999996</v>
      </c>
      <c r="Z50" s="20">
        <v>35.341250000000002</v>
      </c>
      <c r="AA50" s="20">
        <v>36.0717</v>
      </c>
      <c r="AB50" s="20">
        <v>35.761222500000002</v>
      </c>
      <c r="AC50" s="20">
        <v>35.062759999999997</v>
      </c>
      <c r="AD50" s="20">
        <v>34.363307499999998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>
      <c r="B51" t="s">
        <v>201</v>
      </c>
      <c r="C51" s="20">
        <v>42.898607499999997</v>
      </c>
      <c r="D51" s="20">
        <v>42.283935</v>
      </c>
      <c r="E51" s="20">
        <v>41.306010000000001</v>
      </c>
      <c r="F51" s="20">
        <v>40.939432500000002</v>
      </c>
      <c r="G51" s="20">
        <v>40.239089999999997</v>
      </c>
      <c r="H51" s="20">
        <v>40.185392499999999</v>
      </c>
      <c r="I51" s="20">
        <v>39.457407499999995</v>
      </c>
      <c r="J51" s="20">
        <v>38.661557500000001</v>
      </c>
      <c r="K51" s="20">
        <v>38.224289999999996</v>
      </c>
      <c r="L51" s="20">
        <v>38.207977499999998</v>
      </c>
      <c r="M51" s="20">
        <v>37.081647500000003</v>
      </c>
      <c r="N51" s="20">
        <v>37.230712500000003</v>
      </c>
      <c r="O51" s="20">
        <v>37.360127500000004</v>
      </c>
      <c r="P51" s="20">
        <v>37.3664725</v>
      </c>
      <c r="Q51" s="20">
        <v>37.153804999999998</v>
      </c>
      <c r="R51" s="20">
        <v>36.771029999999996</v>
      </c>
      <c r="S51" s="20">
        <v>36.64526</v>
      </c>
      <c r="T51" s="20">
        <v>36.840890000000002</v>
      </c>
      <c r="U51" s="20">
        <v>36.657315000000004</v>
      </c>
      <c r="V51" s="20">
        <v>36.673774999999999</v>
      </c>
      <c r="W51" s="20">
        <v>36.624947499999998</v>
      </c>
      <c r="X51" s="20">
        <v>36.745212500000001</v>
      </c>
      <c r="Y51" s="20">
        <v>36.221597500000001</v>
      </c>
      <c r="Z51" s="20">
        <v>35.903709999999997</v>
      </c>
      <c r="AA51" s="20">
        <v>35.939852500000001</v>
      </c>
      <c r="AB51" s="20">
        <v>35.715602500000003</v>
      </c>
      <c r="AC51" s="20">
        <v>35.458567500000001</v>
      </c>
      <c r="AD51" s="20">
        <v>35.259072499999995</v>
      </c>
      <c r="AE51" s="20">
        <v>37.984292499999995</v>
      </c>
      <c r="AF51" s="20">
        <v>38.585577499999999</v>
      </c>
      <c r="AG51" s="20">
        <v>38.143057499999998</v>
      </c>
      <c r="AH51" s="20">
        <v>37.552015000000004</v>
      </c>
      <c r="AI51" s="20">
        <v>36.933824999999999</v>
      </c>
      <c r="AJ51" s="20">
        <v>36.768995000000004</v>
      </c>
      <c r="AK51" s="20">
        <v>37.086037499999996</v>
      </c>
      <c r="AL51" s="20">
        <v>37.088957499999999</v>
      </c>
      <c r="AM51" s="20">
        <v>37.131370000000004</v>
      </c>
      <c r="AN51" s="20">
        <v>37.154937500000003</v>
      </c>
    </row>
    <row r="53" spans="1:40"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</row>
    <row r="54" spans="1:40"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</row>
    <row r="57" spans="1:40">
      <c r="B57" t="s">
        <v>223</v>
      </c>
    </row>
    <row r="58" spans="1:40">
      <c r="B58" t="s">
        <v>219</v>
      </c>
    </row>
    <row r="59" spans="1:40">
      <c r="B59" t="s">
        <v>220</v>
      </c>
    </row>
    <row r="60" spans="1:40" s="60" customFormat="1">
      <c r="B60" s="60" t="s">
        <v>222</v>
      </c>
    </row>
    <row r="61" spans="1:40" s="60" customFormat="1"/>
    <row r="62" spans="1:40">
      <c r="C62" s="32">
        <v>1996</v>
      </c>
      <c r="D62" s="32">
        <v>1997</v>
      </c>
      <c r="E62" s="32">
        <v>1998</v>
      </c>
      <c r="F62" s="32">
        <v>1999</v>
      </c>
      <c r="G62" s="32">
        <v>2000</v>
      </c>
      <c r="H62" s="32">
        <v>2001</v>
      </c>
    </row>
    <row r="63" spans="1:40">
      <c r="B63" t="s">
        <v>28</v>
      </c>
      <c r="C63" s="6">
        <v>5591.0999999999995</v>
      </c>
      <c r="D63" s="6">
        <v>5651.6749999999993</v>
      </c>
      <c r="E63" s="6">
        <v>5707.625</v>
      </c>
      <c r="F63" s="6">
        <v>5758.8249999999989</v>
      </c>
      <c r="G63" s="6">
        <v>5804.8250000000007</v>
      </c>
      <c r="H63" s="6">
        <v>5846</v>
      </c>
    </row>
    <row r="64" spans="1:40">
      <c r="B64" t="s">
        <v>29</v>
      </c>
      <c r="C64" s="6">
        <v>992.94999999999993</v>
      </c>
      <c r="D64" s="6">
        <v>994.97499999999991</v>
      </c>
      <c r="E64" s="6">
        <v>996.05</v>
      </c>
      <c r="F64" s="6">
        <v>996.32500000000005</v>
      </c>
      <c r="G64" s="6">
        <v>995.92499999999995</v>
      </c>
      <c r="H64" s="6">
        <v>994.9</v>
      </c>
    </row>
    <row r="65" spans="2:8">
      <c r="B65" t="s">
        <v>30</v>
      </c>
      <c r="C65" s="6">
        <v>917.14999999999986</v>
      </c>
      <c r="D65" s="6">
        <v>918.10000000000014</v>
      </c>
      <c r="E65" s="6">
        <v>918.07500000000005</v>
      </c>
      <c r="F65" s="6">
        <v>917.17499999999995</v>
      </c>
      <c r="G65" s="6">
        <v>915.45</v>
      </c>
      <c r="H65" s="6">
        <v>913.02499999999998</v>
      </c>
    </row>
    <row r="66" spans="2:8">
      <c r="B66" t="s">
        <v>31</v>
      </c>
      <c r="C66" s="6">
        <v>587.4</v>
      </c>
      <c r="D66" s="6">
        <v>592.6</v>
      </c>
      <c r="E66" s="6">
        <v>597.45000000000005</v>
      </c>
      <c r="F66" s="6">
        <v>601.94999999999993</v>
      </c>
      <c r="G66" s="6">
        <v>606.1</v>
      </c>
      <c r="H66" s="6">
        <v>609.97500000000002</v>
      </c>
    </row>
    <row r="67" spans="2:8">
      <c r="B67" t="s">
        <v>32</v>
      </c>
      <c r="C67" s="6">
        <v>1244.2749999999999</v>
      </c>
      <c r="D67" s="6">
        <v>1260.55</v>
      </c>
      <c r="E67" s="6">
        <v>1276.3499999999999</v>
      </c>
      <c r="F67" s="6">
        <v>1293.625</v>
      </c>
      <c r="G67" s="6">
        <v>1309.625</v>
      </c>
      <c r="H67" s="6">
        <v>1324.55</v>
      </c>
    </row>
    <row r="68" spans="2:8">
      <c r="B68" t="s">
        <v>33</v>
      </c>
      <c r="C68" s="6">
        <v>438.50000000000006</v>
      </c>
      <c r="D68" s="6">
        <v>441.45</v>
      </c>
      <c r="E68" s="6">
        <v>443.97499999999997</v>
      </c>
      <c r="F68" s="6">
        <v>446.05</v>
      </c>
      <c r="G68" s="6">
        <v>447.65000000000003</v>
      </c>
      <c r="H68" s="6">
        <v>448.9</v>
      </c>
    </row>
    <row r="69" spans="2:8">
      <c r="B69" t="s">
        <v>34</v>
      </c>
      <c r="C69" s="6">
        <v>2101.6</v>
      </c>
      <c r="D69" s="6">
        <v>2107.5</v>
      </c>
      <c r="E69" s="6">
        <v>2111.4</v>
      </c>
      <c r="F69" s="6">
        <v>2113.5500000000002</v>
      </c>
      <c r="G69" s="6">
        <v>2114.0500000000002</v>
      </c>
      <c r="H69" s="6">
        <v>2112.9499999999998</v>
      </c>
    </row>
    <row r="70" spans="2:8">
      <c r="B70" t="s">
        <v>35</v>
      </c>
      <c r="C70" s="6">
        <v>1364.1</v>
      </c>
      <c r="D70" s="6">
        <v>1375.65</v>
      </c>
      <c r="E70" s="6">
        <v>1386.25</v>
      </c>
      <c r="F70" s="6">
        <v>1395.9499999999998</v>
      </c>
      <c r="G70" s="6">
        <v>1404.75</v>
      </c>
      <c r="H70" s="6">
        <v>1412.75</v>
      </c>
    </row>
    <row r="71" spans="2:8">
      <c r="B71" t="s">
        <v>36</v>
      </c>
      <c r="C71" s="6">
        <v>5053.25</v>
      </c>
      <c r="D71" s="6">
        <v>5074.5249999999996</v>
      </c>
      <c r="E71" s="6">
        <v>5090.25</v>
      </c>
      <c r="F71" s="6">
        <v>5101.1499999999996</v>
      </c>
      <c r="G71" s="6">
        <v>5107.7749999999996</v>
      </c>
      <c r="H71" s="6">
        <v>5110.3500000000004</v>
      </c>
    </row>
    <row r="72" spans="2:8">
      <c r="B72" t="s">
        <v>37</v>
      </c>
      <c r="C72" s="6">
        <v>3198.1</v>
      </c>
      <c r="D72" s="6">
        <v>3225.0250000000001</v>
      </c>
      <c r="E72" s="6">
        <v>3248.45</v>
      </c>
      <c r="F72" s="6">
        <v>3268.7750000000005</v>
      </c>
      <c r="G72" s="6">
        <v>3286.2</v>
      </c>
      <c r="H72" s="6">
        <v>3300.9</v>
      </c>
    </row>
    <row r="73" spans="2:8">
      <c r="B73" t="s">
        <v>38</v>
      </c>
      <c r="C73" s="6">
        <v>856.7</v>
      </c>
      <c r="D73" s="6">
        <v>863.1</v>
      </c>
      <c r="E73" s="6">
        <v>869.02499999999986</v>
      </c>
      <c r="F73" s="6">
        <v>874.40000000000009</v>
      </c>
      <c r="G73" s="6">
        <v>879.17500000000007</v>
      </c>
      <c r="H73" s="6">
        <v>883.4</v>
      </c>
    </row>
    <row r="74" spans="2:8">
      <c r="B74" t="s">
        <v>39</v>
      </c>
      <c r="C74" s="6">
        <v>2287.9</v>
      </c>
      <c r="D74" s="6">
        <v>2301.1749999999997</v>
      </c>
      <c r="E74" s="6">
        <v>2311.9749999999999</v>
      </c>
      <c r="F74" s="6">
        <v>2319.6999999999998</v>
      </c>
      <c r="G74" s="6">
        <v>2326.4499999999998</v>
      </c>
      <c r="H74" s="6">
        <v>2330.2250000000004</v>
      </c>
    </row>
    <row r="75" spans="2:8">
      <c r="B75" t="s">
        <v>40</v>
      </c>
      <c r="C75" s="6">
        <v>4131.625</v>
      </c>
      <c r="D75" s="6">
        <v>4158.55</v>
      </c>
      <c r="E75" s="6">
        <v>4180.7999999999993</v>
      </c>
      <c r="F75" s="6">
        <v>4199.125</v>
      </c>
      <c r="G75" s="6">
        <v>4213.7</v>
      </c>
      <c r="H75" s="6">
        <v>4224.7749999999996</v>
      </c>
    </row>
    <row r="76" spans="2:8">
      <c r="B76" t="s">
        <v>41</v>
      </c>
      <c r="C76" s="6">
        <v>852.27499999999998</v>
      </c>
      <c r="D76" s="6">
        <v>862.90000000000009</v>
      </c>
      <c r="E76" s="6">
        <v>872.7</v>
      </c>
      <c r="F76" s="6">
        <v>881.625</v>
      </c>
      <c r="G76" s="6">
        <v>889.65</v>
      </c>
      <c r="H76" s="6">
        <v>896.85</v>
      </c>
    </row>
    <row r="77" spans="2:8">
      <c r="B77" t="s">
        <v>42</v>
      </c>
      <c r="C77" s="6">
        <v>437.70000000000005</v>
      </c>
      <c r="D77" s="6">
        <v>440.9</v>
      </c>
      <c r="E77" s="6">
        <v>443.7</v>
      </c>
      <c r="F77" s="6">
        <v>446.125</v>
      </c>
      <c r="G77" s="6">
        <v>448.22500000000002</v>
      </c>
      <c r="H77" s="6">
        <v>450</v>
      </c>
    </row>
    <row r="78" spans="2:8">
      <c r="B78" t="s">
        <v>43</v>
      </c>
      <c r="C78" s="6">
        <v>1753.7</v>
      </c>
      <c r="D78" s="6">
        <v>1757.3</v>
      </c>
      <c r="E78" s="6">
        <v>1758.7249999999999</v>
      </c>
      <c r="F78" s="6">
        <v>1758.425</v>
      </c>
      <c r="G78" s="6">
        <v>1756.5</v>
      </c>
      <c r="H78" s="6">
        <v>1753.1</v>
      </c>
    </row>
    <row r="79" spans="2:8">
      <c r="B79" t="s">
        <v>44</v>
      </c>
      <c r="C79" s="6">
        <v>217.32499999999999</v>
      </c>
      <c r="D79" s="6">
        <v>218.07499999999999</v>
      </c>
      <c r="E79" s="6">
        <v>218.64999999999998</v>
      </c>
      <c r="F79" s="6">
        <v>218.97499999999999</v>
      </c>
      <c r="G79" s="6">
        <v>219.17500000000001</v>
      </c>
      <c r="H79" s="6">
        <v>219.2</v>
      </c>
    </row>
    <row r="80" spans="2:8">
      <c r="B80" t="s">
        <v>45</v>
      </c>
      <c r="C80" s="6">
        <v>99.4</v>
      </c>
      <c r="D80" s="6">
        <v>101.1</v>
      </c>
      <c r="E80" s="6">
        <v>102.65</v>
      </c>
      <c r="F80" s="6">
        <v>104.25</v>
      </c>
      <c r="G80" s="6">
        <v>105.625</v>
      </c>
      <c r="H80" s="6">
        <v>106.97499999999999</v>
      </c>
    </row>
    <row r="81" spans="2:8">
      <c r="B81" t="s">
        <v>221</v>
      </c>
      <c r="C81" s="6">
        <v>32125.050000000003</v>
      </c>
      <c r="D81" s="6">
        <v>32345.15</v>
      </c>
      <c r="E81" s="6">
        <v>32534.100000000006</v>
      </c>
      <c r="F81" s="6">
        <v>32696</v>
      </c>
      <c r="G81" s="6">
        <v>32830.850000000006</v>
      </c>
      <c r="H81" s="6">
        <v>32938.824999999997</v>
      </c>
    </row>
    <row r="85" spans="2:8">
      <c r="B85" s="60" t="s">
        <v>218</v>
      </c>
      <c r="C85" s="60"/>
      <c r="D85" s="60"/>
      <c r="E85" s="60"/>
      <c r="F85" s="60"/>
      <c r="G85" s="60"/>
      <c r="H85" s="60"/>
    </row>
    <row r="86" spans="2:8">
      <c r="B86" s="60" t="s">
        <v>224</v>
      </c>
      <c r="C86" s="60"/>
      <c r="D86" s="60"/>
      <c r="E86" s="60"/>
      <c r="F86" s="60"/>
      <c r="G86" s="60"/>
      <c r="H86" s="60"/>
    </row>
    <row r="87" spans="2:8">
      <c r="B87" s="60" t="s">
        <v>225</v>
      </c>
      <c r="C87" s="60"/>
      <c r="D87" s="60"/>
      <c r="E87" s="60"/>
      <c r="F87" s="60"/>
      <c r="G87" s="60"/>
      <c r="H87" s="60"/>
    </row>
    <row r="88" spans="2:8">
      <c r="B88" s="60"/>
      <c r="C88" s="60"/>
      <c r="D88" s="60"/>
      <c r="E88" s="60"/>
      <c r="F88" s="60"/>
      <c r="G88" s="60"/>
      <c r="H88" s="60"/>
    </row>
    <row r="89" spans="2:8">
      <c r="B89" s="60"/>
      <c r="C89" s="32">
        <v>1996</v>
      </c>
      <c r="D89" s="32">
        <v>1997</v>
      </c>
      <c r="E89" s="32">
        <v>1998</v>
      </c>
      <c r="F89" s="32">
        <v>1999</v>
      </c>
      <c r="G89" s="32">
        <v>2000</v>
      </c>
      <c r="H89" s="32">
        <v>2001</v>
      </c>
    </row>
    <row r="90" spans="2:8">
      <c r="B90" s="60" t="s">
        <v>28</v>
      </c>
      <c r="C90" s="6">
        <v>5593.35</v>
      </c>
      <c r="D90" s="6">
        <v>5660.7249999999995</v>
      </c>
      <c r="E90" s="6">
        <v>5720.125</v>
      </c>
      <c r="F90" s="6">
        <v>5780.35</v>
      </c>
      <c r="G90" s="6">
        <v>5850.5750000000007</v>
      </c>
      <c r="H90" s="6">
        <v>5923.7</v>
      </c>
    </row>
    <row r="91" spans="2:8">
      <c r="B91" s="60" t="s">
        <v>29</v>
      </c>
      <c r="C91" s="6">
        <v>1000.925</v>
      </c>
      <c r="D91" s="6">
        <v>1010.8</v>
      </c>
      <c r="E91" s="6">
        <v>1014.4750000000001</v>
      </c>
      <c r="F91" s="6">
        <v>1017.55</v>
      </c>
      <c r="G91" s="6">
        <v>1020.8499999999999</v>
      </c>
      <c r="H91" s="6">
        <v>1025.4000000000001</v>
      </c>
    </row>
    <row r="92" spans="2:8">
      <c r="B92" s="60" t="s">
        <v>30</v>
      </c>
      <c r="C92" s="6">
        <v>922.6</v>
      </c>
      <c r="D92" s="6">
        <v>927.65</v>
      </c>
      <c r="E92" s="6">
        <v>929.47500000000002</v>
      </c>
      <c r="F92" s="6">
        <v>930.65</v>
      </c>
      <c r="G92" s="6">
        <v>933.1</v>
      </c>
      <c r="H92" s="6">
        <v>935.94999999999993</v>
      </c>
    </row>
    <row r="93" spans="2:8">
      <c r="B93" s="60" t="s">
        <v>31</v>
      </c>
      <c r="C93" s="6">
        <v>601.17499999999995</v>
      </c>
      <c r="D93" s="6">
        <v>627.45000000000005</v>
      </c>
      <c r="E93" s="6">
        <v>644.4</v>
      </c>
      <c r="F93" s="6">
        <v>665.35</v>
      </c>
      <c r="G93" s="6">
        <v>688.9</v>
      </c>
      <c r="H93" s="6">
        <v>711.80000000000007</v>
      </c>
    </row>
    <row r="94" spans="2:8">
      <c r="B94" s="60" t="s">
        <v>32</v>
      </c>
      <c r="C94" s="6">
        <v>1244.8499999999999</v>
      </c>
      <c r="D94" s="6">
        <v>1277.3999999999999</v>
      </c>
      <c r="E94" s="6">
        <v>1308.6750000000002</v>
      </c>
      <c r="F94" s="6">
        <v>1343.05</v>
      </c>
      <c r="G94" s="6">
        <v>1388.075</v>
      </c>
      <c r="H94" s="6">
        <v>1435.5</v>
      </c>
    </row>
    <row r="95" spans="2:8">
      <c r="B95" s="60" t="s">
        <v>33</v>
      </c>
      <c r="C95" s="6">
        <v>439.6</v>
      </c>
      <c r="D95" s="6">
        <v>444.3</v>
      </c>
      <c r="E95" s="6">
        <v>447.70000000000005</v>
      </c>
      <c r="F95" s="6">
        <v>451.25</v>
      </c>
      <c r="G95" s="6">
        <v>454.67500000000007</v>
      </c>
      <c r="H95" s="6">
        <v>457.9</v>
      </c>
    </row>
    <row r="96" spans="2:8">
      <c r="B96" s="60" t="s">
        <v>34</v>
      </c>
      <c r="C96" s="6">
        <v>2101.4</v>
      </c>
      <c r="D96" s="6">
        <v>2098.3000000000002</v>
      </c>
      <c r="E96" s="6">
        <v>2099.8999999999996</v>
      </c>
      <c r="F96" s="6">
        <v>2099.9749999999995</v>
      </c>
      <c r="G96" s="6">
        <v>2100.875</v>
      </c>
      <c r="H96" s="6">
        <v>2103.85</v>
      </c>
    </row>
    <row r="97" spans="2:8">
      <c r="B97" s="60" t="s">
        <v>35</v>
      </c>
      <c r="C97" s="6">
        <v>1369.8</v>
      </c>
      <c r="D97" s="6">
        <v>1382.7249999999999</v>
      </c>
      <c r="E97" s="6">
        <v>1394.1999999999998</v>
      </c>
      <c r="F97" s="6">
        <v>1406.1999999999998</v>
      </c>
      <c r="G97" s="6">
        <v>1419.625</v>
      </c>
      <c r="H97" s="6">
        <v>1436.7</v>
      </c>
    </row>
    <row r="98" spans="2:8">
      <c r="B98" s="60" t="s">
        <v>36</v>
      </c>
      <c r="C98" s="6">
        <v>5081.7000000000007</v>
      </c>
      <c r="D98" s="6">
        <v>5146.2</v>
      </c>
      <c r="E98" s="6">
        <v>5186.3999999999996</v>
      </c>
      <c r="F98" s="6">
        <v>5228.3499999999995</v>
      </c>
      <c r="G98" s="6">
        <v>5282.35</v>
      </c>
      <c r="H98" s="6">
        <v>5341.05</v>
      </c>
    </row>
    <row r="99" spans="2:8">
      <c r="B99" s="60" t="s">
        <v>37</v>
      </c>
      <c r="C99" s="6">
        <v>3199.85</v>
      </c>
      <c r="D99" s="6">
        <v>3241.1</v>
      </c>
      <c r="E99" s="6">
        <v>3275.375</v>
      </c>
      <c r="F99" s="6">
        <v>3318.5</v>
      </c>
      <c r="G99" s="6">
        <v>3375.7249999999999</v>
      </c>
      <c r="H99" s="6">
        <v>3448.9500000000003</v>
      </c>
    </row>
    <row r="100" spans="2:8">
      <c r="B100" s="60" t="s">
        <v>38</v>
      </c>
      <c r="C100" s="6">
        <v>853.92499999999995</v>
      </c>
      <c r="D100" s="6">
        <v>850.05000000000007</v>
      </c>
      <c r="E100" s="6">
        <v>853.27499999999998</v>
      </c>
      <c r="F100" s="6">
        <v>856.15000000000009</v>
      </c>
      <c r="G100" s="6">
        <v>860.625</v>
      </c>
      <c r="H100" s="6">
        <v>864.7</v>
      </c>
    </row>
    <row r="101" spans="2:8">
      <c r="B101" s="60" t="s">
        <v>39</v>
      </c>
      <c r="C101" s="6">
        <v>2282.9249999999997</v>
      </c>
      <c r="D101" s="6">
        <v>2285.2249999999995</v>
      </c>
      <c r="E101" s="6">
        <v>2294.6999999999998</v>
      </c>
      <c r="F101" s="6">
        <v>2303.625</v>
      </c>
      <c r="G101" s="6">
        <v>2318.4750000000004</v>
      </c>
      <c r="H101" s="6">
        <v>2331.7249999999999</v>
      </c>
    </row>
    <row r="102" spans="2:8">
      <c r="B102" s="60" t="s">
        <v>40</v>
      </c>
      <c r="C102" s="6">
        <v>4148.6000000000004</v>
      </c>
      <c r="D102" s="6">
        <v>4211.375</v>
      </c>
      <c r="E102" s="6">
        <v>4254.5</v>
      </c>
      <c r="F102" s="6">
        <v>4309.3999999999996</v>
      </c>
      <c r="G102" s="6">
        <v>4384.25</v>
      </c>
      <c r="H102" s="6">
        <v>4493.8500000000004</v>
      </c>
    </row>
    <row r="103" spans="2:8">
      <c r="B103" s="60" t="s">
        <v>41</v>
      </c>
      <c r="C103" s="6">
        <v>860.55</v>
      </c>
      <c r="D103" s="6">
        <v>884.05</v>
      </c>
      <c r="E103" s="6">
        <v>899.47500000000002</v>
      </c>
      <c r="F103" s="6">
        <v>915.95</v>
      </c>
      <c r="G103" s="6">
        <v>934.875</v>
      </c>
      <c r="H103" s="6">
        <v>958.52499999999998</v>
      </c>
    </row>
    <row r="104" spans="2:8">
      <c r="B104" s="60" t="s">
        <v>42</v>
      </c>
      <c r="C104" s="6">
        <v>441</v>
      </c>
      <c r="D104" s="6">
        <v>448.45000000000005</v>
      </c>
      <c r="E104" s="6">
        <v>452.54999999999995</v>
      </c>
      <c r="F104" s="6">
        <v>456.85</v>
      </c>
      <c r="G104" s="6">
        <v>461.29999999999995</v>
      </c>
      <c r="H104" s="6">
        <v>465.29999999999995</v>
      </c>
    </row>
    <row r="105" spans="2:8">
      <c r="B105" s="60" t="s">
        <v>43</v>
      </c>
      <c r="C105" s="6">
        <v>1758.9</v>
      </c>
      <c r="D105" s="6">
        <v>1767.925</v>
      </c>
      <c r="E105" s="6">
        <v>1773.7</v>
      </c>
      <c r="F105" s="6">
        <v>1779.25</v>
      </c>
      <c r="G105" s="6">
        <v>1786.7499999999998</v>
      </c>
      <c r="H105" s="6">
        <v>1794.7750000000001</v>
      </c>
    </row>
    <row r="106" spans="2:8">
      <c r="B106" s="60" t="s">
        <v>44</v>
      </c>
      <c r="C106" s="6">
        <v>218.54999999999998</v>
      </c>
      <c r="D106" s="6">
        <v>221.32499999999999</v>
      </c>
      <c r="E106" s="6">
        <v>222.97500000000002</v>
      </c>
      <c r="F106" s="6">
        <v>225.35</v>
      </c>
      <c r="G106" s="6">
        <v>228.4</v>
      </c>
      <c r="H106" s="6">
        <v>232.54999999999998</v>
      </c>
    </row>
    <row r="107" spans="2:8">
      <c r="B107" s="60" t="s">
        <v>45</v>
      </c>
      <c r="C107" s="6">
        <v>98.65</v>
      </c>
      <c r="D107" s="6">
        <v>99.5</v>
      </c>
      <c r="E107" s="6">
        <v>100.94999999999999</v>
      </c>
      <c r="F107" s="6">
        <v>102.325</v>
      </c>
      <c r="G107" s="6">
        <v>103.65</v>
      </c>
      <c r="H107" s="6">
        <v>104.85000000000001</v>
      </c>
    </row>
    <row r="108" spans="2:8">
      <c r="B108" s="60" t="s">
        <v>221</v>
      </c>
      <c r="C108" s="6">
        <v>32218.35</v>
      </c>
      <c r="D108" s="6">
        <v>32584.549999999996</v>
      </c>
      <c r="E108" s="6">
        <v>32872.85</v>
      </c>
      <c r="F108" s="6">
        <v>33190.124999999993</v>
      </c>
      <c r="G108" s="6">
        <v>33593.074999999997</v>
      </c>
      <c r="H108" s="6">
        <v>34067.075000000004</v>
      </c>
    </row>
    <row r="112" spans="2:8">
      <c r="B112" t="s">
        <v>227</v>
      </c>
    </row>
    <row r="113" spans="2:12" s="60" customFormat="1">
      <c r="B113" s="60" t="s">
        <v>230</v>
      </c>
    </row>
    <row r="114" spans="2:12" s="60" customFormat="1">
      <c r="B114" s="60" t="s">
        <v>231</v>
      </c>
    </row>
    <row r="116" spans="2:12">
      <c r="C116" s="32">
        <v>2002</v>
      </c>
      <c r="D116" s="32">
        <v>2003</v>
      </c>
      <c r="E116" s="32">
        <v>2004</v>
      </c>
      <c r="F116" s="32">
        <v>2005</v>
      </c>
      <c r="G116" s="32">
        <v>2006</v>
      </c>
      <c r="H116" s="32">
        <v>2007</v>
      </c>
      <c r="I116" s="32">
        <v>2008</v>
      </c>
      <c r="J116" s="32">
        <v>2009</v>
      </c>
      <c r="K116" s="32">
        <v>2010</v>
      </c>
      <c r="L116" s="32">
        <v>2011</v>
      </c>
    </row>
    <row r="117" spans="2:12">
      <c r="B117" t="s">
        <v>28</v>
      </c>
      <c r="C117" s="6">
        <v>6007.05</v>
      </c>
      <c r="D117" s="6">
        <v>6104.3249999999998</v>
      </c>
      <c r="E117" s="6">
        <v>6211.15</v>
      </c>
      <c r="F117" s="6">
        <v>6325.25</v>
      </c>
      <c r="G117" s="6">
        <v>6439.6</v>
      </c>
      <c r="H117" s="6">
        <v>6560.85</v>
      </c>
      <c r="I117" s="6">
        <v>6659.4749999999995</v>
      </c>
      <c r="J117" s="6">
        <v>6717.75</v>
      </c>
      <c r="K117" s="6">
        <v>6759</v>
      </c>
      <c r="L117" s="6">
        <v>6785.4750000000004</v>
      </c>
    </row>
    <row r="118" spans="2:12">
      <c r="B118" t="s">
        <v>29</v>
      </c>
      <c r="C118" s="6">
        <v>1032.95</v>
      </c>
      <c r="D118" s="6">
        <v>1043.5250000000001</v>
      </c>
      <c r="E118" s="6">
        <v>1054.925</v>
      </c>
      <c r="F118" s="6">
        <v>1067.2</v>
      </c>
      <c r="G118" s="6">
        <v>1079.95</v>
      </c>
      <c r="H118" s="6">
        <v>1095.95</v>
      </c>
      <c r="I118" s="6">
        <v>1110.8499999999999</v>
      </c>
      <c r="J118" s="6">
        <v>1116.9499999999998</v>
      </c>
      <c r="K118" s="6">
        <v>1111.05</v>
      </c>
      <c r="L118" s="6">
        <v>1110.1500000000001</v>
      </c>
    </row>
    <row r="119" spans="2:12">
      <c r="B119" t="s">
        <v>30</v>
      </c>
      <c r="C119" s="6">
        <v>936.85</v>
      </c>
      <c r="D119" s="6">
        <v>937.5</v>
      </c>
      <c r="E119" s="6">
        <v>937.9</v>
      </c>
      <c r="F119" s="6">
        <v>937.625</v>
      </c>
      <c r="G119" s="6">
        <v>937</v>
      </c>
      <c r="H119" s="6">
        <v>937</v>
      </c>
      <c r="I119" s="6">
        <v>936.17499999999995</v>
      </c>
      <c r="J119" s="6">
        <v>933.7</v>
      </c>
      <c r="K119" s="6">
        <v>931.07500000000005</v>
      </c>
      <c r="L119" s="6">
        <v>926.77499999999998</v>
      </c>
    </row>
    <row r="120" spans="2:12">
      <c r="B120" t="s">
        <v>31</v>
      </c>
      <c r="C120" s="6">
        <v>736.55000000000007</v>
      </c>
      <c r="D120" s="6">
        <v>760.875</v>
      </c>
      <c r="E120" s="6">
        <v>782.3</v>
      </c>
      <c r="F120" s="6">
        <v>804.37500000000011</v>
      </c>
      <c r="G120" s="6">
        <v>827.07500000000005</v>
      </c>
      <c r="H120" s="6">
        <v>852.42499999999995</v>
      </c>
      <c r="I120" s="6">
        <v>876.42499999999995</v>
      </c>
      <c r="J120" s="6">
        <v>890.25</v>
      </c>
      <c r="K120" s="6">
        <v>894.90000000000009</v>
      </c>
      <c r="L120" s="6">
        <v>902.65000000000009</v>
      </c>
    </row>
    <row r="121" spans="2:12">
      <c r="B121" t="s">
        <v>32</v>
      </c>
      <c r="C121" s="6">
        <v>1475.9</v>
      </c>
      <c r="D121" s="6">
        <v>1515.625</v>
      </c>
      <c r="E121" s="6">
        <v>1555.0500000000002</v>
      </c>
      <c r="F121" s="6">
        <v>1594.925</v>
      </c>
      <c r="G121" s="6">
        <v>1633.425</v>
      </c>
      <c r="H121" s="6">
        <v>1674.6</v>
      </c>
      <c r="I121" s="6">
        <v>1711.55</v>
      </c>
      <c r="J121" s="6">
        <v>1733.85</v>
      </c>
      <c r="K121" s="6">
        <v>1744.1000000000001</v>
      </c>
      <c r="L121" s="6">
        <v>1758.2750000000001</v>
      </c>
    </row>
    <row r="122" spans="2:12">
      <c r="B122" t="s">
        <v>33</v>
      </c>
      <c r="C122" s="6">
        <v>462.32499999999993</v>
      </c>
      <c r="D122" s="6">
        <v>467.20000000000005</v>
      </c>
      <c r="E122" s="6">
        <v>472.42499999999995</v>
      </c>
      <c r="F122" s="6">
        <v>477.77500000000003</v>
      </c>
      <c r="G122" s="6">
        <v>483.125</v>
      </c>
      <c r="H122" s="6">
        <v>488.59999999999997</v>
      </c>
      <c r="I122" s="6">
        <v>493.1</v>
      </c>
      <c r="J122" s="6">
        <v>495.35</v>
      </c>
      <c r="K122" s="6">
        <v>494.95</v>
      </c>
      <c r="L122" s="6">
        <v>493.82500000000005</v>
      </c>
    </row>
    <row r="123" spans="2:12">
      <c r="B123" t="s">
        <v>34</v>
      </c>
      <c r="C123" s="6">
        <v>2111.8000000000002</v>
      </c>
      <c r="D123" s="6">
        <v>2118.9499999999998</v>
      </c>
      <c r="E123" s="6">
        <v>2126.6</v>
      </c>
      <c r="F123" s="6">
        <v>2135.2750000000001</v>
      </c>
      <c r="G123" s="6">
        <v>2143.4</v>
      </c>
      <c r="H123" s="6">
        <v>2154.4250000000002</v>
      </c>
      <c r="I123" s="6">
        <v>2164.4499999999998</v>
      </c>
      <c r="J123" s="6">
        <v>2163.0500000000002</v>
      </c>
      <c r="K123" s="6">
        <v>2149</v>
      </c>
      <c r="L123" s="6">
        <v>2138.5750000000003</v>
      </c>
    </row>
    <row r="124" spans="2:12">
      <c r="B124" t="s">
        <v>35</v>
      </c>
      <c r="C124" s="6">
        <v>1460.5749999999998</v>
      </c>
      <c r="D124" s="6">
        <v>1491.0749999999998</v>
      </c>
      <c r="E124" s="6">
        <v>1523.2</v>
      </c>
      <c r="F124" s="6">
        <v>1556.2749999999999</v>
      </c>
      <c r="G124" s="6">
        <v>1590.35</v>
      </c>
      <c r="H124" s="6">
        <v>1629</v>
      </c>
      <c r="I124" s="6">
        <v>1670.175</v>
      </c>
      <c r="J124" s="6">
        <v>1696.125</v>
      </c>
      <c r="K124" s="6">
        <v>1699.8000000000002</v>
      </c>
      <c r="L124" s="6">
        <v>1704.4500000000003</v>
      </c>
    </row>
    <row r="125" spans="2:12">
      <c r="B125" t="s">
        <v>36</v>
      </c>
      <c r="C125" s="6">
        <v>5425.7999999999993</v>
      </c>
      <c r="D125" s="6">
        <v>5540.15</v>
      </c>
      <c r="E125" s="6">
        <v>5654.7749999999996</v>
      </c>
      <c r="F125" s="6">
        <v>5772.7999999999993</v>
      </c>
      <c r="G125" s="6">
        <v>5887.4</v>
      </c>
      <c r="H125" s="6">
        <v>6010.7750000000005</v>
      </c>
      <c r="I125" s="6">
        <v>6077.6750000000011</v>
      </c>
      <c r="J125" s="6">
        <v>6075.45</v>
      </c>
      <c r="K125" s="6">
        <v>6073.15</v>
      </c>
      <c r="L125" s="6">
        <v>6052.125</v>
      </c>
    </row>
    <row r="126" spans="2:12">
      <c r="B126" t="s">
        <v>37</v>
      </c>
      <c r="C126" s="6">
        <v>3538.5</v>
      </c>
      <c r="D126" s="6">
        <v>3638.25</v>
      </c>
      <c r="E126" s="6">
        <v>3737.7749999999996</v>
      </c>
      <c r="F126" s="6">
        <v>3839.5</v>
      </c>
      <c r="G126" s="6">
        <v>3939.5499999999997</v>
      </c>
      <c r="H126" s="6">
        <v>4047.5749999999998</v>
      </c>
      <c r="I126" s="6">
        <v>4144.375</v>
      </c>
      <c r="J126" s="6">
        <v>4186.2250000000004</v>
      </c>
      <c r="K126" s="6">
        <v>4169.1000000000004</v>
      </c>
      <c r="L126" s="6">
        <v>4171.8500000000004</v>
      </c>
    </row>
    <row r="127" spans="2:12">
      <c r="B127" t="s">
        <v>38</v>
      </c>
      <c r="C127" s="6">
        <v>868.22499999999991</v>
      </c>
      <c r="D127" s="6">
        <v>875.34999999999991</v>
      </c>
      <c r="E127" s="6">
        <v>881.82500000000005</v>
      </c>
      <c r="F127" s="6">
        <v>887.22499999999991</v>
      </c>
      <c r="G127" s="6">
        <v>892.07500000000005</v>
      </c>
      <c r="H127" s="6">
        <v>897.875</v>
      </c>
      <c r="I127" s="6">
        <v>902.3</v>
      </c>
      <c r="J127" s="6">
        <v>904.57500000000005</v>
      </c>
      <c r="K127" s="6">
        <v>906.72500000000002</v>
      </c>
      <c r="L127" s="6">
        <v>907.92499999999995</v>
      </c>
    </row>
    <row r="128" spans="2:12">
      <c r="B128" t="s">
        <v>39</v>
      </c>
      <c r="C128" s="6">
        <v>2337.9</v>
      </c>
      <c r="D128" s="6">
        <v>2348.2749999999996</v>
      </c>
      <c r="E128" s="6">
        <v>2357.375</v>
      </c>
      <c r="F128" s="6">
        <v>2365.8500000000004</v>
      </c>
      <c r="G128" s="6">
        <v>2372.6750000000002</v>
      </c>
      <c r="H128" s="6">
        <v>2380.9</v>
      </c>
      <c r="I128" s="6">
        <v>2387.625</v>
      </c>
      <c r="J128" s="6">
        <v>2386.2249999999999</v>
      </c>
      <c r="K128" s="6">
        <v>2383.35</v>
      </c>
      <c r="L128" s="6">
        <v>2376.9749999999999</v>
      </c>
    </row>
    <row r="129" spans="2:12">
      <c r="B129" t="s">
        <v>40</v>
      </c>
      <c r="C129" s="6">
        <v>4621.375</v>
      </c>
      <c r="D129" s="6">
        <v>4730.8500000000004</v>
      </c>
      <c r="E129" s="6">
        <v>4827.4750000000004</v>
      </c>
      <c r="F129" s="6">
        <v>4917.9249999999993</v>
      </c>
      <c r="G129" s="6">
        <v>5002.2999999999993</v>
      </c>
      <c r="H129" s="6">
        <v>5099.1000000000004</v>
      </c>
      <c r="I129" s="6">
        <v>5196.8249999999998</v>
      </c>
      <c r="J129" s="6">
        <v>5239.4250000000002</v>
      </c>
      <c r="K129" s="6">
        <v>5262.4749999999995</v>
      </c>
      <c r="L129" s="6">
        <v>5272</v>
      </c>
    </row>
    <row r="130" spans="2:12">
      <c r="B130" t="s">
        <v>41</v>
      </c>
      <c r="C130" s="6">
        <v>985.19999999999993</v>
      </c>
      <c r="D130" s="6">
        <v>1013.3749999999999</v>
      </c>
      <c r="E130" s="6">
        <v>1041.5999999999999</v>
      </c>
      <c r="F130" s="6">
        <v>1070.7</v>
      </c>
      <c r="G130" s="6">
        <v>1099.5250000000001</v>
      </c>
      <c r="H130" s="6">
        <v>1132.4749999999999</v>
      </c>
      <c r="I130" s="6">
        <v>1162.675</v>
      </c>
      <c r="J130" s="6">
        <v>1178.8</v>
      </c>
      <c r="K130" s="6">
        <v>1187.1000000000001</v>
      </c>
      <c r="L130" s="6">
        <v>1191.325</v>
      </c>
    </row>
    <row r="131" spans="2:12">
      <c r="B131" t="s">
        <v>42</v>
      </c>
      <c r="C131" s="6">
        <v>469.74999999999994</v>
      </c>
      <c r="D131" s="6">
        <v>476.3</v>
      </c>
      <c r="E131" s="6">
        <v>482.32499999999999</v>
      </c>
      <c r="F131" s="6">
        <v>488.04999999999995</v>
      </c>
      <c r="G131" s="6">
        <v>493.65</v>
      </c>
      <c r="H131" s="6">
        <v>500.34999999999997</v>
      </c>
      <c r="I131" s="6">
        <v>507.25</v>
      </c>
      <c r="J131" s="6">
        <v>511.4</v>
      </c>
      <c r="K131" s="6">
        <v>512.97499999999991</v>
      </c>
      <c r="L131" s="6">
        <v>513.875</v>
      </c>
    </row>
    <row r="132" spans="2:12">
      <c r="B132" t="s">
        <v>43</v>
      </c>
      <c r="C132" s="6">
        <v>1801.15</v>
      </c>
      <c r="D132" s="6">
        <v>1805.9499999999998</v>
      </c>
      <c r="E132" s="6">
        <v>1811</v>
      </c>
      <c r="F132" s="6">
        <v>1816.7750000000001</v>
      </c>
      <c r="G132" s="6">
        <v>1823.125</v>
      </c>
      <c r="H132" s="6">
        <v>1830.925</v>
      </c>
      <c r="I132" s="6">
        <v>1832.35</v>
      </c>
      <c r="J132" s="6">
        <v>1825.5499999999997</v>
      </c>
      <c r="K132" s="6">
        <v>1822.25</v>
      </c>
      <c r="L132" s="6">
        <v>1812.7249999999999</v>
      </c>
    </row>
    <row r="133" spans="2:12">
      <c r="B133" t="s">
        <v>44</v>
      </c>
      <c r="C133" s="6">
        <v>237.52499999999998</v>
      </c>
      <c r="D133" s="6">
        <v>242.35000000000002</v>
      </c>
      <c r="E133" s="6">
        <v>247.45</v>
      </c>
      <c r="F133" s="6">
        <v>252.65</v>
      </c>
      <c r="G133" s="6">
        <v>257.625</v>
      </c>
      <c r="H133" s="6">
        <v>262.27499999999998</v>
      </c>
      <c r="I133" s="6">
        <v>265.47500000000002</v>
      </c>
      <c r="J133" s="6">
        <v>266.27499999999998</v>
      </c>
      <c r="K133" s="6">
        <v>263.77500000000003</v>
      </c>
      <c r="L133" s="6">
        <v>261.77499999999998</v>
      </c>
    </row>
    <row r="134" spans="2:12">
      <c r="B134" t="s">
        <v>45</v>
      </c>
      <c r="C134" s="6">
        <v>105.075</v>
      </c>
      <c r="D134" s="6">
        <v>105.425</v>
      </c>
      <c r="E134" s="6">
        <v>105.7</v>
      </c>
      <c r="F134" s="6">
        <v>105.72500000000001</v>
      </c>
      <c r="G134" s="6">
        <v>106.05000000000001</v>
      </c>
      <c r="H134" s="6">
        <v>107.75</v>
      </c>
      <c r="I134" s="6">
        <v>109.07499999999999</v>
      </c>
      <c r="J134" s="6">
        <v>110.625</v>
      </c>
      <c r="K134" s="6">
        <v>114.47499999999999</v>
      </c>
      <c r="L134" s="6">
        <v>116.55</v>
      </c>
    </row>
    <row r="135" spans="2:12">
      <c r="B135" t="s">
        <v>221</v>
      </c>
      <c r="C135" s="6">
        <v>34614.5</v>
      </c>
      <c r="D135" s="6">
        <v>35215.35</v>
      </c>
      <c r="E135" s="6">
        <v>35810.849999999991</v>
      </c>
      <c r="F135" s="6">
        <v>36415.9</v>
      </c>
      <c r="G135" s="6">
        <v>37007.9</v>
      </c>
      <c r="H135" s="6">
        <v>37662.850000000006</v>
      </c>
      <c r="I135" s="6">
        <v>38207.824999999997</v>
      </c>
      <c r="J135" s="6">
        <v>38431.575000000012</v>
      </c>
      <c r="K135" s="6">
        <v>38479.249999999993</v>
      </c>
      <c r="L135" s="6">
        <v>38497.300000000003</v>
      </c>
    </row>
    <row r="138" spans="2:12">
      <c r="B138" t="s">
        <v>226</v>
      </c>
    </row>
    <row r="139" spans="2:12" s="60" customFormat="1">
      <c r="B139" t="s">
        <v>229</v>
      </c>
    </row>
    <row r="141" spans="2:12">
      <c r="C141" s="62">
        <v>2002</v>
      </c>
      <c r="D141" s="62">
        <v>2003</v>
      </c>
      <c r="E141" s="62">
        <v>2004</v>
      </c>
      <c r="F141" s="62">
        <v>2005</v>
      </c>
      <c r="G141" s="62">
        <v>2006</v>
      </c>
      <c r="H141" s="62">
        <v>2007</v>
      </c>
      <c r="I141" s="62">
        <v>2008</v>
      </c>
      <c r="J141" s="62">
        <v>2009</v>
      </c>
      <c r="K141" s="62">
        <v>2010</v>
      </c>
      <c r="L141" s="62">
        <v>2011</v>
      </c>
    </row>
    <row r="142" spans="2:12">
      <c r="B142" t="s">
        <v>28</v>
      </c>
      <c r="C142" s="6">
        <v>6034.7500000000009</v>
      </c>
      <c r="D142" s="6">
        <v>6132.3250000000007</v>
      </c>
      <c r="E142" s="6">
        <v>6232.05</v>
      </c>
      <c r="F142" s="6">
        <v>6366.4</v>
      </c>
      <c r="G142" s="6">
        <v>6472.2999999999993</v>
      </c>
      <c r="H142" s="6">
        <v>6582.3249999999998</v>
      </c>
      <c r="I142" s="6">
        <v>6676.4249999999993</v>
      </c>
      <c r="J142" s="6">
        <v>6739.5</v>
      </c>
      <c r="K142" s="6">
        <v>6788.7250000000004</v>
      </c>
      <c r="L142" s="6">
        <v>6828.5</v>
      </c>
    </row>
    <row r="143" spans="2:12">
      <c r="B143" t="s">
        <v>29</v>
      </c>
      <c r="C143" s="6">
        <v>1039.1999999999998</v>
      </c>
      <c r="D143" s="6">
        <v>1049.4250000000002</v>
      </c>
      <c r="E143" s="6">
        <v>1059.45</v>
      </c>
      <c r="F143" s="6">
        <v>1074.125</v>
      </c>
      <c r="G143" s="6">
        <v>1087.675</v>
      </c>
      <c r="H143" s="6">
        <v>1107.4749999999999</v>
      </c>
      <c r="I143" s="6">
        <v>1125.8000000000002</v>
      </c>
      <c r="J143" s="6">
        <v>1129.0250000000001</v>
      </c>
      <c r="K143" s="6">
        <v>1125.55</v>
      </c>
      <c r="L143" s="6">
        <v>1122.7750000000001</v>
      </c>
    </row>
    <row r="144" spans="2:12">
      <c r="B144" t="s">
        <v>30</v>
      </c>
      <c r="C144" s="6">
        <v>938.42499999999995</v>
      </c>
      <c r="D144" s="6">
        <v>939.77500000000009</v>
      </c>
      <c r="E144" s="6">
        <v>940.375</v>
      </c>
      <c r="F144" s="6">
        <v>940.52500000000009</v>
      </c>
      <c r="G144" s="6">
        <v>940.85</v>
      </c>
      <c r="H144" s="6">
        <v>943.35</v>
      </c>
      <c r="I144" s="6">
        <v>946.80000000000007</v>
      </c>
      <c r="J144" s="6">
        <v>947.25</v>
      </c>
      <c r="K144" s="6">
        <v>945.22500000000002</v>
      </c>
      <c r="L144" s="6">
        <v>942.17499999999995</v>
      </c>
    </row>
    <row r="145" spans="2:12">
      <c r="B145" t="s">
        <v>31</v>
      </c>
      <c r="C145" s="6">
        <v>717.875</v>
      </c>
      <c r="D145" s="6">
        <v>745.3</v>
      </c>
      <c r="E145" s="6">
        <v>767.47500000000002</v>
      </c>
      <c r="F145" s="6">
        <v>793.09999999999991</v>
      </c>
      <c r="G145" s="6">
        <v>820.6</v>
      </c>
      <c r="H145" s="6">
        <v>852.57500000000005</v>
      </c>
      <c r="I145" s="6">
        <v>879.47499999999991</v>
      </c>
      <c r="J145" s="6">
        <v>895.74999999999989</v>
      </c>
      <c r="K145" s="6">
        <v>903.05000000000007</v>
      </c>
      <c r="L145" s="6">
        <v>909.07500000000005</v>
      </c>
    </row>
    <row r="146" spans="2:12">
      <c r="B146" t="s">
        <v>32</v>
      </c>
      <c r="C146" s="6">
        <v>1419.2750000000001</v>
      </c>
      <c r="D146" s="6">
        <v>1463.1999999999998</v>
      </c>
      <c r="E146" s="6">
        <v>1506.4999999999998</v>
      </c>
      <c r="F146" s="6">
        <v>1551.7499999999998</v>
      </c>
      <c r="G146" s="6">
        <v>1592.4</v>
      </c>
      <c r="H146" s="6">
        <v>1633.375</v>
      </c>
      <c r="I146" s="6">
        <v>1669.925</v>
      </c>
      <c r="J146" s="6">
        <v>1693.1000000000001</v>
      </c>
      <c r="K146" s="6">
        <v>1711.5500000000002</v>
      </c>
      <c r="L146" s="6">
        <v>1731.2750000000001</v>
      </c>
    </row>
    <row r="147" spans="2:12">
      <c r="B147" t="s">
        <v>33</v>
      </c>
      <c r="C147" s="6">
        <v>463.65</v>
      </c>
      <c r="D147" s="6">
        <v>469.04999999999995</v>
      </c>
      <c r="E147" s="6">
        <v>474.5</v>
      </c>
      <c r="F147" s="6">
        <v>479.92500000000001</v>
      </c>
      <c r="G147" s="6">
        <v>484.75</v>
      </c>
      <c r="H147" s="6">
        <v>491.20000000000005</v>
      </c>
      <c r="I147" s="6">
        <v>497.22500000000002</v>
      </c>
      <c r="J147" s="6">
        <v>500.875</v>
      </c>
      <c r="K147" s="6">
        <v>502.07499999999999</v>
      </c>
      <c r="L147" s="6">
        <v>502.375</v>
      </c>
    </row>
    <row r="148" spans="2:12">
      <c r="B148" t="s">
        <v>34</v>
      </c>
      <c r="C148" s="6">
        <v>2112.0749999999998</v>
      </c>
      <c r="D148" s="6">
        <v>2120.9</v>
      </c>
      <c r="E148" s="6">
        <v>2128.4</v>
      </c>
      <c r="F148" s="6">
        <v>2138.2249999999999</v>
      </c>
      <c r="G148" s="6">
        <v>2149.1999999999998</v>
      </c>
      <c r="H148" s="6">
        <v>2168.5500000000002</v>
      </c>
      <c r="I148" s="6">
        <v>2179.0749999999998</v>
      </c>
      <c r="J148" s="6">
        <v>2176.5</v>
      </c>
      <c r="K148" s="6">
        <v>2171.2249999999999</v>
      </c>
      <c r="L148" s="6">
        <v>2163.9250000000002</v>
      </c>
    </row>
    <row r="149" spans="2:12">
      <c r="B149" t="s">
        <v>35</v>
      </c>
      <c r="C149" s="6">
        <v>1462.075</v>
      </c>
      <c r="D149" s="6">
        <v>1493.9750000000001</v>
      </c>
      <c r="E149" s="6">
        <v>1525.15</v>
      </c>
      <c r="F149" s="6">
        <v>1563.25</v>
      </c>
      <c r="G149" s="6">
        <v>1602.4</v>
      </c>
      <c r="H149" s="6">
        <v>1653.4</v>
      </c>
      <c r="I149" s="6">
        <v>1690.7249999999999</v>
      </c>
      <c r="J149" s="6">
        <v>1709.2</v>
      </c>
      <c r="K149" s="6">
        <v>1719.3</v>
      </c>
      <c r="L149" s="6">
        <v>1726.925</v>
      </c>
    </row>
    <row r="150" spans="2:12">
      <c r="B150" t="s">
        <v>36</v>
      </c>
      <c r="C150" s="6">
        <v>5473.6</v>
      </c>
      <c r="D150" s="6">
        <v>5602.4999999999991</v>
      </c>
      <c r="E150" s="6">
        <v>5714.125</v>
      </c>
      <c r="F150" s="6">
        <v>5833.35</v>
      </c>
      <c r="G150" s="6">
        <v>5929.05</v>
      </c>
      <c r="H150" s="6">
        <v>6042.7999999999993</v>
      </c>
      <c r="I150" s="6">
        <v>6141.5750000000007</v>
      </c>
      <c r="J150" s="6">
        <v>6180.0499999999993</v>
      </c>
      <c r="K150" s="6">
        <v>6186.0249999999996</v>
      </c>
      <c r="L150" s="6">
        <v>6189.4250000000002</v>
      </c>
    </row>
    <row r="151" spans="2:12">
      <c r="B151" t="s">
        <v>37</v>
      </c>
      <c r="C151" s="6">
        <v>3568.6499999999996</v>
      </c>
      <c r="D151" s="6">
        <v>3673.75</v>
      </c>
      <c r="E151" s="6">
        <v>3771.375</v>
      </c>
      <c r="F151" s="6">
        <v>3876.4</v>
      </c>
      <c r="G151" s="6">
        <v>3967</v>
      </c>
      <c r="H151" s="6">
        <v>4071.8</v>
      </c>
      <c r="I151" s="6">
        <v>4140.875</v>
      </c>
      <c r="J151" s="6">
        <v>4156.4750000000004</v>
      </c>
      <c r="K151" s="6">
        <v>4156.55</v>
      </c>
      <c r="L151" s="6">
        <v>4162.125</v>
      </c>
    </row>
    <row r="152" spans="2:12">
      <c r="B152" t="s">
        <v>38</v>
      </c>
      <c r="C152" s="6">
        <v>866.09999999999991</v>
      </c>
      <c r="D152" s="6">
        <v>872.07499999999993</v>
      </c>
      <c r="E152" s="6">
        <v>878.52499999999998</v>
      </c>
      <c r="F152" s="6">
        <v>885.7</v>
      </c>
      <c r="G152" s="6">
        <v>892.9</v>
      </c>
      <c r="H152" s="6">
        <v>901.4</v>
      </c>
      <c r="I152" s="6">
        <v>907.90000000000009</v>
      </c>
      <c r="J152" s="6">
        <v>913.09999999999991</v>
      </c>
      <c r="K152" s="6">
        <v>916.92499999999995</v>
      </c>
      <c r="L152" s="6">
        <v>919.69999999999993</v>
      </c>
    </row>
    <row r="153" spans="2:12">
      <c r="B153" t="s">
        <v>39</v>
      </c>
      <c r="C153" s="6">
        <v>2341.5250000000001</v>
      </c>
      <c r="D153" s="6">
        <v>2351.6499999999996</v>
      </c>
      <c r="E153" s="6">
        <v>2360.7249999999999</v>
      </c>
      <c r="F153" s="6">
        <v>2371.2750000000001</v>
      </c>
      <c r="G153" s="6">
        <v>2380.4499999999998</v>
      </c>
      <c r="H153" s="6">
        <v>2391.3000000000002</v>
      </c>
      <c r="I153" s="6">
        <v>2401.0500000000002</v>
      </c>
      <c r="J153" s="6">
        <v>2406.9749999999999</v>
      </c>
      <c r="K153" s="6">
        <v>2406.8500000000004</v>
      </c>
      <c r="L153" s="6">
        <v>2403.5</v>
      </c>
    </row>
    <row r="154" spans="2:12">
      <c r="B154" t="s">
        <v>40</v>
      </c>
      <c r="C154" s="6">
        <v>4676.3999999999996</v>
      </c>
      <c r="D154" s="6">
        <v>4788.375</v>
      </c>
      <c r="E154" s="6">
        <v>4868.8</v>
      </c>
      <c r="F154" s="6">
        <v>4948.95</v>
      </c>
      <c r="G154" s="6">
        <v>5020.875</v>
      </c>
      <c r="H154" s="6">
        <v>5134.2750000000005</v>
      </c>
      <c r="I154" s="6">
        <v>5229.5749999999998</v>
      </c>
      <c r="J154" s="6">
        <v>5274.65</v>
      </c>
      <c r="K154" s="6">
        <v>5287.7</v>
      </c>
      <c r="L154" s="6">
        <v>5296.4750000000004</v>
      </c>
    </row>
    <row r="155" spans="2:12">
      <c r="B155" t="s">
        <v>41</v>
      </c>
      <c r="C155" s="6">
        <v>992.22500000000002</v>
      </c>
      <c r="D155" s="6">
        <v>1020.3500000000001</v>
      </c>
      <c r="E155" s="6">
        <v>1047.175</v>
      </c>
      <c r="F155" s="6">
        <v>1082.2249999999999</v>
      </c>
      <c r="G155" s="6">
        <v>1109.25</v>
      </c>
      <c r="H155" s="6">
        <v>1138.425</v>
      </c>
      <c r="I155" s="6">
        <v>1158.8499999999999</v>
      </c>
      <c r="J155" s="6">
        <v>1170.875</v>
      </c>
      <c r="K155" s="6">
        <v>1176.875</v>
      </c>
      <c r="L155" s="6">
        <v>1179.8249999999998</v>
      </c>
    </row>
    <row r="156" spans="2:12">
      <c r="B156" t="s">
        <v>42</v>
      </c>
      <c r="C156" s="6">
        <v>471.55</v>
      </c>
      <c r="D156" s="6">
        <v>478.17499999999995</v>
      </c>
      <c r="E156" s="6">
        <v>483.75</v>
      </c>
      <c r="F156" s="6">
        <v>489.75</v>
      </c>
      <c r="G156" s="6">
        <v>496.32500000000005</v>
      </c>
      <c r="H156" s="6">
        <v>506.2</v>
      </c>
      <c r="I156" s="6">
        <v>515.17499999999995</v>
      </c>
      <c r="J156" s="6">
        <v>520.47500000000002</v>
      </c>
      <c r="K156" s="6">
        <v>523.72499999999991</v>
      </c>
      <c r="L156" s="6">
        <v>525.79999999999995</v>
      </c>
    </row>
    <row r="157" spans="2:12">
      <c r="B157" t="s">
        <v>43</v>
      </c>
      <c r="C157" s="6">
        <v>1803.9250000000002</v>
      </c>
      <c r="D157" s="6">
        <v>1810.4</v>
      </c>
      <c r="E157" s="6">
        <v>1817</v>
      </c>
      <c r="F157" s="6">
        <v>1824.5749999999998</v>
      </c>
      <c r="G157" s="6">
        <v>1831.4749999999999</v>
      </c>
      <c r="H157" s="6">
        <v>1841.1</v>
      </c>
      <c r="I157" s="6">
        <v>1849.575</v>
      </c>
      <c r="J157" s="6">
        <v>1853.15</v>
      </c>
      <c r="K157" s="6">
        <v>1851.0500000000002</v>
      </c>
      <c r="L157" s="6">
        <v>1847.2749999999999</v>
      </c>
    </row>
    <row r="158" spans="2:12">
      <c r="B158" t="s">
        <v>44</v>
      </c>
      <c r="C158" s="6">
        <v>239.3</v>
      </c>
      <c r="D158" s="6">
        <v>244.32499999999999</v>
      </c>
      <c r="E158" s="6">
        <v>249.6</v>
      </c>
      <c r="F158" s="6">
        <v>254.47499999999999</v>
      </c>
      <c r="G158" s="6">
        <v>257.72499999999997</v>
      </c>
      <c r="H158" s="6">
        <v>263.27499999999998</v>
      </c>
      <c r="I158" s="6">
        <v>267.375</v>
      </c>
      <c r="J158" s="6">
        <v>267.77499999999998</v>
      </c>
      <c r="K158" s="6">
        <v>267.32500000000005</v>
      </c>
      <c r="L158" s="6">
        <v>267.32499999999993</v>
      </c>
    </row>
    <row r="159" spans="2:12">
      <c r="B159" t="s">
        <v>45</v>
      </c>
      <c r="C159" s="6">
        <v>103.72500000000001</v>
      </c>
      <c r="D159" s="6">
        <v>103.575</v>
      </c>
      <c r="E159" s="6">
        <v>103.72499999999999</v>
      </c>
      <c r="F159" s="6">
        <v>105.3</v>
      </c>
      <c r="G159" s="6">
        <v>107.625</v>
      </c>
      <c r="H159" s="6">
        <v>110.17500000000001</v>
      </c>
      <c r="I159" s="6">
        <v>112.75</v>
      </c>
      <c r="J159" s="6">
        <v>116.22500000000001</v>
      </c>
      <c r="K159" s="6">
        <v>120.35000000000001</v>
      </c>
      <c r="L159" s="6">
        <v>123.85</v>
      </c>
    </row>
    <row r="160" spans="2:12">
      <c r="B160" t="s">
        <v>221</v>
      </c>
      <c r="C160" s="6">
        <v>34724.325000000004</v>
      </c>
      <c r="D160" s="6">
        <v>35359.125</v>
      </c>
      <c r="E160" s="6">
        <v>35928.699999999997</v>
      </c>
      <c r="F160" s="6">
        <v>36579.300000000003</v>
      </c>
      <c r="G160" s="6">
        <v>37142.849999999991</v>
      </c>
      <c r="H160" s="6">
        <v>37833.000000000007</v>
      </c>
      <c r="I160" s="6">
        <v>38390.15</v>
      </c>
      <c r="J160" s="6">
        <v>38650.949999999997</v>
      </c>
      <c r="K160" s="6">
        <v>38760.07499999999</v>
      </c>
      <c r="L160" s="6">
        <v>38842.324999999997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</vt:lpstr>
      <vt:lpstr>1 CRE86</vt:lpstr>
      <vt:lpstr>2 BDMORES00</vt:lpstr>
      <vt:lpstr>3 CRE95</vt:lpstr>
      <vt:lpstr>4. CRE00</vt:lpstr>
      <vt:lpstr>5. CRE08</vt:lpstr>
      <vt:lpstr>6. CRE10</vt:lpstr>
      <vt:lpstr>7. EPA</vt:lpstr>
    </vt:vector>
  </TitlesOfParts>
  <Company>Fedea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De la Fuente</dc:creator>
  <cp:lastModifiedBy>Angel De la Fuente</cp:lastModifiedBy>
  <cp:lastPrinted>2015-05-06T14:31:03Z</cp:lastPrinted>
  <dcterms:created xsi:type="dcterms:W3CDTF">2015-03-25T10:57:37Z</dcterms:created>
  <dcterms:modified xsi:type="dcterms:W3CDTF">2015-08-31T10:36:51Z</dcterms:modified>
</cp:coreProperties>
</file>