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iu\Desktop\work\Git\Stock_simulation_work\venv\"/>
    </mc:Choice>
  </mc:AlternateContent>
  <xr:revisionPtr revIDLastSave="0" documentId="13_ncr:1_{906280CC-58A4-4CE0-9EB2-93F9BC5C6ECB}" xr6:coauthVersionLast="45" xr6:coauthVersionMax="45" xr10:uidLastSave="{00000000-0000-0000-0000-000000000000}"/>
  <bookViews>
    <workbookView xWindow="-108" yWindow="-108" windowWidth="23256" windowHeight="12576" xr2:uid="{9308FE10-FF23-4110-A9F6-220CDE366E5D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2" l="1"/>
  <c r="K15" i="2"/>
  <c r="L14" i="2"/>
  <c r="K14" i="2"/>
  <c r="L13" i="2"/>
  <c r="K13" i="2"/>
  <c r="L12" i="2"/>
  <c r="K12" i="2"/>
  <c r="L11" i="2"/>
  <c r="K11" i="2"/>
  <c r="M10" i="2"/>
  <c r="L10" i="2"/>
  <c r="K10" i="2"/>
  <c r="M9" i="2"/>
  <c r="L9" i="2"/>
  <c r="K9" i="2"/>
  <c r="M8" i="2"/>
  <c r="L8" i="2"/>
  <c r="K8" i="2"/>
  <c r="M7" i="2"/>
  <c r="L7" i="2"/>
  <c r="K7" i="2"/>
  <c r="K16" i="2" l="1"/>
  <c r="K17" i="2"/>
  <c r="K18" i="2"/>
  <c r="M16" i="2"/>
  <c r="M17" i="2"/>
  <c r="M18" i="2" l="1"/>
  <c r="L18" i="2"/>
  <c r="L17" i="2"/>
  <c r="O16" i="2"/>
  <c r="L16" i="2"/>
  <c r="O15" i="2"/>
  <c r="O14" i="2"/>
  <c r="O13" i="2"/>
  <c r="O12" i="2"/>
  <c r="O11" i="2"/>
  <c r="O10" i="2"/>
  <c r="O9" i="2"/>
  <c r="O8" i="2"/>
  <c r="O7" i="2"/>
  <c r="K3" i="2"/>
  <c r="C3" i="2"/>
  <c r="B3" i="2"/>
  <c r="R4" i="2" l="1"/>
  <c r="F3" i="2"/>
  <c r="M3" i="2"/>
  <c r="R5" i="2"/>
  <c r="L3" i="2"/>
</calcChain>
</file>

<file path=xl/sharedStrings.xml><?xml version="1.0" encoding="utf-8"?>
<sst xmlns="http://schemas.openxmlformats.org/spreadsheetml/2006/main" count="47" uniqueCount="36">
  <si>
    <t>항목수</t>
    <phoneticPr fontId="1"/>
  </si>
  <si>
    <t>매도신호수</t>
    <phoneticPr fontId="1"/>
  </si>
  <si>
    <r>
      <rPr>
        <sz val="11"/>
        <color theme="1"/>
        <rFont val="BatangChe"/>
        <family val="3"/>
        <charset val="129"/>
      </rPr>
      <t>평균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매도</t>
    </r>
    <phoneticPr fontId="1"/>
  </si>
  <si>
    <r>
      <rPr>
        <sz val="11"/>
        <color theme="1"/>
        <rFont val="BatangChe"/>
        <family val="3"/>
        <charset val="129"/>
      </rPr>
      <t>평균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이득</t>
    </r>
    <phoneticPr fontId="1"/>
  </si>
  <si>
    <r>
      <rPr>
        <sz val="11"/>
        <color theme="1"/>
        <rFont val="BatangChe"/>
        <family val="3"/>
        <charset val="129"/>
      </rPr>
      <t>평균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일수</t>
    </r>
    <phoneticPr fontId="1"/>
  </si>
  <si>
    <r>
      <rPr>
        <sz val="11"/>
        <color theme="1"/>
        <rFont val="BatangChe"/>
        <family val="3"/>
        <charset val="129"/>
      </rPr>
      <t>내가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넣은돈</t>
    </r>
    <phoneticPr fontId="1"/>
  </si>
  <si>
    <r>
      <rPr>
        <sz val="11"/>
        <color theme="1"/>
        <rFont val="BatangChe"/>
        <family val="3"/>
        <charset val="129"/>
      </rPr>
      <t>묶인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돈</t>
    </r>
    <phoneticPr fontId="1"/>
  </si>
  <si>
    <r>
      <rPr>
        <sz val="11"/>
        <color theme="1"/>
        <rFont val="BatangChe"/>
        <family val="3"/>
        <charset val="129"/>
      </rPr>
      <t>먹은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돈</t>
    </r>
    <phoneticPr fontId="1"/>
  </si>
  <si>
    <r>
      <rPr>
        <sz val="11"/>
        <color theme="1"/>
        <rFont val="BatangChe"/>
        <family val="3"/>
        <charset val="129"/>
      </rPr>
      <t>추천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날짜</t>
    </r>
    <phoneticPr fontId="1"/>
  </si>
  <si>
    <t>이름</t>
    <phoneticPr fontId="1"/>
  </si>
  <si>
    <t>추천가</t>
    <phoneticPr fontId="1"/>
  </si>
  <si>
    <t>추천가 터치</t>
    <phoneticPr fontId="1"/>
  </si>
  <si>
    <t>내 시작가</t>
    <phoneticPr fontId="1"/>
  </si>
  <si>
    <t>개수</t>
    <phoneticPr fontId="1"/>
  </si>
  <si>
    <t>매도신호날</t>
    <phoneticPr fontId="1"/>
  </si>
  <si>
    <t>추천매도가</t>
    <phoneticPr fontId="1"/>
  </si>
  <si>
    <t>내 매도</t>
    <phoneticPr fontId="1"/>
  </si>
  <si>
    <t>내 이득</t>
    <phoneticPr fontId="1"/>
  </si>
  <si>
    <r>
      <rPr>
        <sz val="11"/>
        <color theme="1"/>
        <rFont val="BatangChe"/>
        <family val="3"/>
        <charset val="129"/>
      </rPr>
      <t>걸린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일수</t>
    </r>
    <phoneticPr fontId="1"/>
  </si>
  <si>
    <t>목표터치+평균이득</t>
    <phoneticPr fontId="1"/>
  </si>
  <si>
    <r>
      <rPr>
        <sz val="11"/>
        <color theme="1"/>
        <rFont val="BatangChe"/>
        <family val="3"/>
        <charset val="129"/>
      </rPr>
      <t>묶인돈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BatangChe"/>
        <family val="3"/>
        <charset val="129"/>
      </rPr>
      <t>계산</t>
    </r>
    <phoneticPr fontId="1"/>
  </si>
  <si>
    <t>O</t>
    <phoneticPr fontId="1"/>
  </si>
  <si>
    <t>에스엠</t>
    <phoneticPr fontId="1"/>
  </si>
  <si>
    <t>싸이맥스</t>
    <phoneticPr fontId="1"/>
  </si>
  <si>
    <t>와이팜</t>
    <phoneticPr fontId="1"/>
  </si>
  <si>
    <t>레이</t>
    <phoneticPr fontId="1"/>
  </si>
  <si>
    <t>유니셈</t>
    <phoneticPr fontId="1"/>
  </si>
  <si>
    <t>미코</t>
    <phoneticPr fontId="1"/>
  </si>
  <si>
    <t>한세실업</t>
    <phoneticPr fontId="1"/>
  </si>
  <si>
    <t>서울반도체</t>
    <phoneticPr fontId="1"/>
  </si>
  <si>
    <t>엑시콘</t>
    <phoneticPr fontId="1"/>
  </si>
  <si>
    <t>휠라홀딩스</t>
    <phoneticPr fontId="1"/>
  </si>
  <si>
    <t>에스에프에이</t>
  </si>
  <si>
    <t>SK하이닉스</t>
    <phoneticPr fontId="1"/>
  </si>
  <si>
    <t>현대홈쇼핑</t>
    <phoneticPr fontId="1"/>
  </si>
  <si>
    <t>제이엘케이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</si>
</sst>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0.0_ "/>
    <numFmt numFmtId="178" formatCode="#,##0_ "/>
  </numFmts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BatangChe"/>
      <family val="3"/>
      <charset val="129"/>
    </font>
    <font>
      <sz val="11"/>
      <color theme="1"/>
      <name val="ＭＳ Ｐゴシック"/>
      <family val="3"/>
      <charset val="129"/>
    </font>
    <font>
      <sz val="11"/>
      <color theme="1"/>
      <name val="BatangCh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5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>
      <alignment vertical="center"/>
    </xf>
    <xf numFmtId="0" fontId="3" fillId="0" borderId="0" xfId="0" applyFont="1">
      <alignment vertical="center"/>
    </xf>
    <xf numFmtId="178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DDCB-A2DE-41C9-AE05-A2F942D6E46F}">
  <sheetPr codeName="Sheet5"/>
  <dimension ref="A2:R20"/>
  <sheetViews>
    <sheetView tabSelected="1" topLeftCell="A5" workbookViewId="0">
      <selection activeCell="I12" sqref="I12"/>
    </sheetView>
  </sheetViews>
  <sheetFormatPr defaultRowHeight="13.2" x14ac:dyDescent="0.2"/>
  <cols>
    <col min="1" max="1" width="11.6640625" style="3" bestFit="1" customWidth="1"/>
    <col min="2" max="2" width="18.33203125" style="3" bestFit="1" customWidth="1"/>
    <col min="3" max="3" width="8.88671875" style="6"/>
    <col min="4" max="4" width="12.77734375" style="3" bestFit="1" customWidth="1"/>
    <col min="5" max="5" width="12.77734375" style="3" customWidth="1"/>
    <col min="6" max="6" width="10.44140625" style="3" bestFit="1" customWidth="1"/>
    <col min="7" max="7" width="10.44140625" style="3" customWidth="1"/>
    <col min="8" max="8" width="10.44140625" style="5" customWidth="1"/>
    <col min="9" max="9" width="11.6640625" style="6" bestFit="1" customWidth="1"/>
    <col min="10" max="10" width="11.6640625" style="3" customWidth="1"/>
    <col min="11" max="11" width="12.77734375" style="6" bestFit="1" customWidth="1"/>
    <col min="12" max="12" width="10.109375" style="3" bestFit="1" customWidth="1"/>
    <col min="13" max="13" width="19.33203125" style="3" bestFit="1" customWidth="1"/>
    <col min="15" max="15" width="12.33203125" hidden="1" customWidth="1"/>
  </cols>
  <sheetData>
    <row r="2" spans="1:18" ht="14.4" x14ac:dyDescent="0.2">
      <c r="B2" s="1" t="s">
        <v>0</v>
      </c>
      <c r="C2" s="2" t="s">
        <v>1</v>
      </c>
      <c r="F2" s="4" t="s">
        <v>2</v>
      </c>
      <c r="G2" s="4"/>
      <c r="K2" s="7" t="s">
        <v>3</v>
      </c>
      <c r="L2" s="4" t="s">
        <v>4</v>
      </c>
      <c r="M2" s="4" t="s">
        <v>3</v>
      </c>
      <c r="Q2" s="21" t="s">
        <v>5</v>
      </c>
      <c r="R2" s="21"/>
    </row>
    <row r="3" spans="1:18" x14ac:dyDescent="0.2">
      <c r="B3" s="3">
        <f>COUNTA(B7:B22)</f>
        <v>14</v>
      </c>
      <c r="C3" s="6">
        <f>COUNTA(H7:H22)</f>
        <v>0</v>
      </c>
      <c r="F3" s="8">
        <f>C3/B3</f>
        <v>0</v>
      </c>
      <c r="G3" s="8"/>
      <c r="K3" s="6" t="e">
        <f>AVERAGE(#REF!)</f>
        <v>#REF!</v>
      </c>
      <c r="L3" s="9" t="e">
        <f>AVERAGE(L7:L16)</f>
        <v>#DIV/0!</v>
      </c>
      <c r="M3" s="10" t="e">
        <f>AVERAGE(K7:K18)</f>
        <v>#DIV/0!</v>
      </c>
    </row>
    <row r="4" spans="1:18" ht="14.4" x14ac:dyDescent="0.2">
      <c r="Q4" s="11" t="s">
        <v>6</v>
      </c>
      <c r="R4">
        <f>+SUM(O:O)</f>
        <v>0</v>
      </c>
    </row>
    <row r="5" spans="1:18" ht="14.4" x14ac:dyDescent="0.2">
      <c r="Q5" s="11" t="s">
        <v>7</v>
      </c>
      <c r="R5" s="12">
        <f>SUM(K7:K26)</f>
        <v>0</v>
      </c>
    </row>
    <row r="6" spans="1:18" ht="14.4" x14ac:dyDescent="0.2">
      <c r="A6" s="19" t="s">
        <v>8</v>
      </c>
      <c r="B6" s="1" t="s">
        <v>9</v>
      </c>
      <c r="C6" s="13" t="s">
        <v>10</v>
      </c>
      <c r="D6" s="1" t="s">
        <v>11</v>
      </c>
      <c r="E6" s="1"/>
      <c r="F6" s="1" t="s">
        <v>12</v>
      </c>
      <c r="G6" s="1" t="s">
        <v>13</v>
      </c>
      <c r="H6" s="5" t="s">
        <v>14</v>
      </c>
      <c r="I6" s="6" t="s">
        <v>15</v>
      </c>
      <c r="J6" s="1" t="s">
        <v>16</v>
      </c>
      <c r="K6" s="14" t="s">
        <v>17</v>
      </c>
      <c r="L6" s="15" t="s">
        <v>18</v>
      </c>
      <c r="M6" s="16" t="s">
        <v>19</v>
      </c>
      <c r="O6" s="11" t="s">
        <v>20</v>
      </c>
    </row>
    <row r="7" spans="1:18" ht="14.4" x14ac:dyDescent="0.2">
      <c r="A7" s="20">
        <v>44082</v>
      </c>
      <c r="B7" s="1" t="s">
        <v>22</v>
      </c>
      <c r="C7" s="6">
        <v>39600</v>
      </c>
      <c r="D7" s="17" t="s">
        <v>21</v>
      </c>
      <c r="K7" s="6" t="str">
        <f t="shared" ref="K7:K15" si="0">IF((J7*G7)-(F7*G7) = 0, "", (J7*G7)-(F7*G7))</f>
        <v/>
      </c>
      <c r="L7" s="3" t="str">
        <f t="shared" ref="L7:L15" si="1">IF(H7&gt;0, H7-A7, "")</f>
        <v/>
      </c>
      <c r="M7" s="18" t="str">
        <f t="shared" ref="M7:M10" si="2">IF(AND(D7="O",H7&lt;&gt;""),I7/C7-1, "")</f>
        <v/>
      </c>
      <c r="O7">
        <f t="shared" ref="O7:O16" si="3">F7*G7</f>
        <v>0</v>
      </c>
    </row>
    <row r="8" spans="1:18" ht="14.4" x14ac:dyDescent="0.2">
      <c r="A8" s="20">
        <v>44083</v>
      </c>
      <c r="B8" s="1" t="s">
        <v>23</v>
      </c>
      <c r="C8" s="6">
        <v>14550</v>
      </c>
      <c r="D8" s="3" t="s">
        <v>21</v>
      </c>
      <c r="K8" s="6" t="str">
        <f t="shared" si="0"/>
        <v/>
      </c>
      <c r="L8" s="3" t="str">
        <f t="shared" si="1"/>
        <v/>
      </c>
      <c r="M8" s="18" t="str">
        <f t="shared" si="2"/>
        <v/>
      </c>
      <c r="O8">
        <f t="shared" si="3"/>
        <v>0</v>
      </c>
    </row>
    <row r="9" spans="1:18" ht="14.4" x14ac:dyDescent="0.2">
      <c r="A9" s="20">
        <v>44084</v>
      </c>
      <c r="B9" s="1" t="s">
        <v>24</v>
      </c>
      <c r="C9" s="6">
        <v>17000</v>
      </c>
      <c r="D9" s="3" t="s">
        <v>21</v>
      </c>
      <c r="K9" s="6" t="str">
        <f t="shared" si="0"/>
        <v/>
      </c>
      <c r="L9" s="3" t="str">
        <f t="shared" si="1"/>
        <v/>
      </c>
      <c r="M9" s="18" t="str">
        <f t="shared" si="2"/>
        <v/>
      </c>
      <c r="O9">
        <f t="shared" si="3"/>
        <v>0</v>
      </c>
    </row>
    <row r="10" spans="1:18" ht="14.4" x14ac:dyDescent="0.2">
      <c r="A10" s="20">
        <v>44085</v>
      </c>
      <c r="B10" s="1" t="s">
        <v>26</v>
      </c>
      <c r="C10" s="6">
        <v>7660</v>
      </c>
      <c r="D10" s="3" t="s">
        <v>21</v>
      </c>
      <c r="K10" s="6" t="str">
        <f t="shared" si="0"/>
        <v/>
      </c>
      <c r="L10" s="3" t="str">
        <f t="shared" si="1"/>
        <v/>
      </c>
      <c r="M10" s="18" t="str">
        <f t="shared" si="2"/>
        <v/>
      </c>
      <c r="O10">
        <f t="shared" si="3"/>
        <v>0</v>
      </c>
    </row>
    <row r="11" spans="1:18" ht="14.4" x14ac:dyDescent="0.2">
      <c r="A11" s="20">
        <v>44090</v>
      </c>
      <c r="B11" s="1" t="s">
        <v>25</v>
      </c>
      <c r="C11" s="6">
        <v>47900</v>
      </c>
      <c r="D11" s="3" t="s">
        <v>21</v>
      </c>
      <c r="K11" s="6" t="str">
        <f t="shared" si="0"/>
        <v/>
      </c>
      <c r="L11" s="3" t="str">
        <f t="shared" si="1"/>
        <v/>
      </c>
      <c r="O11">
        <f t="shared" si="3"/>
        <v>0</v>
      </c>
    </row>
    <row r="12" spans="1:18" ht="14.4" x14ac:dyDescent="0.2">
      <c r="A12" s="20">
        <v>44092</v>
      </c>
      <c r="B12" s="1" t="s">
        <v>27</v>
      </c>
      <c r="C12" s="6">
        <v>19350</v>
      </c>
      <c r="D12" s="3" t="s">
        <v>21</v>
      </c>
      <c r="K12" s="6" t="str">
        <f t="shared" si="0"/>
        <v/>
      </c>
      <c r="L12" s="3" t="str">
        <f t="shared" si="1"/>
        <v/>
      </c>
      <c r="O12">
        <f t="shared" si="3"/>
        <v>0</v>
      </c>
    </row>
    <row r="13" spans="1:18" ht="14.4" x14ac:dyDescent="0.2">
      <c r="A13" s="20">
        <v>44095</v>
      </c>
      <c r="B13" s="1" t="s">
        <v>28</v>
      </c>
      <c r="C13" s="6">
        <v>17550</v>
      </c>
      <c r="D13" s="3" t="s">
        <v>21</v>
      </c>
      <c r="K13" s="6" t="str">
        <f t="shared" si="0"/>
        <v/>
      </c>
      <c r="L13" s="3" t="str">
        <f t="shared" si="1"/>
        <v/>
      </c>
      <c r="O13">
        <f t="shared" si="3"/>
        <v>0</v>
      </c>
    </row>
    <row r="14" spans="1:18" ht="14.4" x14ac:dyDescent="0.2">
      <c r="A14" s="20">
        <v>44095</v>
      </c>
      <c r="B14" s="1" t="s">
        <v>29</v>
      </c>
      <c r="C14" s="6">
        <v>17900</v>
      </c>
      <c r="D14" s="3" t="s">
        <v>21</v>
      </c>
      <c r="K14" s="6" t="str">
        <f t="shared" si="0"/>
        <v/>
      </c>
      <c r="L14" s="3" t="str">
        <f t="shared" si="1"/>
        <v/>
      </c>
      <c r="O14">
        <f t="shared" si="3"/>
        <v>0</v>
      </c>
    </row>
    <row r="15" spans="1:18" ht="14.4" x14ac:dyDescent="0.2">
      <c r="A15" s="20">
        <v>44096</v>
      </c>
      <c r="B15" s="1" t="s">
        <v>30</v>
      </c>
      <c r="C15" s="6">
        <v>11650</v>
      </c>
      <c r="K15" s="6" t="str">
        <f t="shared" si="0"/>
        <v/>
      </c>
      <c r="L15" s="3" t="str">
        <f t="shared" si="1"/>
        <v/>
      </c>
      <c r="O15">
        <f t="shared" si="3"/>
        <v>0</v>
      </c>
    </row>
    <row r="16" spans="1:18" ht="14.4" x14ac:dyDescent="0.2">
      <c r="A16" s="20">
        <v>44097</v>
      </c>
      <c r="B16" s="1" t="s">
        <v>31</v>
      </c>
      <c r="C16" s="6">
        <v>37550</v>
      </c>
      <c r="D16" s="3" t="s">
        <v>21</v>
      </c>
      <c r="K16" s="6" t="str">
        <f t="shared" ref="K16:K18" si="4">IF((J16*G16)-(F16*G16) = 0, "", (J16*G16)-(F16*G16))</f>
        <v/>
      </c>
      <c r="L16" s="3" t="str">
        <f t="shared" ref="L16:L18" si="5">IF(H16&gt;0, H16-A16, "")</f>
        <v/>
      </c>
      <c r="M16" s="18" t="str">
        <f t="shared" ref="M16:M17" si="6">IF(AND(D16="O",H16&lt;&gt;""),I16/C16-1, "")</f>
        <v/>
      </c>
      <c r="O16">
        <f t="shared" si="3"/>
        <v>0</v>
      </c>
    </row>
    <row r="17" spans="1:13" ht="14.4" x14ac:dyDescent="0.2">
      <c r="A17" s="20">
        <v>44097</v>
      </c>
      <c r="B17" s="1" t="s">
        <v>32</v>
      </c>
      <c r="C17" s="6">
        <v>36350</v>
      </c>
      <c r="K17" s="6" t="str">
        <f t="shared" si="4"/>
        <v/>
      </c>
      <c r="L17" s="3" t="str">
        <f t="shared" si="5"/>
        <v/>
      </c>
      <c r="M17" s="18" t="str">
        <f t="shared" si="6"/>
        <v/>
      </c>
    </row>
    <row r="18" spans="1:13" ht="14.4" x14ac:dyDescent="0.2">
      <c r="A18" s="20">
        <v>44098</v>
      </c>
      <c r="B18" s="1" t="s">
        <v>33</v>
      </c>
      <c r="C18" s="6">
        <v>85200</v>
      </c>
      <c r="D18" s="3" t="s">
        <v>21</v>
      </c>
      <c r="K18" s="6" t="str">
        <f t="shared" si="4"/>
        <v/>
      </c>
      <c r="L18" s="3" t="str">
        <f t="shared" si="5"/>
        <v/>
      </c>
      <c r="M18" s="18" t="str">
        <f t="shared" ref="M18" si="7">IF(AND(D18="O",H18&lt;&gt;""),I18/C18-1, "")</f>
        <v/>
      </c>
    </row>
    <row r="19" spans="1:13" ht="14.4" x14ac:dyDescent="0.2">
      <c r="A19" s="20">
        <v>44099</v>
      </c>
      <c r="B19" s="1" t="s">
        <v>34</v>
      </c>
      <c r="C19" s="6">
        <v>70800</v>
      </c>
      <c r="D19" s="3" t="s">
        <v>21</v>
      </c>
    </row>
    <row r="20" spans="1:13" ht="14.4" x14ac:dyDescent="0.2">
      <c r="A20" s="20">
        <v>44100</v>
      </c>
      <c r="B20" s="1" t="s">
        <v>35</v>
      </c>
      <c r="C20" s="6">
        <v>12000</v>
      </c>
    </row>
  </sheetData>
  <mergeCells count="1">
    <mergeCell ref="Q2:R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ijiu</dc:creator>
  <cp:lastModifiedBy>ijiu</cp:lastModifiedBy>
  <dcterms:created xsi:type="dcterms:W3CDTF">2020-09-10T23:50:48Z</dcterms:created>
  <dcterms:modified xsi:type="dcterms:W3CDTF">2020-09-25T01:03:09Z</dcterms:modified>
</cp:coreProperties>
</file>