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35" activeTab="4"/>
  </bookViews>
  <sheets>
    <sheet name="Plot" sheetId="6" r:id="rId1"/>
    <sheet name="Raw Data" sheetId="1" r:id="rId2"/>
    <sheet name="Simulated Data" sheetId="3" r:id="rId3"/>
    <sheet name="Linear Regression Analysis" sheetId="2" r:id="rId4"/>
    <sheet name="Polynomial Regression Analysi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2" i="3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F2" i="1"/>
  <c r="E2" i="1"/>
  <c r="D2" i="1"/>
  <c r="C2" i="1"/>
  <c r="B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3" i="3"/>
</calcChain>
</file>

<file path=xl/sharedStrings.xml><?xml version="1.0" encoding="utf-8"?>
<sst xmlns="http://schemas.openxmlformats.org/spreadsheetml/2006/main" count="68" uniqueCount="40">
  <si>
    <t>Load (N)</t>
  </si>
  <si>
    <t>Reading (V)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</si>
  <si>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</si>
  <si>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</si>
  <si>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</si>
  <si>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</si>
  <si>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</si>
  <si>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</si>
  <si>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</si>
  <si>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</si>
  <si>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</si>
  <si>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</si>
  <si>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</si>
  <si>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</si>
  <si>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</si>
  <si>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</si>
  <si>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</si>
  <si>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</si>
  <si>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</si>
  <si>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</si>
  <si>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</si>
  <si>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</si>
  <si>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</si>
  <si>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</si>
  <si>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</si>
  <si>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</si>
  <si>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</si>
  <si>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</si>
  <si>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</si>
  <si>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</si>
  <si>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</si>
  <si>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</si>
  <si>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Linear (V)</t>
  </si>
  <si>
    <t>Polynomial (V)</t>
  </si>
  <si>
    <t>s</t>
  </si>
  <si>
    <r>
      <t>(Load)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</si>
  <si>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(Load)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</si>
  <si>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(Load)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</si>
  <si>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r>
      <t>(Load)</t>
    </r>
    <r>
      <rPr>
        <b/>
        <vertAlign val="superscript"/>
        <sz val="11"/>
        <color theme="1"/>
        <rFont val="Calibri"/>
        <family val="2"/>
        <scheme val="minor"/>
      </rPr>
      <t>5</t>
    </r>
  </si>
  <si>
    <r>
      <t>(Load)</t>
    </r>
    <r>
      <rPr>
        <b/>
        <vertAlign val="superscript"/>
        <sz val="11"/>
        <color theme="1"/>
        <rFont val="Calibri"/>
        <family val="2"/>
        <scheme val="minor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</si>
</sst>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165" fontId="0" fillId="0" borderId="0" xfId="0" applyNumberFormat="1"/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" fontId="0" fillId="0" borderId="0" xfId="0" applyNumberFormat="1" applyFill="1" applyBorder="1" applyAlignment="1"/>
    <xf numFmtId="1" fontId="0" fillId="0" borderId="2" xfId="0" applyNumberFormat="1" applyFill="1" applyBorder="1" applyAlignment="1"/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47316200859508"/>
          <c:y val="5.0925925925925923E-2"/>
          <c:w val="0.7697101323872978"/>
          <c:h val="0.74350320793234181"/>
        </c:manualLayout>
      </c:layout>
      <c:scatterChart>
        <c:scatterStyle val="lineMarker"/>
        <c:varyColors val="0"/>
        <c:ser>
          <c:idx val="0"/>
          <c:order val="2"/>
          <c:tx>
            <c:v>Raw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'Raw Data'!$A$2:$A$6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'Raw Data'!$G$2:$G$6</c:f>
              <c:numCache>
                <c:formatCode>General</c:formatCode>
                <c:ptCount val="5"/>
                <c:pt idx="0">
                  <c:v>2.4</c:v>
                </c:pt>
                <c:pt idx="1">
                  <c:v>3.3</c:v>
                </c:pt>
                <c:pt idx="2">
                  <c:v>6.5</c:v>
                </c:pt>
                <c:pt idx="3">
                  <c:v>8.1999999999999993</c:v>
                </c:pt>
                <c:pt idx="4">
                  <c:v>9.5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E8-4AE5-9E8D-7EF1C483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44624"/>
        <c:axId val="174942272"/>
      </c:scatterChart>
      <c:scatterChart>
        <c:scatterStyle val="smoothMarker"/>
        <c:varyColors val="0"/>
        <c:ser>
          <c:idx val="1"/>
          <c:order val="0"/>
          <c:tx>
            <c:v>Linear Regression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'Simulated Data'!$A$2:$A$62</c:f>
              <c:numCache>
                <c:formatCode>0.0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</c:numCache>
            </c:numRef>
          </c:xVal>
          <c:yVal>
            <c:numRef>
              <c:f>'Simulated Data'!$B$2:$B$62</c:f>
              <c:numCache>
                <c:formatCode>0.000</c:formatCode>
                <c:ptCount val="61"/>
                <c:pt idx="0">
                  <c:v>0.25000000000000089</c:v>
                </c:pt>
                <c:pt idx="1">
                  <c:v>0.44100000000000084</c:v>
                </c:pt>
                <c:pt idx="2">
                  <c:v>0.63200000000000078</c:v>
                </c:pt>
                <c:pt idx="3">
                  <c:v>0.82300000000000084</c:v>
                </c:pt>
                <c:pt idx="4">
                  <c:v>1.0140000000000007</c:v>
                </c:pt>
                <c:pt idx="5">
                  <c:v>1.2050000000000007</c:v>
                </c:pt>
                <c:pt idx="6">
                  <c:v>1.3960000000000006</c:v>
                </c:pt>
                <c:pt idx="7">
                  <c:v>1.5870000000000006</c:v>
                </c:pt>
                <c:pt idx="8">
                  <c:v>1.7780000000000005</c:v>
                </c:pt>
                <c:pt idx="9">
                  <c:v>1.9690000000000005</c:v>
                </c:pt>
                <c:pt idx="10">
                  <c:v>2.16</c:v>
                </c:pt>
                <c:pt idx="11">
                  <c:v>2.3510000000000004</c:v>
                </c:pt>
                <c:pt idx="12">
                  <c:v>2.5420000000000003</c:v>
                </c:pt>
                <c:pt idx="13">
                  <c:v>2.7330000000000005</c:v>
                </c:pt>
                <c:pt idx="14">
                  <c:v>2.9240000000000008</c:v>
                </c:pt>
                <c:pt idx="15">
                  <c:v>3.1150000000000007</c:v>
                </c:pt>
                <c:pt idx="16">
                  <c:v>3.3060000000000009</c:v>
                </c:pt>
                <c:pt idx="17">
                  <c:v>3.4970000000000012</c:v>
                </c:pt>
                <c:pt idx="18">
                  <c:v>3.6880000000000015</c:v>
                </c:pt>
                <c:pt idx="19">
                  <c:v>3.8790000000000013</c:v>
                </c:pt>
                <c:pt idx="20">
                  <c:v>4.0700000000000012</c:v>
                </c:pt>
                <c:pt idx="21">
                  <c:v>4.261000000000001</c:v>
                </c:pt>
                <c:pt idx="22">
                  <c:v>4.4520000000000017</c:v>
                </c:pt>
                <c:pt idx="23">
                  <c:v>4.6430000000000016</c:v>
                </c:pt>
                <c:pt idx="24">
                  <c:v>4.8340000000000014</c:v>
                </c:pt>
                <c:pt idx="25">
                  <c:v>5.0250000000000021</c:v>
                </c:pt>
                <c:pt idx="26">
                  <c:v>5.216000000000002</c:v>
                </c:pt>
                <c:pt idx="27">
                  <c:v>5.4070000000000018</c:v>
                </c:pt>
                <c:pt idx="28">
                  <c:v>5.5980000000000025</c:v>
                </c:pt>
                <c:pt idx="29">
                  <c:v>5.7890000000000024</c:v>
                </c:pt>
                <c:pt idx="30">
                  <c:v>5.9800000000000022</c:v>
                </c:pt>
                <c:pt idx="31">
                  <c:v>6.1710000000000029</c:v>
                </c:pt>
                <c:pt idx="32">
                  <c:v>6.3620000000000028</c:v>
                </c:pt>
                <c:pt idx="33">
                  <c:v>6.5530000000000026</c:v>
                </c:pt>
                <c:pt idx="34">
                  <c:v>6.7440000000000033</c:v>
                </c:pt>
                <c:pt idx="35">
                  <c:v>6.9350000000000032</c:v>
                </c:pt>
                <c:pt idx="36">
                  <c:v>7.126000000000003</c:v>
                </c:pt>
                <c:pt idx="37">
                  <c:v>7.3170000000000037</c:v>
                </c:pt>
                <c:pt idx="38">
                  <c:v>7.5080000000000036</c:v>
                </c:pt>
                <c:pt idx="39">
                  <c:v>7.6990000000000034</c:v>
                </c:pt>
                <c:pt idx="40">
                  <c:v>7.8900000000000032</c:v>
                </c:pt>
                <c:pt idx="41">
                  <c:v>8.0810000000000031</c:v>
                </c:pt>
                <c:pt idx="42">
                  <c:v>8.272000000000002</c:v>
                </c:pt>
                <c:pt idx="43">
                  <c:v>8.463000000000001</c:v>
                </c:pt>
                <c:pt idx="44">
                  <c:v>8.6539999999999999</c:v>
                </c:pt>
                <c:pt idx="45">
                  <c:v>8.8449999999999989</c:v>
                </c:pt>
                <c:pt idx="46">
                  <c:v>9.0359999999999978</c:v>
                </c:pt>
                <c:pt idx="47">
                  <c:v>9.2269999999999968</c:v>
                </c:pt>
                <c:pt idx="48">
                  <c:v>9.4179999999999957</c:v>
                </c:pt>
                <c:pt idx="49">
                  <c:v>9.6089999999999982</c:v>
                </c:pt>
                <c:pt idx="50">
                  <c:v>9.7999999999999972</c:v>
                </c:pt>
                <c:pt idx="51">
                  <c:v>9.9909999999999961</c:v>
                </c:pt>
                <c:pt idx="52">
                  <c:v>10.181999999999995</c:v>
                </c:pt>
                <c:pt idx="53">
                  <c:v>10.372999999999994</c:v>
                </c:pt>
                <c:pt idx="54">
                  <c:v>10.563999999999993</c:v>
                </c:pt>
                <c:pt idx="55">
                  <c:v>10.754999999999992</c:v>
                </c:pt>
                <c:pt idx="56">
                  <c:v>10.945999999999991</c:v>
                </c:pt>
                <c:pt idx="57">
                  <c:v>11.13699999999999</c:v>
                </c:pt>
                <c:pt idx="58">
                  <c:v>11.327999999999989</c:v>
                </c:pt>
                <c:pt idx="59">
                  <c:v>11.518999999999991</c:v>
                </c:pt>
                <c:pt idx="60">
                  <c:v>11.70999999999999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6E8-4AE5-9E8D-7EF1C483392C}"/>
            </c:ext>
          </c:extLst>
        </c:ser>
        <c:ser>
          <c:idx val="2"/>
          <c:order val="1"/>
          <c:tx>
            <c:v>Polynomial Regression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'Simulated Data'!$A$2:$A$62</c:f>
              <c:numCache>
                <c:formatCode>0.0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</c:numCache>
            </c:numRef>
          </c:xVal>
          <c:yVal>
            <c:numRef>
              <c:f>'Simulated Data'!$C$2:$C$62</c:f>
              <c:numCache>
                <c:formatCode>0.000</c:formatCode>
                <c:ptCount val="61"/>
                <c:pt idx="0">
                  <c:v>2.8973760932943264</c:v>
                </c:pt>
                <c:pt idx="1">
                  <c:v>2.8885955500712956</c:v>
                </c:pt>
                <c:pt idx="2">
                  <c:v>2.8628758413059958</c:v>
                </c:pt>
                <c:pt idx="3">
                  <c:v>2.8219605653366178</c:v>
                </c:pt>
                <c:pt idx="4">
                  <c:v>2.7685045864488753</c:v>
                </c:pt>
                <c:pt idx="5">
                  <c:v>2.7058729272958297</c:v>
                </c:pt>
                <c:pt idx="6">
                  <c:v>2.6379528672652355</c:v>
                </c:pt>
                <c:pt idx="7">
                  <c:v>2.5689792467944095</c:v>
                </c:pt>
                <c:pt idx="8">
                  <c:v>2.5033729776326235</c:v>
                </c:pt>
                <c:pt idx="9">
                  <c:v>2.4455927590510127</c:v>
                </c:pt>
                <c:pt idx="10">
                  <c:v>2.4000000000000146</c:v>
                </c:pt>
                <c:pt idx="11">
                  <c:v>2.370736947214322</c:v>
                </c:pt>
                <c:pt idx="12">
                  <c:v>2.3616180192653635</c:v>
                </c:pt>
                <c:pt idx="13">
                  <c:v>2.3760343465613016</c:v>
                </c:pt>
                <c:pt idx="14">
                  <c:v>2.4168715172945547</c:v>
                </c:pt>
                <c:pt idx="15">
                  <c:v>2.4864405293368446</c:v>
                </c:pt>
                <c:pt idx="16">
                  <c:v>2.5864219480817559</c:v>
                </c:pt>
                <c:pt idx="17">
                  <c:v>2.7178232702348266</c:v>
                </c:pt>
                <c:pt idx="18">
                  <c:v>2.8809494935511597</c:v>
                </c:pt>
                <c:pt idx="19">
                  <c:v>3.0753868925205521</c:v>
                </c:pt>
                <c:pt idx="20">
                  <c:v>3.3000000000001446</c:v>
                </c:pt>
                <c:pt idx="21">
                  <c:v>3.5529417947946049</c:v>
                </c:pt>
                <c:pt idx="22">
                  <c:v>3.8316770951838115</c:v>
                </c:pt>
                <c:pt idx="23">
                  <c:v>4.1330191583980902</c:v>
                </c:pt>
                <c:pt idx="24">
                  <c:v>4.4531794860409395</c:v>
                </c:pt>
                <c:pt idx="25">
                  <c:v>4.787830835459296</c:v>
                </c:pt>
                <c:pt idx="26">
                  <c:v>5.1321834370613226</c:v>
                </c:pt>
                <c:pt idx="27">
                  <c:v>5.4810744175817145</c:v>
                </c:pt>
                <c:pt idx="28">
                  <c:v>5.829070429294525</c:v>
                </c:pt>
                <c:pt idx="29">
                  <c:v>6.1705834851735144</c:v>
                </c:pt>
                <c:pt idx="30">
                  <c:v>6.5000000000000338</c:v>
                </c:pt>
                <c:pt idx="31">
                  <c:v>6.8118230374183888</c:v>
                </c:pt>
                <c:pt idx="32">
                  <c:v>7.1008277629387848</c:v>
                </c:pt>
                <c:pt idx="33">
                  <c:v>7.3622301028877324</c:v>
                </c:pt>
                <c:pt idx="34">
                  <c:v>7.5918686093061005</c:v>
                </c:pt>
                <c:pt idx="35">
                  <c:v>7.7863995307944336</c:v>
                </c:pt>
                <c:pt idx="36">
                  <c:v>7.9435050893060861</c:v>
                </c:pt>
                <c:pt idx="37">
                  <c:v>8.0621149628877404</c:v>
                </c:pt>
                <c:pt idx="38">
                  <c:v>8.1426409743672963</c:v>
                </c:pt>
                <c:pt idx="39">
                  <c:v>8.1872249859897437</c:v>
                </c:pt>
                <c:pt idx="40">
                  <c:v>8.1999999999999602</c:v>
                </c:pt>
                <c:pt idx="41">
                  <c:v>8.1873644651734452</c:v>
                </c:pt>
                <c:pt idx="42">
                  <c:v>8.1582697892944367</c:v>
                </c:pt>
                <c:pt idx="43">
                  <c:v>8.1245210575816458</c:v>
                </c:pt>
                <c:pt idx="44">
                  <c:v>8.1010909570612171</c:v>
                </c:pt>
                <c:pt idx="45">
                  <c:v>8.1064469068877543</c:v>
                </c:pt>
                <c:pt idx="46">
                  <c:v>8.1628913946121884</c:v>
                </c:pt>
                <c:pt idx="47">
                  <c:v>8.2969155183978671</c:v>
                </c:pt>
                <c:pt idx="48">
                  <c:v>8.5395657351835439</c:v>
                </c:pt>
                <c:pt idx="49">
                  <c:v>8.9268238147943748</c:v>
                </c:pt>
                <c:pt idx="50">
                  <c:v>9.4999999999997158</c:v>
                </c:pt>
                <c:pt idx="51">
                  <c:v>10.306139372520136</c:v>
                </c:pt>
                <c:pt idx="52">
                  <c:v>11.398441424979069</c:v>
                </c:pt>
                <c:pt idx="53">
                  <c:v>12.836692838805504</c:v>
                </c:pt>
                <c:pt idx="54">
                  <c:v>14.687713468080744</c:v>
                </c:pt>
                <c:pt idx="55">
                  <c:v>17.025815529335489</c:v>
                </c:pt>
                <c:pt idx="56">
                  <c:v>19.933275997293094</c:v>
                </c:pt>
                <c:pt idx="57">
                  <c:v>23.500822206559178</c:v>
                </c:pt>
                <c:pt idx="58">
                  <c:v>27.828130659262683</c:v>
                </c:pt>
                <c:pt idx="59">
                  <c:v>33.024339038639482</c:v>
                </c:pt>
                <c:pt idx="60">
                  <c:v>39.208571428567666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6E8-4AE5-9E8D-7EF1C483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44624"/>
        <c:axId val="174942272"/>
      </c:scatterChart>
      <c:valAx>
        <c:axId val="174944624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2272"/>
        <c:crosses val="autoZero"/>
        <c:crossBetween val="midCat"/>
      </c:valAx>
      <c:valAx>
        <c:axId val="174942272"/>
        <c:scaling>
          <c:orientation val="minMax"/>
          <c:max val="1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46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8681318681318682"/>
          <c:y val="6.1919655876348803E-2"/>
          <c:w val="0.4249084249084249"/>
          <c:h val="0.20949402158063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171450</xdr:rowOff>
    </xdr:from>
    <xdr:to>
      <xdr:col>6</xdr:col>
      <xdr:colOff>66675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C45A85B-1659-4D2F-9FA6-388AA04C5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4" sqref="H14"/>
    </sheetView>
  </sheetViews>
  <sheetFormatPr defaultRowHeight="15" x14ac:dyDescent="0.25"/>
  <cols>
    <col min="1" max="1" width="8.42578125" bestFit="1" customWidth="1"/>
    <col min="2" max="6" width="7.28515625" bestFit="1" customWidth="1"/>
    <col min="7" max="7" width="11.28515625" bestFit="1" customWidth="1"/>
  </cols>
  <sheetData>
    <row r="1" spans="1:7" ht="17.25" x14ac:dyDescent="0.25">
      <c r="A1" s="2" t="s">
        <v>0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</v>
      </c>
    </row>
    <row r="2" spans="1:7" x14ac:dyDescent="0.25">
      <c r="A2" s="13">
        <v>1</v>
      </c>
      <c r="B2" s="13">
        <f>A2^2</f>
        <v>1</v>
      </c>
      <c r="C2" s="13">
        <f>A2^3</f>
        <v>1</v>
      </c>
      <c r="D2" s="13">
        <f>A2^4</f>
        <v>1</v>
      </c>
      <c r="E2" s="13">
        <f>A2^5</f>
        <v>1</v>
      </c>
      <c r="F2" s="13">
        <f>A2^6</f>
        <v>1</v>
      </c>
      <c r="G2">
        <v>2.4</v>
      </c>
    </row>
    <row r="3" spans="1:7" x14ac:dyDescent="0.25">
      <c r="A3" s="13">
        <v>2</v>
      </c>
      <c r="B3" s="13">
        <f t="shared" ref="B3:B6" si="0">A3^2</f>
        <v>4</v>
      </c>
      <c r="C3" s="13">
        <f t="shared" ref="C3:C6" si="1">A3^3</f>
        <v>8</v>
      </c>
      <c r="D3" s="13">
        <f t="shared" ref="D3:D6" si="2">A3^4</f>
        <v>16</v>
      </c>
      <c r="E3" s="13">
        <f t="shared" ref="E3:E6" si="3">A3^5</f>
        <v>32</v>
      </c>
      <c r="F3" s="13">
        <f t="shared" ref="F3:F6" si="4">A3^6</f>
        <v>64</v>
      </c>
      <c r="G3">
        <v>3.3</v>
      </c>
    </row>
    <row r="4" spans="1:7" x14ac:dyDescent="0.25">
      <c r="A4" s="13">
        <v>3</v>
      </c>
      <c r="B4" s="13">
        <f t="shared" si="0"/>
        <v>9</v>
      </c>
      <c r="C4" s="13">
        <f t="shared" si="1"/>
        <v>27</v>
      </c>
      <c r="D4" s="13">
        <f t="shared" si="2"/>
        <v>81</v>
      </c>
      <c r="E4" s="13">
        <f t="shared" si="3"/>
        <v>243</v>
      </c>
      <c r="F4" s="13">
        <f t="shared" si="4"/>
        <v>729</v>
      </c>
      <c r="G4">
        <v>6.5</v>
      </c>
    </row>
    <row r="5" spans="1:7" x14ac:dyDescent="0.25">
      <c r="A5" s="13">
        <v>4</v>
      </c>
      <c r="B5" s="13">
        <f t="shared" si="0"/>
        <v>16</v>
      </c>
      <c r="C5" s="13">
        <f t="shared" si="1"/>
        <v>64</v>
      </c>
      <c r="D5" s="13">
        <f t="shared" si="2"/>
        <v>256</v>
      </c>
      <c r="E5" s="13">
        <f t="shared" si="3"/>
        <v>1024</v>
      </c>
      <c r="F5" s="13">
        <f t="shared" si="4"/>
        <v>4096</v>
      </c>
      <c r="G5">
        <v>8.1999999999999993</v>
      </c>
    </row>
    <row r="6" spans="1:7" x14ac:dyDescent="0.25">
      <c r="A6" s="14">
        <v>5</v>
      </c>
      <c r="B6" s="14">
        <f t="shared" si="0"/>
        <v>25</v>
      </c>
      <c r="C6" s="14">
        <f t="shared" si="1"/>
        <v>125</v>
      </c>
      <c r="D6" s="14">
        <f t="shared" si="2"/>
        <v>625</v>
      </c>
      <c r="E6" s="14">
        <f t="shared" si="3"/>
        <v>3125</v>
      </c>
      <c r="F6" s="14">
        <f t="shared" si="4"/>
        <v>15625</v>
      </c>
      <c r="G6" s="1">
        <v>9.5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11.85546875" customWidth="1"/>
    <col min="2" max="2" width="11.28515625" bestFit="1" customWidth="1"/>
    <col min="3" max="3" width="14.28515625" bestFit="1" customWidth="1"/>
  </cols>
  <sheetData>
    <row r="1" spans="1:3" x14ac:dyDescent="0.25">
      <c r="A1" s="2" t="s">
        <v>0</v>
      </c>
      <c r="B1" s="2" t="s">
        <v>32</v>
      </c>
      <c r="C1" s="2" t="s">
        <v>33</v>
      </c>
    </row>
    <row r="2" spans="1:3" x14ac:dyDescent="0.25">
      <c r="A2" s="3">
        <v>0</v>
      </c>
      <c r="B2" s="8">
        <f>'Linear Regression Analysis'!$B$17+'Linear Regression Analysis'!$B$18*'Simulated Data'!A2</f>
        <v>0.25000000000000089</v>
      </c>
      <c r="C2" s="8">
        <f>'Polynomial Regression Analysis'!$B$17+'Simulated Data'!A2*'Polynomial Regression Analysis'!$B$18+'Simulated Data'!A2^2*'Polynomial Regression Analysis'!$B$19+'Simulated Data'!A2^3*'Polynomial Regression Analysis'!$B$20+'Simulated Data'!A2^4*'Polynomial Regression Analysis'!$B$21+'Simulated Data'!A2^5*'Polynomial Regression Analysis'!$B$22+'Simulated Data'!A2^6*'Polynomial Regression Analysis'!$B$23</f>
        <v>2.8973760932943264</v>
      </c>
    </row>
    <row r="3" spans="1:3" x14ac:dyDescent="0.25">
      <c r="A3" s="3">
        <f>A2+0.1</f>
        <v>0.1</v>
      </c>
      <c r="B3" s="8">
        <f>'Linear Regression Analysis'!$B$17+'Linear Regression Analysis'!$B$18*'Simulated Data'!A3</f>
        <v>0.44100000000000084</v>
      </c>
      <c r="C3" s="8">
        <f>'Polynomial Regression Analysis'!$B$17+'Simulated Data'!A3*'Polynomial Regression Analysis'!$B$18+'Simulated Data'!A3^2*'Polynomial Regression Analysis'!$B$19+'Simulated Data'!A3^3*'Polynomial Regression Analysis'!$B$20+'Simulated Data'!A3^4*'Polynomial Regression Analysis'!$B$21+'Simulated Data'!A3^5*'Polynomial Regression Analysis'!$B$22+'Simulated Data'!A3^6*'Polynomial Regression Analysis'!$B$23</f>
        <v>2.8885955500712956</v>
      </c>
    </row>
    <row r="4" spans="1:3" x14ac:dyDescent="0.25">
      <c r="A4" s="3">
        <f t="shared" ref="A4:A62" si="0">A3+0.1</f>
        <v>0.2</v>
      </c>
      <c r="B4" s="8">
        <f>'Linear Regression Analysis'!$B$17+'Linear Regression Analysis'!$B$18*'Simulated Data'!A4</f>
        <v>0.63200000000000078</v>
      </c>
      <c r="C4" s="8">
        <f>'Polynomial Regression Analysis'!$B$17+'Simulated Data'!A4*'Polynomial Regression Analysis'!$B$18+'Simulated Data'!A4^2*'Polynomial Regression Analysis'!$B$19+'Simulated Data'!A4^3*'Polynomial Regression Analysis'!$B$20+'Simulated Data'!A4^4*'Polynomial Regression Analysis'!$B$21+'Simulated Data'!A4^5*'Polynomial Regression Analysis'!$B$22+'Simulated Data'!A4^6*'Polynomial Regression Analysis'!$B$23</f>
        <v>2.8628758413059958</v>
      </c>
    </row>
    <row r="5" spans="1:3" x14ac:dyDescent="0.25">
      <c r="A5" s="3">
        <f t="shared" si="0"/>
        <v>0.30000000000000004</v>
      </c>
      <c r="B5" s="8">
        <f>'Linear Regression Analysis'!$B$17+'Linear Regression Analysis'!$B$18*'Simulated Data'!A5</f>
        <v>0.82300000000000084</v>
      </c>
      <c r="C5" s="8">
        <f>'Polynomial Regression Analysis'!$B$17+'Simulated Data'!A5*'Polynomial Regression Analysis'!$B$18+'Simulated Data'!A5^2*'Polynomial Regression Analysis'!$B$19+'Simulated Data'!A5^3*'Polynomial Regression Analysis'!$B$20+'Simulated Data'!A5^4*'Polynomial Regression Analysis'!$B$21+'Simulated Data'!A5^5*'Polynomial Regression Analysis'!$B$22+'Simulated Data'!A5^6*'Polynomial Regression Analysis'!$B$23</f>
        <v>2.8219605653366178</v>
      </c>
    </row>
    <row r="6" spans="1:3" x14ac:dyDescent="0.25">
      <c r="A6" s="3">
        <f t="shared" si="0"/>
        <v>0.4</v>
      </c>
      <c r="B6" s="8">
        <f>'Linear Regression Analysis'!$B$17+'Linear Regression Analysis'!$B$18*'Simulated Data'!A6</f>
        <v>1.0140000000000007</v>
      </c>
      <c r="C6" s="8">
        <f>'Polynomial Regression Analysis'!$B$17+'Simulated Data'!A6*'Polynomial Regression Analysis'!$B$18+'Simulated Data'!A6^2*'Polynomial Regression Analysis'!$B$19+'Simulated Data'!A6^3*'Polynomial Regression Analysis'!$B$20+'Simulated Data'!A6^4*'Polynomial Regression Analysis'!$B$21+'Simulated Data'!A6^5*'Polynomial Regression Analysis'!$B$22+'Simulated Data'!A6^6*'Polynomial Regression Analysis'!$B$23</f>
        <v>2.7685045864488753</v>
      </c>
    </row>
    <row r="7" spans="1:3" x14ac:dyDescent="0.25">
      <c r="A7" s="3">
        <f t="shared" si="0"/>
        <v>0.5</v>
      </c>
      <c r="B7" s="8">
        <f>'Linear Regression Analysis'!$B$17+'Linear Regression Analysis'!$B$18*'Simulated Data'!A7</f>
        <v>1.2050000000000007</v>
      </c>
      <c r="C7" s="8">
        <f>'Polynomial Regression Analysis'!$B$17+'Simulated Data'!A7*'Polynomial Regression Analysis'!$B$18+'Simulated Data'!A7^2*'Polynomial Regression Analysis'!$B$19+'Simulated Data'!A7^3*'Polynomial Regression Analysis'!$B$20+'Simulated Data'!A7^4*'Polynomial Regression Analysis'!$B$21+'Simulated Data'!A7^5*'Polynomial Regression Analysis'!$B$22+'Simulated Data'!A7^6*'Polynomial Regression Analysis'!$B$23</f>
        <v>2.7058729272958297</v>
      </c>
    </row>
    <row r="8" spans="1:3" x14ac:dyDescent="0.25">
      <c r="A8" s="3">
        <f t="shared" si="0"/>
        <v>0.6</v>
      </c>
      <c r="B8" s="8">
        <f>'Linear Regression Analysis'!$B$17+'Linear Regression Analysis'!$B$18*'Simulated Data'!A8</f>
        <v>1.3960000000000006</v>
      </c>
      <c r="C8" s="8">
        <f>'Polynomial Regression Analysis'!$B$17+'Simulated Data'!A8*'Polynomial Regression Analysis'!$B$18+'Simulated Data'!A8^2*'Polynomial Regression Analysis'!$B$19+'Simulated Data'!A8^3*'Polynomial Regression Analysis'!$B$20+'Simulated Data'!A8^4*'Polynomial Regression Analysis'!$B$21+'Simulated Data'!A8^5*'Polynomial Regression Analysis'!$B$22+'Simulated Data'!A8^6*'Polynomial Regression Analysis'!$B$23</f>
        <v>2.6379528672652355</v>
      </c>
    </row>
    <row r="9" spans="1:3" x14ac:dyDescent="0.25">
      <c r="A9" s="3">
        <f t="shared" si="0"/>
        <v>0.7</v>
      </c>
      <c r="B9" s="8">
        <f>'Linear Regression Analysis'!$B$17+'Linear Regression Analysis'!$B$18*'Simulated Data'!A9</f>
        <v>1.5870000000000006</v>
      </c>
      <c r="C9" s="8">
        <f>'Polynomial Regression Analysis'!$B$17+'Simulated Data'!A9*'Polynomial Regression Analysis'!$B$18+'Simulated Data'!A9^2*'Polynomial Regression Analysis'!$B$19+'Simulated Data'!A9^3*'Polynomial Regression Analysis'!$B$20+'Simulated Data'!A9^4*'Polynomial Regression Analysis'!$B$21+'Simulated Data'!A9^5*'Polynomial Regression Analysis'!$B$22+'Simulated Data'!A9^6*'Polynomial Regression Analysis'!$B$23</f>
        <v>2.5689792467944095</v>
      </c>
    </row>
    <row r="10" spans="1:3" x14ac:dyDescent="0.25">
      <c r="A10" s="3">
        <f t="shared" si="0"/>
        <v>0.79999999999999993</v>
      </c>
      <c r="B10" s="8">
        <f>'Linear Regression Analysis'!$B$17+'Linear Regression Analysis'!$B$18*'Simulated Data'!A10</f>
        <v>1.7780000000000005</v>
      </c>
      <c r="C10" s="8">
        <f>'Polynomial Regression Analysis'!$B$17+'Simulated Data'!A10*'Polynomial Regression Analysis'!$B$18+'Simulated Data'!A10^2*'Polynomial Regression Analysis'!$B$19+'Simulated Data'!A10^3*'Polynomial Regression Analysis'!$B$20+'Simulated Data'!A10^4*'Polynomial Regression Analysis'!$B$21+'Simulated Data'!A10^5*'Polynomial Regression Analysis'!$B$22+'Simulated Data'!A10^6*'Polynomial Regression Analysis'!$B$23</f>
        <v>2.5033729776326235</v>
      </c>
    </row>
    <row r="11" spans="1:3" x14ac:dyDescent="0.25">
      <c r="A11" s="3">
        <f t="shared" si="0"/>
        <v>0.89999999999999991</v>
      </c>
      <c r="B11" s="8">
        <f>'Linear Regression Analysis'!$B$17+'Linear Regression Analysis'!$B$18*'Simulated Data'!A11</f>
        <v>1.9690000000000005</v>
      </c>
      <c r="C11" s="8">
        <f>'Polynomial Regression Analysis'!$B$17+'Simulated Data'!A11*'Polynomial Regression Analysis'!$B$18+'Simulated Data'!A11^2*'Polynomial Regression Analysis'!$B$19+'Simulated Data'!A11^3*'Polynomial Regression Analysis'!$B$20+'Simulated Data'!A11^4*'Polynomial Regression Analysis'!$B$21+'Simulated Data'!A11^5*'Polynomial Regression Analysis'!$B$22+'Simulated Data'!A11^6*'Polynomial Regression Analysis'!$B$23</f>
        <v>2.4455927590510127</v>
      </c>
    </row>
    <row r="12" spans="1:3" x14ac:dyDescent="0.25">
      <c r="A12" s="3">
        <f t="shared" si="0"/>
        <v>0.99999999999999989</v>
      </c>
      <c r="B12" s="8">
        <f>'Linear Regression Analysis'!$B$17+'Linear Regression Analysis'!$B$18*'Simulated Data'!A12</f>
        <v>2.16</v>
      </c>
      <c r="C12" s="8">
        <f>'Polynomial Regression Analysis'!$B$17+'Simulated Data'!A12*'Polynomial Regression Analysis'!$B$18+'Simulated Data'!A12^2*'Polynomial Regression Analysis'!$B$19+'Simulated Data'!A12^3*'Polynomial Regression Analysis'!$B$20+'Simulated Data'!A12^4*'Polynomial Regression Analysis'!$B$21+'Simulated Data'!A12^5*'Polynomial Regression Analysis'!$B$22+'Simulated Data'!A12^6*'Polynomial Regression Analysis'!$B$23</f>
        <v>2.4000000000000146</v>
      </c>
    </row>
    <row r="13" spans="1:3" x14ac:dyDescent="0.25">
      <c r="A13" s="3">
        <f t="shared" si="0"/>
        <v>1.0999999999999999</v>
      </c>
      <c r="B13" s="8">
        <f>'Linear Regression Analysis'!$B$17+'Linear Regression Analysis'!$B$18*'Simulated Data'!A13</f>
        <v>2.3510000000000004</v>
      </c>
      <c r="C13" s="8">
        <f>'Polynomial Regression Analysis'!$B$17+'Simulated Data'!A13*'Polynomial Regression Analysis'!$B$18+'Simulated Data'!A13^2*'Polynomial Regression Analysis'!$B$19+'Simulated Data'!A13^3*'Polynomial Regression Analysis'!$B$20+'Simulated Data'!A13^4*'Polynomial Regression Analysis'!$B$21+'Simulated Data'!A13^5*'Polynomial Regression Analysis'!$B$22+'Simulated Data'!A13^6*'Polynomial Regression Analysis'!$B$23</f>
        <v>2.370736947214322</v>
      </c>
    </row>
    <row r="14" spans="1:3" x14ac:dyDescent="0.25">
      <c r="A14" s="3">
        <f t="shared" si="0"/>
        <v>1.2</v>
      </c>
      <c r="B14" s="8">
        <f>'Linear Regression Analysis'!$B$17+'Linear Regression Analysis'!$B$18*'Simulated Data'!A14</f>
        <v>2.5420000000000003</v>
      </c>
      <c r="C14" s="8">
        <f>'Polynomial Regression Analysis'!$B$17+'Simulated Data'!A14*'Polynomial Regression Analysis'!$B$18+'Simulated Data'!A14^2*'Polynomial Regression Analysis'!$B$19+'Simulated Data'!A14^3*'Polynomial Regression Analysis'!$B$20+'Simulated Data'!A14^4*'Polynomial Regression Analysis'!$B$21+'Simulated Data'!A14^5*'Polynomial Regression Analysis'!$B$22+'Simulated Data'!A14^6*'Polynomial Regression Analysis'!$B$23</f>
        <v>2.3616180192653635</v>
      </c>
    </row>
    <row r="15" spans="1:3" x14ac:dyDescent="0.25">
      <c r="A15" s="3">
        <f t="shared" si="0"/>
        <v>1.3</v>
      </c>
      <c r="B15" s="8">
        <f>'Linear Regression Analysis'!$B$17+'Linear Regression Analysis'!$B$18*'Simulated Data'!A15</f>
        <v>2.7330000000000005</v>
      </c>
      <c r="C15" s="8">
        <f>'Polynomial Regression Analysis'!$B$17+'Simulated Data'!A15*'Polynomial Regression Analysis'!$B$18+'Simulated Data'!A15^2*'Polynomial Regression Analysis'!$B$19+'Simulated Data'!A15^3*'Polynomial Regression Analysis'!$B$20+'Simulated Data'!A15^4*'Polynomial Regression Analysis'!$B$21+'Simulated Data'!A15^5*'Polynomial Regression Analysis'!$B$22+'Simulated Data'!A15^6*'Polynomial Regression Analysis'!$B$23</f>
        <v>2.3760343465613016</v>
      </c>
    </row>
    <row r="16" spans="1:3" x14ac:dyDescent="0.25">
      <c r="A16" s="3">
        <f t="shared" si="0"/>
        <v>1.4000000000000001</v>
      </c>
      <c r="B16" s="8">
        <f>'Linear Regression Analysis'!$B$17+'Linear Regression Analysis'!$B$18*'Simulated Data'!A16</f>
        <v>2.9240000000000008</v>
      </c>
      <c r="C16" s="8">
        <f>'Polynomial Regression Analysis'!$B$17+'Simulated Data'!A16*'Polynomial Regression Analysis'!$B$18+'Simulated Data'!A16^2*'Polynomial Regression Analysis'!$B$19+'Simulated Data'!A16^3*'Polynomial Regression Analysis'!$B$20+'Simulated Data'!A16^4*'Polynomial Regression Analysis'!$B$21+'Simulated Data'!A16^5*'Polynomial Regression Analysis'!$B$22+'Simulated Data'!A16^6*'Polynomial Regression Analysis'!$B$23</f>
        <v>2.4168715172945547</v>
      </c>
    </row>
    <row r="17" spans="1:3" x14ac:dyDescent="0.25">
      <c r="A17" s="3">
        <f t="shared" si="0"/>
        <v>1.5000000000000002</v>
      </c>
      <c r="B17" s="8">
        <f>'Linear Regression Analysis'!$B$17+'Linear Regression Analysis'!$B$18*'Simulated Data'!A17</f>
        <v>3.1150000000000007</v>
      </c>
      <c r="C17" s="8">
        <f>'Polynomial Regression Analysis'!$B$17+'Simulated Data'!A17*'Polynomial Regression Analysis'!$B$18+'Simulated Data'!A17^2*'Polynomial Regression Analysis'!$B$19+'Simulated Data'!A17^3*'Polynomial Regression Analysis'!$B$20+'Simulated Data'!A17^4*'Polynomial Regression Analysis'!$B$21+'Simulated Data'!A17^5*'Polynomial Regression Analysis'!$B$22+'Simulated Data'!A17^6*'Polynomial Regression Analysis'!$B$23</f>
        <v>2.4864405293368446</v>
      </c>
    </row>
    <row r="18" spans="1:3" x14ac:dyDescent="0.25">
      <c r="A18" s="3">
        <f t="shared" si="0"/>
        <v>1.6000000000000003</v>
      </c>
      <c r="B18" s="8">
        <f>'Linear Regression Analysis'!$B$17+'Linear Regression Analysis'!$B$18*'Simulated Data'!A18</f>
        <v>3.3060000000000009</v>
      </c>
      <c r="C18" s="8">
        <f>'Polynomial Regression Analysis'!$B$17+'Simulated Data'!A18*'Polynomial Regression Analysis'!$B$18+'Simulated Data'!A18^2*'Polynomial Regression Analysis'!$B$19+'Simulated Data'!A18^3*'Polynomial Regression Analysis'!$B$20+'Simulated Data'!A18^4*'Polynomial Regression Analysis'!$B$21+'Simulated Data'!A18^5*'Polynomial Regression Analysis'!$B$22+'Simulated Data'!A18^6*'Polynomial Regression Analysis'!$B$23</f>
        <v>2.5864219480817559</v>
      </c>
    </row>
    <row r="19" spans="1:3" x14ac:dyDescent="0.25">
      <c r="A19" s="3">
        <f t="shared" si="0"/>
        <v>1.7000000000000004</v>
      </c>
      <c r="B19" s="8">
        <f>'Linear Regression Analysis'!$B$17+'Linear Regression Analysis'!$B$18*'Simulated Data'!A19</f>
        <v>3.4970000000000012</v>
      </c>
      <c r="C19" s="8">
        <f>'Polynomial Regression Analysis'!$B$17+'Simulated Data'!A19*'Polynomial Regression Analysis'!$B$18+'Simulated Data'!A19^2*'Polynomial Regression Analysis'!$B$19+'Simulated Data'!A19^3*'Polynomial Regression Analysis'!$B$20+'Simulated Data'!A19^4*'Polynomial Regression Analysis'!$B$21+'Simulated Data'!A19^5*'Polynomial Regression Analysis'!$B$22+'Simulated Data'!A19^6*'Polynomial Regression Analysis'!$B$23</f>
        <v>2.7178232702348266</v>
      </c>
    </row>
    <row r="20" spans="1:3" x14ac:dyDescent="0.25">
      <c r="A20" s="3">
        <f t="shared" si="0"/>
        <v>1.8000000000000005</v>
      </c>
      <c r="B20" s="8">
        <f>'Linear Regression Analysis'!$B$17+'Linear Regression Analysis'!$B$18*'Simulated Data'!A20</f>
        <v>3.6880000000000015</v>
      </c>
      <c r="C20" s="8">
        <f>'Polynomial Regression Analysis'!$B$17+'Simulated Data'!A20*'Polynomial Regression Analysis'!$B$18+'Simulated Data'!A20^2*'Polynomial Regression Analysis'!$B$19+'Simulated Data'!A20^3*'Polynomial Regression Analysis'!$B$20+'Simulated Data'!A20^4*'Polynomial Regression Analysis'!$B$21+'Simulated Data'!A20^5*'Polynomial Regression Analysis'!$B$22+'Simulated Data'!A20^6*'Polynomial Regression Analysis'!$B$23</f>
        <v>2.8809494935511597</v>
      </c>
    </row>
    <row r="21" spans="1:3" x14ac:dyDescent="0.25">
      <c r="A21" s="3">
        <f t="shared" si="0"/>
        <v>1.9000000000000006</v>
      </c>
      <c r="B21" s="8">
        <f>'Linear Regression Analysis'!$B$17+'Linear Regression Analysis'!$B$18*'Simulated Data'!A21</f>
        <v>3.8790000000000013</v>
      </c>
      <c r="C21" s="8">
        <f>'Polynomial Regression Analysis'!$B$17+'Simulated Data'!A21*'Polynomial Regression Analysis'!$B$18+'Simulated Data'!A21^2*'Polynomial Regression Analysis'!$B$19+'Simulated Data'!A21^3*'Polynomial Regression Analysis'!$B$20+'Simulated Data'!A21^4*'Polynomial Regression Analysis'!$B$21+'Simulated Data'!A21^5*'Polynomial Regression Analysis'!$B$22+'Simulated Data'!A21^6*'Polynomial Regression Analysis'!$B$23</f>
        <v>3.0753868925205521</v>
      </c>
    </row>
    <row r="22" spans="1:3" x14ac:dyDescent="0.25">
      <c r="A22" s="3">
        <f t="shared" si="0"/>
        <v>2.0000000000000004</v>
      </c>
      <c r="B22" s="8">
        <f>'Linear Regression Analysis'!$B$17+'Linear Regression Analysis'!$B$18*'Simulated Data'!A22</f>
        <v>4.0700000000000012</v>
      </c>
      <c r="C22" s="8">
        <f>'Polynomial Regression Analysis'!$B$17+'Simulated Data'!A22*'Polynomial Regression Analysis'!$B$18+'Simulated Data'!A22^2*'Polynomial Regression Analysis'!$B$19+'Simulated Data'!A22^3*'Polynomial Regression Analysis'!$B$20+'Simulated Data'!A22^4*'Polynomial Regression Analysis'!$B$21+'Simulated Data'!A22^5*'Polynomial Regression Analysis'!$B$22+'Simulated Data'!A22^6*'Polynomial Regression Analysis'!$B$23</f>
        <v>3.3000000000001446</v>
      </c>
    </row>
    <row r="23" spans="1:3" x14ac:dyDescent="0.25">
      <c r="A23" s="3">
        <f t="shared" si="0"/>
        <v>2.1000000000000005</v>
      </c>
      <c r="B23" s="8">
        <f>'Linear Regression Analysis'!$B$17+'Linear Regression Analysis'!$B$18*'Simulated Data'!A23</f>
        <v>4.261000000000001</v>
      </c>
      <c r="C23" s="8">
        <f>'Polynomial Regression Analysis'!$B$17+'Simulated Data'!A23*'Polynomial Regression Analysis'!$B$18+'Simulated Data'!A23^2*'Polynomial Regression Analysis'!$B$19+'Simulated Data'!A23^3*'Polynomial Regression Analysis'!$B$20+'Simulated Data'!A23^4*'Polynomial Regression Analysis'!$B$21+'Simulated Data'!A23^5*'Polynomial Regression Analysis'!$B$22+'Simulated Data'!A23^6*'Polynomial Regression Analysis'!$B$23</f>
        <v>3.5529417947946049</v>
      </c>
    </row>
    <row r="24" spans="1:3" x14ac:dyDescent="0.25">
      <c r="A24" s="3">
        <f t="shared" si="0"/>
        <v>2.2000000000000006</v>
      </c>
      <c r="B24" s="8">
        <f>'Linear Regression Analysis'!$B$17+'Linear Regression Analysis'!$B$18*'Simulated Data'!A24</f>
        <v>4.4520000000000017</v>
      </c>
      <c r="C24" s="8">
        <f>'Polynomial Regression Analysis'!$B$17+'Simulated Data'!A24*'Polynomial Regression Analysis'!$B$18+'Simulated Data'!A24^2*'Polynomial Regression Analysis'!$B$19+'Simulated Data'!A24^3*'Polynomial Regression Analysis'!$B$20+'Simulated Data'!A24^4*'Polynomial Regression Analysis'!$B$21+'Simulated Data'!A24^5*'Polynomial Regression Analysis'!$B$22+'Simulated Data'!A24^6*'Polynomial Regression Analysis'!$B$23</f>
        <v>3.8316770951838115</v>
      </c>
    </row>
    <row r="25" spans="1:3" x14ac:dyDescent="0.25">
      <c r="A25" s="3">
        <f t="shared" si="0"/>
        <v>2.3000000000000007</v>
      </c>
      <c r="B25" s="8">
        <f>'Linear Regression Analysis'!$B$17+'Linear Regression Analysis'!$B$18*'Simulated Data'!A25</f>
        <v>4.6430000000000016</v>
      </c>
      <c r="C25" s="8">
        <f>'Polynomial Regression Analysis'!$B$17+'Simulated Data'!A25*'Polynomial Regression Analysis'!$B$18+'Simulated Data'!A25^2*'Polynomial Regression Analysis'!$B$19+'Simulated Data'!A25^3*'Polynomial Regression Analysis'!$B$20+'Simulated Data'!A25^4*'Polynomial Regression Analysis'!$B$21+'Simulated Data'!A25^5*'Polynomial Regression Analysis'!$B$22+'Simulated Data'!A25^6*'Polynomial Regression Analysis'!$B$23</f>
        <v>4.1330191583980902</v>
      </c>
    </row>
    <row r="26" spans="1:3" x14ac:dyDescent="0.25">
      <c r="A26" s="3">
        <f t="shared" si="0"/>
        <v>2.4000000000000008</v>
      </c>
      <c r="B26" s="8">
        <f>'Linear Regression Analysis'!$B$17+'Linear Regression Analysis'!$B$18*'Simulated Data'!A26</f>
        <v>4.8340000000000014</v>
      </c>
      <c r="C26" s="8">
        <f>'Polynomial Regression Analysis'!$B$17+'Simulated Data'!A26*'Polynomial Regression Analysis'!$B$18+'Simulated Data'!A26^2*'Polynomial Regression Analysis'!$B$19+'Simulated Data'!A26^3*'Polynomial Regression Analysis'!$B$20+'Simulated Data'!A26^4*'Polynomial Regression Analysis'!$B$21+'Simulated Data'!A26^5*'Polynomial Regression Analysis'!$B$22+'Simulated Data'!A26^6*'Polynomial Regression Analysis'!$B$23</f>
        <v>4.4531794860409395</v>
      </c>
    </row>
    <row r="27" spans="1:3" x14ac:dyDescent="0.25">
      <c r="A27" s="3">
        <f t="shared" si="0"/>
        <v>2.5000000000000009</v>
      </c>
      <c r="B27" s="8">
        <f>'Linear Regression Analysis'!$B$17+'Linear Regression Analysis'!$B$18*'Simulated Data'!A27</f>
        <v>5.0250000000000021</v>
      </c>
      <c r="C27" s="8">
        <f>'Polynomial Regression Analysis'!$B$17+'Simulated Data'!A27*'Polynomial Regression Analysis'!$B$18+'Simulated Data'!A27^2*'Polynomial Regression Analysis'!$B$19+'Simulated Data'!A27^3*'Polynomial Regression Analysis'!$B$20+'Simulated Data'!A27^4*'Polynomial Regression Analysis'!$B$21+'Simulated Data'!A27^5*'Polynomial Regression Analysis'!$B$22+'Simulated Data'!A27^6*'Polynomial Regression Analysis'!$B$23</f>
        <v>4.787830835459296</v>
      </c>
    </row>
    <row r="28" spans="1:3" x14ac:dyDescent="0.25">
      <c r="A28" s="3">
        <f t="shared" si="0"/>
        <v>2.600000000000001</v>
      </c>
      <c r="B28" s="8">
        <f>'Linear Regression Analysis'!$B$17+'Linear Regression Analysis'!$B$18*'Simulated Data'!A28</f>
        <v>5.216000000000002</v>
      </c>
      <c r="C28" s="8">
        <f>'Polynomial Regression Analysis'!$B$17+'Simulated Data'!A28*'Polynomial Regression Analysis'!$B$18+'Simulated Data'!A28^2*'Polynomial Regression Analysis'!$B$19+'Simulated Data'!A28^3*'Polynomial Regression Analysis'!$B$20+'Simulated Data'!A28^4*'Polynomial Regression Analysis'!$B$21+'Simulated Data'!A28^5*'Polynomial Regression Analysis'!$B$22+'Simulated Data'!A28^6*'Polynomial Regression Analysis'!$B$23</f>
        <v>5.1321834370613226</v>
      </c>
    </row>
    <row r="29" spans="1:3" x14ac:dyDescent="0.25">
      <c r="A29" s="3">
        <f t="shared" si="0"/>
        <v>2.7000000000000011</v>
      </c>
      <c r="B29" s="8">
        <f>'Linear Regression Analysis'!$B$17+'Linear Regression Analysis'!$B$18*'Simulated Data'!A29</f>
        <v>5.4070000000000018</v>
      </c>
      <c r="C29" s="8">
        <f>'Polynomial Regression Analysis'!$B$17+'Simulated Data'!A29*'Polynomial Regression Analysis'!$B$18+'Simulated Data'!A29^2*'Polynomial Regression Analysis'!$B$19+'Simulated Data'!A29^3*'Polynomial Regression Analysis'!$B$20+'Simulated Data'!A29^4*'Polynomial Regression Analysis'!$B$21+'Simulated Data'!A29^5*'Polynomial Regression Analysis'!$B$22+'Simulated Data'!A29^6*'Polynomial Regression Analysis'!$B$23</f>
        <v>5.4810744175817145</v>
      </c>
    </row>
    <row r="30" spans="1:3" x14ac:dyDescent="0.25">
      <c r="A30" s="3">
        <f t="shared" si="0"/>
        <v>2.8000000000000012</v>
      </c>
      <c r="B30" s="8">
        <f>'Linear Regression Analysis'!$B$17+'Linear Regression Analysis'!$B$18*'Simulated Data'!A30</f>
        <v>5.5980000000000025</v>
      </c>
      <c r="C30" s="8">
        <f>'Polynomial Regression Analysis'!$B$17+'Simulated Data'!A30*'Polynomial Regression Analysis'!$B$18+'Simulated Data'!A30^2*'Polynomial Regression Analysis'!$B$19+'Simulated Data'!A30^3*'Polynomial Regression Analysis'!$B$20+'Simulated Data'!A30^4*'Polynomial Regression Analysis'!$B$21+'Simulated Data'!A30^5*'Polynomial Regression Analysis'!$B$22+'Simulated Data'!A30^6*'Polynomial Regression Analysis'!$B$23</f>
        <v>5.829070429294525</v>
      </c>
    </row>
    <row r="31" spans="1:3" x14ac:dyDescent="0.25">
      <c r="A31" s="3">
        <f t="shared" si="0"/>
        <v>2.9000000000000012</v>
      </c>
      <c r="B31" s="8">
        <f>'Linear Regression Analysis'!$B$17+'Linear Regression Analysis'!$B$18*'Simulated Data'!A31</f>
        <v>5.7890000000000024</v>
      </c>
      <c r="C31" s="8">
        <f>'Polynomial Regression Analysis'!$B$17+'Simulated Data'!A31*'Polynomial Regression Analysis'!$B$18+'Simulated Data'!A31^2*'Polynomial Regression Analysis'!$B$19+'Simulated Data'!A31^3*'Polynomial Regression Analysis'!$B$20+'Simulated Data'!A31^4*'Polynomial Regression Analysis'!$B$21+'Simulated Data'!A31^5*'Polynomial Regression Analysis'!$B$22+'Simulated Data'!A31^6*'Polynomial Regression Analysis'!$B$23</f>
        <v>6.1705834851735144</v>
      </c>
    </row>
    <row r="32" spans="1:3" x14ac:dyDescent="0.25">
      <c r="A32" s="3">
        <f t="shared" si="0"/>
        <v>3.0000000000000013</v>
      </c>
      <c r="B32" s="8">
        <f>'Linear Regression Analysis'!$B$17+'Linear Regression Analysis'!$B$18*'Simulated Data'!A32</f>
        <v>5.9800000000000022</v>
      </c>
      <c r="C32" s="8">
        <f>'Polynomial Regression Analysis'!$B$17+'Simulated Data'!A32*'Polynomial Regression Analysis'!$B$18+'Simulated Data'!A32^2*'Polynomial Regression Analysis'!$B$19+'Simulated Data'!A32^3*'Polynomial Regression Analysis'!$B$20+'Simulated Data'!A32^4*'Polynomial Regression Analysis'!$B$21+'Simulated Data'!A32^5*'Polynomial Regression Analysis'!$B$22+'Simulated Data'!A32^6*'Polynomial Regression Analysis'!$B$23</f>
        <v>6.5000000000000338</v>
      </c>
    </row>
    <row r="33" spans="1:17" x14ac:dyDescent="0.25">
      <c r="A33" s="3">
        <f t="shared" si="0"/>
        <v>3.1000000000000014</v>
      </c>
      <c r="B33" s="8">
        <f>'Linear Regression Analysis'!$B$17+'Linear Regression Analysis'!$B$18*'Simulated Data'!A33</f>
        <v>6.1710000000000029</v>
      </c>
      <c r="C33" s="8">
        <f>'Polynomial Regression Analysis'!$B$17+'Simulated Data'!A33*'Polynomial Regression Analysis'!$B$18+'Simulated Data'!A33^2*'Polynomial Regression Analysis'!$B$19+'Simulated Data'!A33^3*'Polynomial Regression Analysis'!$B$20+'Simulated Data'!A33^4*'Polynomial Regression Analysis'!$B$21+'Simulated Data'!A33^5*'Polynomial Regression Analysis'!$B$22+'Simulated Data'!A33^6*'Polynomial Regression Analysis'!$B$23</f>
        <v>6.8118230374183888</v>
      </c>
    </row>
    <row r="34" spans="1:17" x14ac:dyDescent="0.25">
      <c r="A34" s="3">
        <f t="shared" si="0"/>
        <v>3.2000000000000015</v>
      </c>
      <c r="B34" s="8">
        <f>'Linear Regression Analysis'!$B$17+'Linear Regression Analysis'!$B$18*'Simulated Data'!A34</f>
        <v>6.3620000000000028</v>
      </c>
      <c r="C34" s="8">
        <f>'Polynomial Regression Analysis'!$B$17+'Simulated Data'!A34*'Polynomial Regression Analysis'!$B$18+'Simulated Data'!A34^2*'Polynomial Regression Analysis'!$B$19+'Simulated Data'!A34^3*'Polynomial Regression Analysis'!$B$20+'Simulated Data'!A34^4*'Polynomial Regression Analysis'!$B$21+'Simulated Data'!A34^5*'Polynomial Regression Analysis'!$B$22+'Simulated Data'!A34^6*'Polynomial Regression Analysis'!$B$23</f>
        <v>7.1008277629387848</v>
      </c>
      <c r="Q34" t="s">
        <v>34</v>
      </c>
    </row>
    <row r="35" spans="1:17" x14ac:dyDescent="0.25">
      <c r="A35" s="3">
        <f t="shared" si="0"/>
        <v>3.3000000000000016</v>
      </c>
      <c r="B35" s="8">
        <f>'Linear Regression Analysis'!$B$17+'Linear Regression Analysis'!$B$18*'Simulated Data'!A35</f>
        <v>6.5530000000000026</v>
      </c>
      <c r="C35" s="8">
        <f>'Polynomial Regression Analysis'!$B$17+'Simulated Data'!A35*'Polynomial Regression Analysis'!$B$18+'Simulated Data'!A35^2*'Polynomial Regression Analysis'!$B$19+'Simulated Data'!A35^3*'Polynomial Regression Analysis'!$B$20+'Simulated Data'!A35^4*'Polynomial Regression Analysis'!$B$21+'Simulated Data'!A35^5*'Polynomial Regression Analysis'!$B$22+'Simulated Data'!A35^6*'Polynomial Regression Analysis'!$B$23</f>
        <v>7.3622301028877324</v>
      </c>
    </row>
    <row r="36" spans="1:17" x14ac:dyDescent="0.25">
      <c r="A36" s="3">
        <f t="shared" si="0"/>
        <v>3.4000000000000017</v>
      </c>
      <c r="B36" s="8">
        <f>'Linear Regression Analysis'!$B$17+'Linear Regression Analysis'!$B$18*'Simulated Data'!A36</f>
        <v>6.7440000000000033</v>
      </c>
      <c r="C36" s="8">
        <f>'Polynomial Regression Analysis'!$B$17+'Simulated Data'!A36*'Polynomial Regression Analysis'!$B$18+'Simulated Data'!A36^2*'Polynomial Regression Analysis'!$B$19+'Simulated Data'!A36^3*'Polynomial Regression Analysis'!$B$20+'Simulated Data'!A36^4*'Polynomial Regression Analysis'!$B$21+'Simulated Data'!A36^5*'Polynomial Regression Analysis'!$B$22+'Simulated Data'!A36^6*'Polynomial Regression Analysis'!$B$23</f>
        <v>7.5918686093061005</v>
      </c>
    </row>
    <row r="37" spans="1:17" x14ac:dyDescent="0.25">
      <c r="A37" s="3">
        <f t="shared" si="0"/>
        <v>3.5000000000000018</v>
      </c>
      <c r="B37" s="8">
        <f>'Linear Regression Analysis'!$B$17+'Linear Regression Analysis'!$B$18*'Simulated Data'!A37</f>
        <v>6.9350000000000032</v>
      </c>
      <c r="C37" s="8">
        <f>'Polynomial Regression Analysis'!$B$17+'Simulated Data'!A37*'Polynomial Regression Analysis'!$B$18+'Simulated Data'!A37^2*'Polynomial Regression Analysis'!$B$19+'Simulated Data'!A37^3*'Polynomial Regression Analysis'!$B$20+'Simulated Data'!A37^4*'Polynomial Regression Analysis'!$B$21+'Simulated Data'!A37^5*'Polynomial Regression Analysis'!$B$22+'Simulated Data'!A37^6*'Polynomial Regression Analysis'!$B$23</f>
        <v>7.7863995307944336</v>
      </c>
    </row>
    <row r="38" spans="1:17" x14ac:dyDescent="0.25">
      <c r="A38" s="3">
        <f t="shared" si="0"/>
        <v>3.6000000000000019</v>
      </c>
      <c r="B38" s="8">
        <f>'Linear Regression Analysis'!$B$17+'Linear Regression Analysis'!$B$18*'Simulated Data'!A38</f>
        <v>7.126000000000003</v>
      </c>
      <c r="C38" s="8">
        <f>'Polynomial Regression Analysis'!$B$17+'Simulated Data'!A38*'Polynomial Regression Analysis'!$B$18+'Simulated Data'!A38^2*'Polynomial Regression Analysis'!$B$19+'Simulated Data'!A38^3*'Polynomial Regression Analysis'!$B$20+'Simulated Data'!A38^4*'Polynomial Regression Analysis'!$B$21+'Simulated Data'!A38^5*'Polynomial Regression Analysis'!$B$22+'Simulated Data'!A38^6*'Polynomial Regression Analysis'!$B$23</f>
        <v>7.9435050893060861</v>
      </c>
    </row>
    <row r="39" spans="1:17" x14ac:dyDescent="0.25">
      <c r="A39" s="3">
        <f t="shared" si="0"/>
        <v>3.700000000000002</v>
      </c>
      <c r="B39" s="8">
        <f>'Linear Regression Analysis'!$B$17+'Linear Regression Analysis'!$B$18*'Simulated Data'!A39</f>
        <v>7.3170000000000037</v>
      </c>
      <c r="C39" s="8">
        <f>'Polynomial Regression Analysis'!$B$17+'Simulated Data'!A39*'Polynomial Regression Analysis'!$B$18+'Simulated Data'!A39^2*'Polynomial Regression Analysis'!$B$19+'Simulated Data'!A39^3*'Polynomial Regression Analysis'!$B$20+'Simulated Data'!A39^4*'Polynomial Regression Analysis'!$B$21+'Simulated Data'!A39^5*'Polynomial Regression Analysis'!$B$22+'Simulated Data'!A39^6*'Polynomial Regression Analysis'!$B$23</f>
        <v>8.0621149628877404</v>
      </c>
    </row>
    <row r="40" spans="1:17" x14ac:dyDescent="0.25">
      <c r="A40" s="3">
        <f t="shared" si="0"/>
        <v>3.800000000000002</v>
      </c>
      <c r="B40" s="8">
        <f>'Linear Regression Analysis'!$B$17+'Linear Regression Analysis'!$B$18*'Simulated Data'!A40</f>
        <v>7.5080000000000036</v>
      </c>
      <c r="C40" s="8">
        <f>'Polynomial Regression Analysis'!$B$17+'Simulated Data'!A40*'Polynomial Regression Analysis'!$B$18+'Simulated Data'!A40^2*'Polynomial Regression Analysis'!$B$19+'Simulated Data'!A40^3*'Polynomial Regression Analysis'!$B$20+'Simulated Data'!A40^4*'Polynomial Regression Analysis'!$B$21+'Simulated Data'!A40^5*'Polynomial Regression Analysis'!$B$22+'Simulated Data'!A40^6*'Polynomial Regression Analysis'!$B$23</f>
        <v>8.1426409743672963</v>
      </c>
    </row>
    <row r="41" spans="1:17" x14ac:dyDescent="0.25">
      <c r="A41" s="3">
        <f t="shared" si="0"/>
        <v>3.9000000000000021</v>
      </c>
      <c r="B41" s="8">
        <f>'Linear Regression Analysis'!$B$17+'Linear Regression Analysis'!$B$18*'Simulated Data'!A41</f>
        <v>7.6990000000000034</v>
      </c>
      <c r="C41" s="8">
        <f>'Polynomial Regression Analysis'!$B$17+'Simulated Data'!A41*'Polynomial Regression Analysis'!$B$18+'Simulated Data'!A41^2*'Polynomial Regression Analysis'!$B$19+'Simulated Data'!A41^3*'Polynomial Regression Analysis'!$B$20+'Simulated Data'!A41^4*'Polynomial Regression Analysis'!$B$21+'Simulated Data'!A41^5*'Polynomial Regression Analysis'!$B$22+'Simulated Data'!A41^6*'Polynomial Regression Analysis'!$B$23</f>
        <v>8.1872249859897437</v>
      </c>
    </row>
    <row r="42" spans="1:17" x14ac:dyDescent="0.25">
      <c r="A42" s="3">
        <f t="shared" si="0"/>
        <v>4.0000000000000018</v>
      </c>
      <c r="B42" s="8">
        <f>'Linear Regression Analysis'!$B$17+'Linear Regression Analysis'!$B$18*'Simulated Data'!A42</f>
        <v>7.8900000000000032</v>
      </c>
      <c r="C42" s="8">
        <f>'Polynomial Regression Analysis'!$B$17+'Simulated Data'!A42*'Polynomial Regression Analysis'!$B$18+'Simulated Data'!A42^2*'Polynomial Regression Analysis'!$B$19+'Simulated Data'!A42^3*'Polynomial Regression Analysis'!$B$20+'Simulated Data'!A42^4*'Polynomial Regression Analysis'!$B$21+'Simulated Data'!A42^5*'Polynomial Regression Analysis'!$B$22+'Simulated Data'!A42^6*'Polynomial Regression Analysis'!$B$23</f>
        <v>8.1999999999999602</v>
      </c>
    </row>
    <row r="43" spans="1:17" x14ac:dyDescent="0.25">
      <c r="A43" s="3">
        <f t="shared" si="0"/>
        <v>4.1000000000000014</v>
      </c>
      <c r="B43" s="8">
        <f>'Linear Regression Analysis'!$B$17+'Linear Regression Analysis'!$B$18*'Simulated Data'!A43</f>
        <v>8.0810000000000031</v>
      </c>
      <c r="C43" s="8">
        <f>'Polynomial Regression Analysis'!$B$17+'Simulated Data'!A43*'Polynomial Regression Analysis'!$B$18+'Simulated Data'!A43^2*'Polynomial Regression Analysis'!$B$19+'Simulated Data'!A43^3*'Polynomial Regression Analysis'!$B$20+'Simulated Data'!A43^4*'Polynomial Regression Analysis'!$B$21+'Simulated Data'!A43^5*'Polynomial Regression Analysis'!$B$22+'Simulated Data'!A43^6*'Polynomial Regression Analysis'!$B$23</f>
        <v>8.1873644651734452</v>
      </c>
    </row>
    <row r="44" spans="1:17" x14ac:dyDescent="0.25">
      <c r="A44" s="3">
        <f t="shared" si="0"/>
        <v>4.2000000000000011</v>
      </c>
      <c r="B44" s="8">
        <f>'Linear Regression Analysis'!$B$17+'Linear Regression Analysis'!$B$18*'Simulated Data'!A44</f>
        <v>8.272000000000002</v>
      </c>
      <c r="C44" s="8">
        <f>'Polynomial Regression Analysis'!$B$17+'Simulated Data'!A44*'Polynomial Regression Analysis'!$B$18+'Simulated Data'!A44^2*'Polynomial Regression Analysis'!$B$19+'Simulated Data'!A44^3*'Polynomial Regression Analysis'!$B$20+'Simulated Data'!A44^4*'Polynomial Regression Analysis'!$B$21+'Simulated Data'!A44^5*'Polynomial Regression Analysis'!$B$22+'Simulated Data'!A44^6*'Polynomial Regression Analysis'!$B$23</f>
        <v>8.1582697892944367</v>
      </c>
    </row>
    <row r="45" spans="1:17" x14ac:dyDescent="0.25">
      <c r="A45" s="3">
        <f t="shared" si="0"/>
        <v>4.3000000000000007</v>
      </c>
      <c r="B45" s="8">
        <f>'Linear Regression Analysis'!$B$17+'Linear Regression Analysis'!$B$18*'Simulated Data'!A45</f>
        <v>8.463000000000001</v>
      </c>
      <c r="C45" s="8">
        <f>'Polynomial Regression Analysis'!$B$17+'Simulated Data'!A45*'Polynomial Regression Analysis'!$B$18+'Simulated Data'!A45^2*'Polynomial Regression Analysis'!$B$19+'Simulated Data'!A45^3*'Polynomial Regression Analysis'!$B$20+'Simulated Data'!A45^4*'Polynomial Regression Analysis'!$B$21+'Simulated Data'!A45^5*'Polynomial Regression Analysis'!$B$22+'Simulated Data'!A45^6*'Polynomial Regression Analysis'!$B$23</f>
        <v>8.1245210575816458</v>
      </c>
    </row>
    <row r="46" spans="1:17" x14ac:dyDescent="0.25">
      <c r="A46" s="3">
        <f t="shared" si="0"/>
        <v>4.4000000000000004</v>
      </c>
      <c r="B46" s="8">
        <f>'Linear Regression Analysis'!$B$17+'Linear Regression Analysis'!$B$18*'Simulated Data'!A46</f>
        <v>8.6539999999999999</v>
      </c>
      <c r="C46" s="8">
        <f>'Polynomial Regression Analysis'!$B$17+'Simulated Data'!A46*'Polynomial Regression Analysis'!$B$18+'Simulated Data'!A46^2*'Polynomial Regression Analysis'!$B$19+'Simulated Data'!A46^3*'Polynomial Regression Analysis'!$B$20+'Simulated Data'!A46^4*'Polynomial Regression Analysis'!$B$21+'Simulated Data'!A46^5*'Polynomial Regression Analysis'!$B$22+'Simulated Data'!A46^6*'Polynomial Regression Analysis'!$B$23</f>
        <v>8.1010909570612171</v>
      </c>
    </row>
    <row r="47" spans="1:17" x14ac:dyDescent="0.25">
      <c r="A47" s="3">
        <f t="shared" si="0"/>
        <v>4.5</v>
      </c>
      <c r="B47" s="8">
        <f>'Linear Regression Analysis'!$B$17+'Linear Regression Analysis'!$B$18*'Simulated Data'!A47</f>
        <v>8.8449999999999989</v>
      </c>
      <c r="C47" s="8">
        <f>'Polynomial Regression Analysis'!$B$17+'Simulated Data'!A47*'Polynomial Regression Analysis'!$B$18+'Simulated Data'!A47^2*'Polynomial Regression Analysis'!$B$19+'Simulated Data'!A47^3*'Polynomial Regression Analysis'!$B$20+'Simulated Data'!A47^4*'Polynomial Regression Analysis'!$B$21+'Simulated Data'!A47^5*'Polynomial Regression Analysis'!$B$22+'Simulated Data'!A47^6*'Polynomial Regression Analysis'!$B$23</f>
        <v>8.1064469068877543</v>
      </c>
    </row>
    <row r="48" spans="1:17" x14ac:dyDescent="0.25">
      <c r="A48" s="3">
        <f t="shared" si="0"/>
        <v>4.5999999999999996</v>
      </c>
      <c r="B48" s="8">
        <f>'Linear Regression Analysis'!$B$17+'Linear Regression Analysis'!$B$18*'Simulated Data'!A48</f>
        <v>9.0359999999999978</v>
      </c>
      <c r="C48" s="8">
        <f>'Polynomial Regression Analysis'!$B$17+'Simulated Data'!A48*'Polynomial Regression Analysis'!$B$18+'Simulated Data'!A48^2*'Polynomial Regression Analysis'!$B$19+'Simulated Data'!A48^3*'Polynomial Regression Analysis'!$B$20+'Simulated Data'!A48^4*'Polynomial Regression Analysis'!$B$21+'Simulated Data'!A48^5*'Polynomial Regression Analysis'!$B$22+'Simulated Data'!A48^6*'Polynomial Regression Analysis'!$B$23</f>
        <v>8.1628913946121884</v>
      </c>
    </row>
    <row r="49" spans="1:3" x14ac:dyDescent="0.25">
      <c r="A49" s="3">
        <f t="shared" si="0"/>
        <v>4.6999999999999993</v>
      </c>
      <c r="B49" s="8">
        <f>'Linear Regression Analysis'!$B$17+'Linear Regression Analysis'!$B$18*'Simulated Data'!A49</f>
        <v>9.2269999999999968</v>
      </c>
      <c r="C49" s="8">
        <f>'Polynomial Regression Analysis'!$B$17+'Simulated Data'!A49*'Polynomial Regression Analysis'!$B$18+'Simulated Data'!A49^2*'Polynomial Regression Analysis'!$B$19+'Simulated Data'!A49^3*'Polynomial Regression Analysis'!$B$20+'Simulated Data'!A49^4*'Polynomial Regression Analysis'!$B$21+'Simulated Data'!A49^5*'Polynomial Regression Analysis'!$B$22+'Simulated Data'!A49^6*'Polynomial Regression Analysis'!$B$23</f>
        <v>8.2969155183978671</v>
      </c>
    </row>
    <row r="50" spans="1:3" x14ac:dyDescent="0.25">
      <c r="A50" s="3">
        <f t="shared" si="0"/>
        <v>4.7999999999999989</v>
      </c>
      <c r="B50" s="8">
        <f>'Linear Regression Analysis'!$B$17+'Linear Regression Analysis'!$B$18*'Simulated Data'!A50</f>
        <v>9.4179999999999957</v>
      </c>
      <c r="C50" s="8">
        <f>'Polynomial Regression Analysis'!$B$17+'Simulated Data'!A50*'Polynomial Regression Analysis'!$B$18+'Simulated Data'!A50^2*'Polynomial Regression Analysis'!$B$19+'Simulated Data'!A50^3*'Polynomial Regression Analysis'!$B$20+'Simulated Data'!A50^4*'Polynomial Regression Analysis'!$B$21+'Simulated Data'!A50^5*'Polynomial Regression Analysis'!$B$22+'Simulated Data'!A50^6*'Polynomial Regression Analysis'!$B$23</f>
        <v>8.5395657351835439</v>
      </c>
    </row>
    <row r="51" spans="1:3" x14ac:dyDescent="0.25">
      <c r="A51" s="3">
        <f t="shared" si="0"/>
        <v>4.8999999999999986</v>
      </c>
      <c r="B51" s="8">
        <f>'Linear Regression Analysis'!$B$17+'Linear Regression Analysis'!$B$18*'Simulated Data'!A51</f>
        <v>9.6089999999999982</v>
      </c>
      <c r="C51" s="8">
        <f>'Polynomial Regression Analysis'!$B$17+'Simulated Data'!A51*'Polynomial Regression Analysis'!$B$18+'Simulated Data'!A51^2*'Polynomial Regression Analysis'!$B$19+'Simulated Data'!A51^3*'Polynomial Regression Analysis'!$B$20+'Simulated Data'!A51^4*'Polynomial Regression Analysis'!$B$21+'Simulated Data'!A51^5*'Polynomial Regression Analysis'!$B$22+'Simulated Data'!A51^6*'Polynomial Regression Analysis'!$B$23</f>
        <v>8.9268238147943748</v>
      </c>
    </row>
    <row r="52" spans="1:3" x14ac:dyDescent="0.25">
      <c r="A52" s="3">
        <f t="shared" si="0"/>
        <v>4.9999999999999982</v>
      </c>
      <c r="B52" s="8">
        <f>'Linear Regression Analysis'!$B$17+'Linear Regression Analysis'!$B$18*'Simulated Data'!A52</f>
        <v>9.7999999999999972</v>
      </c>
      <c r="C52" s="8">
        <f>'Polynomial Regression Analysis'!$B$17+'Simulated Data'!A52*'Polynomial Regression Analysis'!$B$18+'Simulated Data'!A52^2*'Polynomial Regression Analysis'!$B$19+'Simulated Data'!A52^3*'Polynomial Regression Analysis'!$B$20+'Simulated Data'!A52^4*'Polynomial Regression Analysis'!$B$21+'Simulated Data'!A52^5*'Polynomial Regression Analysis'!$B$22+'Simulated Data'!A52^6*'Polynomial Regression Analysis'!$B$23</f>
        <v>9.4999999999997158</v>
      </c>
    </row>
    <row r="53" spans="1:3" x14ac:dyDescent="0.25">
      <c r="A53" s="3">
        <f t="shared" si="0"/>
        <v>5.0999999999999979</v>
      </c>
      <c r="B53" s="8">
        <f>'Linear Regression Analysis'!$B$17+'Linear Regression Analysis'!$B$18*'Simulated Data'!A53</f>
        <v>9.9909999999999961</v>
      </c>
      <c r="C53" s="8">
        <f>'Polynomial Regression Analysis'!$B$17+'Simulated Data'!A53*'Polynomial Regression Analysis'!$B$18+'Simulated Data'!A53^2*'Polynomial Regression Analysis'!$B$19+'Simulated Data'!A53^3*'Polynomial Regression Analysis'!$B$20+'Simulated Data'!A53^4*'Polynomial Regression Analysis'!$B$21+'Simulated Data'!A53^5*'Polynomial Regression Analysis'!$B$22+'Simulated Data'!A53^6*'Polynomial Regression Analysis'!$B$23</f>
        <v>10.306139372520136</v>
      </c>
    </row>
    <row r="54" spans="1:3" x14ac:dyDescent="0.25">
      <c r="A54" s="3">
        <f t="shared" si="0"/>
        <v>5.1999999999999975</v>
      </c>
      <c r="B54" s="8">
        <f>'Linear Regression Analysis'!$B$17+'Linear Regression Analysis'!$B$18*'Simulated Data'!A54</f>
        <v>10.181999999999995</v>
      </c>
      <c r="C54" s="8">
        <f>'Polynomial Regression Analysis'!$B$17+'Simulated Data'!A54*'Polynomial Regression Analysis'!$B$18+'Simulated Data'!A54^2*'Polynomial Regression Analysis'!$B$19+'Simulated Data'!A54^3*'Polynomial Regression Analysis'!$B$20+'Simulated Data'!A54^4*'Polynomial Regression Analysis'!$B$21+'Simulated Data'!A54^5*'Polynomial Regression Analysis'!$B$22+'Simulated Data'!A54^6*'Polynomial Regression Analysis'!$B$23</f>
        <v>11.398441424979069</v>
      </c>
    </row>
    <row r="55" spans="1:3" x14ac:dyDescent="0.25">
      <c r="A55" s="3">
        <f t="shared" si="0"/>
        <v>5.2999999999999972</v>
      </c>
      <c r="B55" s="8">
        <f>'Linear Regression Analysis'!$B$17+'Linear Regression Analysis'!$B$18*'Simulated Data'!A55</f>
        <v>10.372999999999994</v>
      </c>
      <c r="C55" s="8">
        <f>'Polynomial Regression Analysis'!$B$17+'Simulated Data'!A55*'Polynomial Regression Analysis'!$B$18+'Simulated Data'!A55^2*'Polynomial Regression Analysis'!$B$19+'Simulated Data'!A55^3*'Polynomial Regression Analysis'!$B$20+'Simulated Data'!A55^4*'Polynomial Regression Analysis'!$B$21+'Simulated Data'!A55^5*'Polynomial Regression Analysis'!$B$22+'Simulated Data'!A55^6*'Polynomial Regression Analysis'!$B$23</f>
        <v>12.836692838805504</v>
      </c>
    </row>
    <row r="56" spans="1:3" x14ac:dyDescent="0.25">
      <c r="A56" s="3">
        <f t="shared" si="0"/>
        <v>5.3999999999999968</v>
      </c>
      <c r="B56" s="8">
        <f>'Linear Regression Analysis'!$B$17+'Linear Regression Analysis'!$B$18*'Simulated Data'!A56</f>
        <v>10.563999999999993</v>
      </c>
      <c r="C56" s="8">
        <f>'Polynomial Regression Analysis'!$B$17+'Simulated Data'!A56*'Polynomial Regression Analysis'!$B$18+'Simulated Data'!A56^2*'Polynomial Regression Analysis'!$B$19+'Simulated Data'!A56^3*'Polynomial Regression Analysis'!$B$20+'Simulated Data'!A56^4*'Polynomial Regression Analysis'!$B$21+'Simulated Data'!A56^5*'Polynomial Regression Analysis'!$B$22+'Simulated Data'!A56^6*'Polynomial Regression Analysis'!$B$23</f>
        <v>14.687713468080744</v>
      </c>
    </row>
    <row r="57" spans="1:3" x14ac:dyDescent="0.25">
      <c r="A57" s="3">
        <f t="shared" si="0"/>
        <v>5.4999999999999964</v>
      </c>
      <c r="B57" s="8">
        <f>'Linear Regression Analysis'!$B$17+'Linear Regression Analysis'!$B$18*'Simulated Data'!A57</f>
        <v>10.754999999999992</v>
      </c>
      <c r="C57" s="8">
        <f>'Polynomial Regression Analysis'!$B$17+'Simulated Data'!A57*'Polynomial Regression Analysis'!$B$18+'Simulated Data'!A57^2*'Polynomial Regression Analysis'!$B$19+'Simulated Data'!A57^3*'Polynomial Regression Analysis'!$B$20+'Simulated Data'!A57^4*'Polynomial Regression Analysis'!$B$21+'Simulated Data'!A57^5*'Polynomial Regression Analysis'!$B$22+'Simulated Data'!A57^6*'Polynomial Regression Analysis'!$B$23</f>
        <v>17.025815529335489</v>
      </c>
    </row>
    <row r="58" spans="1:3" x14ac:dyDescent="0.25">
      <c r="A58" s="3">
        <f t="shared" si="0"/>
        <v>5.5999999999999961</v>
      </c>
      <c r="B58" s="8">
        <f>'Linear Regression Analysis'!$B$17+'Linear Regression Analysis'!$B$18*'Simulated Data'!A58</f>
        <v>10.945999999999991</v>
      </c>
      <c r="C58" s="8">
        <f>'Polynomial Regression Analysis'!$B$17+'Simulated Data'!A58*'Polynomial Regression Analysis'!$B$18+'Simulated Data'!A58^2*'Polynomial Regression Analysis'!$B$19+'Simulated Data'!A58^3*'Polynomial Regression Analysis'!$B$20+'Simulated Data'!A58^4*'Polynomial Regression Analysis'!$B$21+'Simulated Data'!A58^5*'Polynomial Regression Analysis'!$B$22+'Simulated Data'!A58^6*'Polynomial Regression Analysis'!$B$23</f>
        <v>19.933275997293094</v>
      </c>
    </row>
    <row r="59" spans="1:3" x14ac:dyDescent="0.25">
      <c r="A59" s="3">
        <f t="shared" si="0"/>
        <v>5.6999999999999957</v>
      </c>
      <c r="B59" s="8">
        <f>'Linear Regression Analysis'!$B$17+'Linear Regression Analysis'!$B$18*'Simulated Data'!A59</f>
        <v>11.13699999999999</v>
      </c>
      <c r="C59" s="8">
        <f>'Polynomial Regression Analysis'!$B$17+'Simulated Data'!A59*'Polynomial Regression Analysis'!$B$18+'Simulated Data'!A59^2*'Polynomial Regression Analysis'!$B$19+'Simulated Data'!A59^3*'Polynomial Regression Analysis'!$B$20+'Simulated Data'!A59^4*'Polynomial Regression Analysis'!$B$21+'Simulated Data'!A59^5*'Polynomial Regression Analysis'!$B$22+'Simulated Data'!A59^6*'Polynomial Regression Analysis'!$B$23</f>
        <v>23.500822206559178</v>
      </c>
    </row>
    <row r="60" spans="1:3" x14ac:dyDescent="0.25">
      <c r="A60" s="3">
        <f t="shared" si="0"/>
        <v>5.7999999999999954</v>
      </c>
      <c r="B60" s="8">
        <f>'Linear Regression Analysis'!$B$17+'Linear Regression Analysis'!$B$18*'Simulated Data'!A60</f>
        <v>11.327999999999989</v>
      </c>
      <c r="C60" s="8">
        <f>'Polynomial Regression Analysis'!$B$17+'Simulated Data'!A60*'Polynomial Regression Analysis'!$B$18+'Simulated Data'!A60^2*'Polynomial Regression Analysis'!$B$19+'Simulated Data'!A60^3*'Polynomial Regression Analysis'!$B$20+'Simulated Data'!A60^4*'Polynomial Regression Analysis'!$B$21+'Simulated Data'!A60^5*'Polynomial Regression Analysis'!$B$22+'Simulated Data'!A60^6*'Polynomial Regression Analysis'!$B$23</f>
        <v>27.828130659262683</v>
      </c>
    </row>
    <row r="61" spans="1:3" x14ac:dyDescent="0.25">
      <c r="A61" s="3">
        <f t="shared" si="0"/>
        <v>5.899999999999995</v>
      </c>
      <c r="B61" s="8">
        <f>'Linear Regression Analysis'!$B$17+'Linear Regression Analysis'!$B$18*'Simulated Data'!A61</f>
        <v>11.518999999999991</v>
      </c>
      <c r="C61" s="8">
        <f>'Polynomial Regression Analysis'!$B$17+'Simulated Data'!A61*'Polynomial Regression Analysis'!$B$18+'Simulated Data'!A61^2*'Polynomial Regression Analysis'!$B$19+'Simulated Data'!A61^3*'Polynomial Regression Analysis'!$B$20+'Simulated Data'!A61^4*'Polynomial Regression Analysis'!$B$21+'Simulated Data'!A61^5*'Polynomial Regression Analysis'!$B$22+'Simulated Data'!A61^6*'Polynomial Regression Analysis'!$B$23</f>
        <v>33.024339038639482</v>
      </c>
    </row>
    <row r="62" spans="1:3" x14ac:dyDescent="0.25">
      <c r="A62" s="3">
        <f t="shared" si="0"/>
        <v>5.9999999999999947</v>
      </c>
      <c r="B62" s="8">
        <f>'Linear Regression Analysis'!$B$17+'Linear Regression Analysis'!$B$18*'Simulated Data'!A62</f>
        <v>11.70999999999999</v>
      </c>
      <c r="C62" s="8">
        <f>'Polynomial Regression Analysis'!$B$17+'Simulated Data'!A62*'Polynomial Regression Analysis'!$B$18+'Simulated Data'!A62^2*'Polynomial Regression Analysis'!$B$19+'Simulated Data'!A62^3*'Polynomial Regression Analysis'!$B$20+'Simulated Data'!A62^4*'Polynomial Regression Analysis'!$B$21+'Simulated Data'!A62^5*'Polynomial Regression Analysis'!$B$22+'Simulated Data'!A62^6*'Polynomial Regression Analysis'!$B$23</f>
        <v>39.208571428567666</v>
      </c>
    </row>
    <row r="63" spans="1:3" x14ac:dyDescent="0.25">
      <c r="A63" s="3"/>
    </row>
    <row r="64" spans="1:3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K22" sqref="K22:K23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4" width="9.5703125" customWidth="1"/>
    <col min="5" max="5" width="12" bestFit="1" customWidth="1"/>
    <col min="6" max="6" width="13.42578125" bestFit="1" customWidth="1"/>
    <col min="7" max="7" width="11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7" t="s">
        <v>3</v>
      </c>
      <c r="B3" s="7"/>
    </row>
    <row r="4" spans="1:9" x14ac:dyDescent="0.25">
      <c r="A4" s="4" t="s">
        <v>4</v>
      </c>
      <c r="B4" s="9">
        <v>0.98516450982490122</v>
      </c>
    </row>
    <row r="5" spans="1:9" x14ac:dyDescent="0.25">
      <c r="A5" s="4" t="s">
        <v>5</v>
      </c>
      <c r="B5" s="9">
        <v>0.97054911141853784</v>
      </c>
    </row>
    <row r="6" spans="1:9" x14ac:dyDescent="0.25">
      <c r="A6" s="4" t="s">
        <v>6</v>
      </c>
      <c r="B6" s="9">
        <v>0.96073214855805045</v>
      </c>
    </row>
    <row r="7" spans="1:9" x14ac:dyDescent="0.25">
      <c r="A7" s="4" t="s">
        <v>7</v>
      </c>
      <c r="B7" s="9">
        <v>0.60745370193949733</v>
      </c>
    </row>
    <row r="8" spans="1:9" ht="15.75" thickBot="1" x14ac:dyDescent="0.3">
      <c r="A8" s="5" t="s">
        <v>8</v>
      </c>
      <c r="B8" s="12">
        <v>5</v>
      </c>
    </row>
    <row r="10" spans="1:9" ht="15.75" thickBot="1" x14ac:dyDescent="0.3">
      <c r="A10" t="s">
        <v>9</v>
      </c>
    </row>
    <row r="11" spans="1:9" x14ac:dyDescent="0.25">
      <c r="A11" s="6"/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</row>
    <row r="12" spans="1:9" x14ac:dyDescent="0.25">
      <c r="A12" s="4" t="s">
        <v>10</v>
      </c>
      <c r="B12" s="4">
        <v>1</v>
      </c>
      <c r="C12" s="9">
        <v>36.481000000000002</v>
      </c>
      <c r="D12" s="9">
        <v>36.481000000000002</v>
      </c>
      <c r="E12" s="9">
        <v>98.864498644986554</v>
      </c>
      <c r="F12" s="9">
        <v>2.1643021878467606E-3</v>
      </c>
    </row>
    <row r="13" spans="1:9" x14ac:dyDescent="0.25">
      <c r="A13" s="4" t="s">
        <v>11</v>
      </c>
      <c r="B13" s="4">
        <v>3</v>
      </c>
      <c r="C13" s="9">
        <v>1.1069999999999989</v>
      </c>
      <c r="D13" s="9">
        <v>0.36899999999999961</v>
      </c>
      <c r="E13" s="9"/>
      <c r="F13" s="9"/>
    </row>
    <row r="14" spans="1:9" ht="15.75" thickBot="1" x14ac:dyDescent="0.3">
      <c r="A14" s="5" t="s">
        <v>12</v>
      </c>
      <c r="B14" s="5">
        <v>4</v>
      </c>
      <c r="C14" s="10">
        <v>37.588000000000001</v>
      </c>
      <c r="D14" s="10"/>
      <c r="E14" s="10"/>
      <c r="F14" s="10"/>
    </row>
    <row r="15" spans="1:9" ht="15.75" thickBot="1" x14ac:dyDescent="0.3"/>
    <row r="16" spans="1:9" x14ac:dyDescent="0.25">
      <c r="A16" s="6"/>
      <c r="B16" s="6" t="s">
        <v>19</v>
      </c>
      <c r="C16" s="6" t="s">
        <v>7</v>
      </c>
      <c r="D16" s="6" t="s">
        <v>20</v>
      </c>
      <c r="E16" s="6" t="s">
        <v>21</v>
      </c>
      <c r="F16" s="6" t="s">
        <v>22</v>
      </c>
      <c r="G16" s="6" t="s">
        <v>23</v>
      </c>
      <c r="H16" s="6" t="s">
        <v>24</v>
      </c>
      <c r="I16" s="6" t="s">
        <v>25</v>
      </c>
    </row>
    <row r="17" spans="1:9" x14ac:dyDescent="0.25">
      <c r="A17" s="4" t="s">
        <v>13</v>
      </c>
      <c r="B17" s="9">
        <v>0.25000000000000089</v>
      </c>
      <c r="C17" s="9">
        <v>0.63710281744785868</v>
      </c>
      <c r="D17" s="9">
        <v>0.39240134112334418</v>
      </c>
      <c r="E17" s="9">
        <v>0.72097927783802973</v>
      </c>
      <c r="F17" s="9">
        <v>-1.7775455074727784</v>
      </c>
      <c r="G17" s="9">
        <v>2.2775455074727802</v>
      </c>
      <c r="H17" s="9">
        <v>-1.7775455074727784</v>
      </c>
      <c r="I17" s="9">
        <v>2.2775455074727802</v>
      </c>
    </row>
    <row r="18" spans="1:9" ht="15.75" thickBot="1" x14ac:dyDescent="0.3">
      <c r="A18" s="5" t="s">
        <v>26</v>
      </c>
      <c r="B18" s="10">
        <v>1.9099999999999997</v>
      </c>
      <c r="C18" s="10">
        <v>0.19209372712298536</v>
      </c>
      <c r="D18" s="10">
        <v>9.9430628402412555</v>
      </c>
      <c r="E18" s="10">
        <v>2.1643021878467628E-3</v>
      </c>
      <c r="F18" s="10">
        <v>1.2986720278492778</v>
      </c>
      <c r="G18" s="10">
        <v>2.5213279721507216</v>
      </c>
      <c r="H18" s="10">
        <v>1.2986720278492778</v>
      </c>
      <c r="I18" s="10">
        <v>2.5213279721507216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4" workbookViewId="0">
      <selection activeCell="D34" sqref="D34"/>
    </sheetView>
  </sheetViews>
  <sheetFormatPr defaultRowHeight="15" x14ac:dyDescent="0.25"/>
  <cols>
    <col min="1" max="1" width="18" bestFit="1" customWidth="1"/>
    <col min="2" max="2" width="11.7109375" bestFit="1" customWidth="1"/>
    <col min="3" max="3" width="14.5703125" bestFit="1" customWidth="1"/>
    <col min="4" max="4" width="10.5703125" bestFit="1" customWidth="1"/>
    <col min="6" max="6" width="13.42578125" bestFit="1" customWidth="1"/>
    <col min="7" max="7" width="11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7" t="s">
        <v>3</v>
      </c>
      <c r="B3" s="7"/>
    </row>
    <row r="4" spans="1:9" x14ac:dyDescent="0.25">
      <c r="A4" s="4" t="s">
        <v>4</v>
      </c>
      <c r="B4" s="4">
        <v>1</v>
      </c>
    </row>
    <row r="5" spans="1:9" x14ac:dyDescent="0.25">
      <c r="A5" s="4" t="s">
        <v>5</v>
      </c>
      <c r="B5" s="4">
        <v>1</v>
      </c>
    </row>
    <row r="6" spans="1:9" x14ac:dyDescent="0.25">
      <c r="A6" s="4" t="s">
        <v>6</v>
      </c>
      <c r="B6" s="4">
        <v>65535</v>
      </c>
    </row>
    <row r="7" spans="1:9" x14ac:dyDescent="0.25">
      <c r="A7" s="4" t="s">
        <v>7</v>
      </c>
      <c r="B7" s="4">
        <v>0</v>
      </c>
    </row>
    <row r="8" spans="1:9" ht="15.75" thickBot="1" x14ac:dyDescent="0.3">
      <c r="A8" s="5" t="s">
        <v>8</v>
      </c>
      <c r="B8" s="5">
        <v>5</v>
      </c>
    </row>
    <row r="10" spans="1:9" ht="15.75" thickBot="1" x14ac:dyDescent="0.3">
      <c r="A10" t="s">
        <v>9</v>
      </c>
    </row>
    <row r="11" spans="1:9" x14ac:dyDescent="0.25">
      <c r="A11" s="6"/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</row>
    <row r="12" spans="1:9" x14ac:dyDescent="0.25">
      <c r="A12" s="4" t="s">
        <v>10</v>
      </c>
      <c r="B12" s="4">
        <v>6</v>
      </c>
      <c r="C12" s="9">
        <v>37.588000000000001</v>
      </c>
      <c r="D12" s="9">
        <v>6.2646666666666668</v>
      </c>
      <c r="E12" s="4" t="e">
        <v>#NUM!</v>
      </c>
      <c r="F12" s="4" t="e">
        <v>#NUM!</v>
      </c>
    </row>
    <row r="13" spans="1:9" x14ac:dyDescent="0.25">
      <c r="A13" s="4" t="s">
        <v>11</v>
      </c>
      <c r="B13" s="4">
        <v>0</v>
      </c>
      <c r="C13" s="9">
        <v>0</v>
      </c>
      <c r="D13" s="11">
        <v>65535</v>
      </c>
      <c r="E13" s="4"/>
      <c r="F13" s="4"/>
    </row>
    <row r="14" spans="1:9" ht="15.75" thickBot="1" x14ac:dyDescent="0.3">
      <c r="A14" s="5" t="s">
        <v>12</v>
      </c>
      <c r="B14" s="5">
        <v>6</v>
      </c>
      <c r="C14" s="10">
        <v>37.588000000000001</v>
      </c>
      <c r="D14" s="10"/>
      <c r="E14" s="5"/>
      <c r="F14" s="5"/>
    </row>
    <row r="15" spans="1:9" ht="15.75" thickBot="1" x14ac:dyDescent="0.3"/>
    <row r="16" spans="1:9" x14ac:dyDescent="0.25">
      <c r="A16" s="6"/>
      <c r="B16" s="6" t="s">
        <v>19</v>
      </c>
      <c r="C16" s="6" t="s">
        <v>7</v>
      </c>
      <c r="D16" s="6" t="s">
        <v>20</v>
      </c>
      <c r="E16" s="6" t="s">
        <v>21</v>
      </c>
      <c r="F16" s="6" t="s">
        <v>22</v>
      </c>
      <c r="G16" s="6" t="s">
        <v>23</v>
      </c>
      <c r="H16" s="6" t="s">
        <v>24</v>
      </c>
      <c r="I16" s="6" t="s">
        <v>25</v>
      </c>
    </row>
    <row r="17" spans="1:9" x14ac:dyDescent="0.25">
      <c r="A17" s="4" t="s">
        <v>13</v>
      </c>
      <c r="B17" s="9">
        <v>2.8973760932943264</v>
      </c>
      <c r="C17" s="4">
        <v>0</v>
      </c>
      <c r="D17" s="4">
        <v>65535</v>
      </c>
      <c r="E17" s="4" t="e">
        <v>#NUM!</v>
      </c>
      <c r="F17" s="9">
        <v>2.8973760932943264</v>
      </c>
      <c r="G17" s="9">
        <v>2.8973760932943264</v>
      </c>
      <c r="H17" s="9">
        <v>2.8973760932943264</v>
      </c>
      <c r="I17" s="9">
        <v>2.8973760932943264</v>
      </c>
    </row>
    <row r="18" spans="1:9" x14ac:dyDescent="0.25">
      <c r="A18" s="4" t="s">
        <v>26</v>
      </c>
      <c r="B18" s="9">
        <v>0</v>
      </c>
      <c r="C18" s="4">
        <v>0</v>
      </c>
      <c r="D18" s="4">
        <v>65535</v>
      </c>
      <c r="E18" s="4" t="e">
        <v>#NUM!</v>
      </c>
      <c r="F18" s="9">
        <v>0</v>
      </c>
      <c r="G18" s="9">
        <v>0</v>
      </c>
      <c r="H18" s="9">
        <v>0</v>
      </c>
      <c r="I18" s="9">
        <v>0</v>
      </c>
    </row>
    <row r="19" spans="1:9" x14ac:dyDescent="0.25">
      <c r="A19" s="4" t="s">
        <v>27</v>
      </c>
      <c r="B19" s="9">
        <v>-0.88348979591817067</v>
      </c>
      <c r="C19" s="4">
        <v>0</v>
      </c>
      <c r="D19" s="4">
        <v>65535</v>
      </c>
      <c r="E19" s="4" t="e">
        <v>#NUM!</v>
      </c>
      <c r="F19" s="9">
        <v>-0.88348979591817067</v>
      </c>
      <c r="G19" s="9">
        <v>-0.88348979591817067</v>
      </c>
      <c r="H19" s="9">
        <v>-0.88348979591817067</v>
      </c>
      <c r="I19" s="9">
        <v>-0.88348979591817067</v>
      </c>
    </row>
    <row r="20" spans="1:9" x14ac:dyDescent="0.25">
      <c r="A20" s="4" t="s">
        <v>28</v>
      </c>
      <c r="B20" s="9">
        <v>0</v>
      </c>
      <c r="C20" s="4">
        <v>0</v>
      </c>
      <c r="D20" s="4">
        <v>65535</v>
      </c>
      <c r="E20" s="4" t="e">
        <v>#NUM!</v>
      </c>
      <c r="F20" s="9">
        <v>0</v>
      </c>
      <c r="G20" s="9">
        <v>0</v>
      </c>
      <c r="H20" s="9">
        <v>0</v>
      </c>
      <c r="I20" s="9">
        <v>0</v>
      </c>
    </row>
    <row r="21" spans="1:9" x14ac:dyDescent="0.25">
      <c r="A21" s="4" t="s">
        <v>29</v>
      </c>
      <c r="B21" s="9">
        <v>0.5628741496597961</v>
      </c>
      <c r="C21" s="4">
        <v>0</v>
      </c>
      <c r="D21" s="4">
        <v>65535</v>
      </c>
      <c r="E21" s="4" t="e">
        <v>#NUM!</v>
      </c>
      <c r="F21" s="9">
        <v>0.5628741496597961</v>
      </c>
      <c r="G21" s="9">
        <v>0.5628741496597961</v>
      </c>
      <c r="H21" s="9">
        <v>0.5628741496597961</v>
      </c>
      <c r="I21" s="9">
        <v>0.5628741496597961</v>
      </c>
    </row>
    <row r="22" spans="1:9" x14ac:dyDescent="0.25">
      <c r="A22" s="4" t="s">
        <v>30</v>
      </c>
      <c r="B22" s="9">
        <v>-0.19510204081630447</v>
      </c>
      <c r="C22" s="4">
        <v>0</v>
      </c>
      <c r="D22" s="4">
        <v>65535</v>
      </c>
      <c r="E22" s="4" t="e">
        <v>#NUM!</v>
      </c>
      <c r="F22" s="9">
        <v>-0.19510204081630447</v>
      </c>
      <c r="G22" s="9">
        <v>-0.19510204081630447</v>
      </c>
      <c r="H22" s="9">
        <v>-0.19510204081630447</v>
      </c>
      <c r="I22" s="9">
        <v>-0.19510204081630447</v>
      </c>
    </row>
    <row r="23" spans="1:9" ht="15.75" thickBot="1" x14ac:dyDescent="0.3">
      <c r="A23" s="5" t="s">
        <v>31</v>
      </c>
      <c r="B23" s="10">
        <v>1.8341593780367274E-2</v>
      </c>
      <c r="C23" s="5">
        <v>0</v>
      </c>
      <c r="D23" s="5">
        <v>65535</v>
      </c>
      <c r="E23" s="5" t="e">
        <v>#NUM!</v>
      </c>
      <c r="F23" s="10">
        <v>1.8341593780367274E-2</v>
      </c>
      <c r="G23" s="10">
        <v>1.8341593780367274E-2</v>
      </c>
      <c r="H23" s="10">
        <v>1.8341593780367274E-2</v>
      </c>
      <c r="I23" s="10">
        <v>1.8341593780367274E-2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Plot</vt:lpstr>
      <vt:lpstr>Raw Data</vt:lpstr>
      <vt:lpstr>Simulated Data</vt:lpstr>
      <vt:lpstr>Linear Regression Analysis</vt:lpstr>
      <vt:lpstr>Polynomial Regression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2018-09-04T16:52:53Z</dcterms:modified>
</cp:coreProperties>
</file>