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ohammed.omari.JRTRGOV\Desktop\Annual Reports_as_per_OL&amp;OTS-5.7\Annual Report 2021\Attachments\"/>
    </mc:Choice>
  </mc:AlternateContent>
  <bookViews>
    <workbookView xWindow="0" yWindow="0" windowWidth="20460" windowHeight="637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4" i="1"/>
  <c r="P3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<sst xmlns="http://schemas.openxmlformats.org/spreadsheetml/2006/main" count="108" uniqueCount="16">
  <si>
    <t>Rx Startup Date</t>
  </si>
  <si>
    <t>Duration (Days)</t>
  </si>
  <si>
    <t>Power Level</t>
  </si>
  <si>
    <t>Burnup (MWD)</t>
  </si>
  <si>
    <r>
      <t>Hours k</t>
    </r>
    <r>
      <rPr>
        <b/>
        <vertAlign val="subscript"/>
        <sz val="10"/>
        <color rgb="FF000000"/>
        <rFont val="Calibri"/>
        <family val="2"/>
        <scheme val="minor"/>
      </rPr>
      <t>eff</t>
    </r>
    <r>
      <rPr>
        <b/>
        <sz val="10"/>
        <color rgb="FF000000"/>
        <rFont val="Calibri"/>
        <family val="2"/>
        <scheme val="minor"/>
      </rPr>
      <t>=1</t>
    </r>
    <r>
      <rPr>
        <b/>
        <vertAlign val="superscript"/>
        <sz val="10"/>
        <color rgb="FF000000"/>
        <rFont val="Calibri"/>
        <family val="2"/>
        <scheme val="minor"/>
      </rPr>
      <t>a</t>
    </r>
  </si>
  <si>
    <t>FPD</t>
  </si>
  <si>
    <t>Operation Purpose</t>
  </si>
  <si>
    <t>Mode</t>
  </si>
  <si>
    <t>RI Production</t>
  </si>
  <si>
    <t>Power</t>
  </si>
  <si>
    <t>Testing</t>
  </si>
  <si>
    <t>Training</t>
  </si>
  <si>
    <t>Qurter</t>
  </si>
  <si>
    <t>Start</t>
  </si>
  <si>
    <t>End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</si>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</sst>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bscript"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5" fontId="4" fillId="0" borderId="2" xfId="0" applyNumberFormat="1" applyFont="1" applyBorder="1" applyAlignment="1">
      <alignment horizontal="center" vertical="center" wrapText="1"/>
    </xf>
    <xf numFmtId="15" fontId="4" fillId="0" borderId="2" xfId="0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Dashed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Dashed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Dash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Dashed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Dashed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Dashed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Dashed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8" totalsRowShown="0" headerRowDxfId="3" dataDxfId="4" headerRowBorderDxfId="9" tableBorderDxfId="10">
  <autoFilter ref="A1:G48"/>
  <tableColumns count="7">
    <tableColumn id="1" name="Rx Startup Date" dataDxfId="8"/>
    <tableColumn id="2" name="Duration (Days)" dataDxfId="7"/>
    <tableColumn id="3" name="Power Level" dataDxfId="2"/>
    <tableColumn id="4" name="Burnup (MWD)" dataDxfId="0"/>
    <tableColumn id="5" name="Hours keff=1a" dataDxfId="1"/>
    <tableColumn id="6" name="Operation Purpose" dataDxfId="6"/>
    <tableColumn id="7" name="Mod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8"/>
  <sheetViews>
    <sheetView tabSelected="1" workbookViewId="0">
      <selection activeCell="H19" sqref="H19"/>
    </sheetView>
  </sheetViews>
  <sheetFormatPr defaultRowHeight="15" x14ac:dyDescent="0.25"/>
  <cols>
    <col min="1" max="1" width="15.42578125" customWidth="1"/>
    <col min="2" max="2" width="17.7109375" bestFit="1" customWidth="1"/>
    <col min="3" max="3" width="12.85546875" customWidth="1"/>
    <col min="4" max="4" width="15.7109375" customWidth="1"/>
    <col min="5" max="5" width="15.42578125" bestFit="1" customWidth="1"/>
    <col min="6" max="6" width="18" customWidth="1"/>
    <col min="8" max="8" width="16" bestFit="1" customWidth="1"/>
    <col min="14" max="15" width="10.42578125" bestFit="1" customWidth="1"/>
    <col min="16" max="16" width="9.5703125" bestFit="1" customWidth="1"/>
  </cols>
  <sheetData>
    <row r="1" spans="1:16" ht="21.75" customHeight="1" thickBot="1" x14ac:dyDescent="0.3">
      <c r="A1" s="19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19" t="s">
        <v>6</v>
      </c>
      <c r="G1" s="21" t="s">
        <v>7</v>
      </c>
      <c r="H1" s="6" t="s">
        <v>5</v>
      </c>
      <c r="I1" s="7"/>
      <c r="N1" t="s">
        <v>15</v>
      </c>
      <c r="O1">
        <v>2021</v>
      </c>
    </row>
    <row r="2" spans="1:16" ht="15.75" thickBot="1" x14ac:dyDescent="0.3">
      <c r="A2" s="14">
        <v>44210</v>
      </c>
      <c r="B2" s="2">
        <v>4.8129999999999997</v>
      </c>
      <c r="C2" s="2">
        <v>2.5</v>
      </c>
      <c r="D2" s="3">
        <v>12.032500000000001</v>
      </c>
      <c r="E2" s="2">
        <v>115.512</v>
      </c>
      <c r="F2" s="2" t="s">
        <v>8</v>
      </c>
      <c r="G2" s="17" t="s">
        <v>9</v>
      </c>
      <c r="H2" s="2">
        <v>2.4064999999999999</v>
      </c>
      <c r="I2" s="8">
        <v>8.0806500000000003</v>
      </c>
      <c r="M2" s="1" t="s">
        <v>12</v>
      </c>
      <c r="N2" s="1" t="s">
        <v>13</v>
      </c>
      <c r="O2" s="1" t="s">
        <v>14</v>
      </c>
      <c r="P2" s="1" t="s">
        <v>5</v>
      </c>
    </row>
    <row r="3" spans="1:16" ht="15.75" thickBot="1" x14ac:dyDescent="0.3">
      <c r="A3" s="15">
        <v>44235</v>
      </c>
      <c r="B3" s="2">
        <v>3.2029999999999998</v>
      </c>
      <c r="C3" s="2">
        <v>2.5</v>
      </c>
      <c r="D3" s="2">
        <v>8.0032499999999995</v>
      </c>
      <c r="E3" s="2">
        <v>76.831199999999995</v>
      </c>
      <c r="F3" s="2" t="s">
        <v>8</v>
      </c>
      <c r="G3" s="17" t="s">
        <v>9</v>
      </c>
      <c r="H3" s="2">
        <v>1.6006499999999999</v>
      </c>
      <c r="I3" s="9"/>
      <c r="M3" s="1">
        <v>1</v>
      </c>
      <c r="N3" s="26">
        <f>DATE($O$1,1,1)</f>
        <v>44197</v>
      </c>
      <c r="O3" s="26">
        <f>DATE($O$1,4,1)-1</f>
        <v>44286</v>
      </c>
      <c r="P3" s="27">
        <f>SUMIFS(Table1[Burnup (MWD)],Table1[Rx Startup Date],"&gt;="&amp;N3,Table1[Rx Startup Date],"&lt;="&amp;O3)/5</f>
        <v>8.0806500000000003</v>
      </c>
    </row>
    <row r="4" spans="1:16" ht="15.75" thickBot="1" x14ac:dyDescent="0.3">
      <c r="A4" s="14">
        <v>44252</v>
      </c>
      <c r="B4" s="2">
        <v>3.9350000000000001</v>
      </c>
      <c r="C4" s="2">
        <v>2.5</v>
      </c>
      <c r="D4" s="3">
        <v>9.8375000000000004</v>
      </c>
      <c r="E4" s="2">
        <v>94.44</v>
      </c>
      <c r="F4" s="2" t="s">
        <v>8</v>
      </c>
      <c r="G4" s="17" t="s">
        <v>9</v>
      </c>
      <c r="H4" s="2">
        <v>1.9675</v>
      </c>
      <c r="I4" s="9"/>
      <c r="M4" s="1">
        <v>2</v>
      </c>
      <c r="N4" s="26">
        <f>O3+1</f>
        <v>44287</v>
      </c>
      <c r="O4" s="26">
        <f>DATE($O$1,7,1)-1</f>
        <v>44377</v>
      </c>
      <c r="P4" s="27">
        <f>SUMIFS(Table1[Burnup (MWD)],Table1[Rx Startup Date],"&gt;="&amp;N4,Table1[Rx Startup Date],"&lt;="&amp;O4)/5</f>
        <v>7.7189999999999994</v>
      </c>
    </row>
    <row r="5" spans="1:16" ht="15.75" thickBot="1" x14ac:dyDescent="0.3">
      <c r="A5" s="16">
        <v>44273</v>
      </c>
      <c r="B5" s="4">
        <v>4.2119999999999997</v>
      </c>
      <c r="C5" s="4">
        <v>2.5</v>
      </c>
      <c r="D5" s="5">
        <v>10.53</v>
      </c>
      <c r="E5" s="4">
        <v>101.08799999999999</v>
      </c>
      <c r="F5" s="4" t="s">
        <v>8</v>
      </c>
      <c r="G5" s="18" t="s">
        <v>9</v>
      </c>
      <c r="H5" s="4">
        <v>2.1059999999999999</v>
      </c>
      <c r="I5" s="10"/>
      <c r="M5" s="1">
        <v>3</v>
      </c>
      <c r="N5" s="26">
        <f>O4+1</f>
        <v>44378</v>
      </c>
      <c r="O5" s="26">
        <f>DATE($O$1,10,1)-1</f>
        <v>44469</v>
      </c>
      <c r="P5" s="27">
        <f>SUMIFS(Table1[Burnup (MWD)],Table1[Rx Startup Date],"&gt;="&amp;N5,Table1[Rx Startup Date],"&lt;="&amp;O5)/5</f>
        <v>8.4651624999999999</v>
      </c>
    </row>
    <row r="6" spans="1:16" ht="15.75" thickBot="1" x14ac:dyDescent="0.3">
      <c r="A6" s="14">
        <v>44294</v>
      </c>
      <c r="B6" s="2">
        <v>3.871</v>
      </c>
      <c r="C6" s="2">
        <v>2.5</v>
      </c>
      <c r="D6" s="3">
        <v>9.6775000000000002</v>
      </c>
      <c r="E6" s="2">
        <v>92.903999999999996</v>
      </c>
      <c r="F6" s="2" t="s">
        <v>8</v>
      </c>
      <c r="G6" s="17" t="s">
        <v>9</v>
      </c>
      <c r="H6" s="2">
        <v>1.9355</v>
      </c>
      <c r="I6" s="11">
        <v>7.7190000000000003</v>
      </c>
      <c r="M6" s="1">
        <v>4</v>
      </c>
      <c r="N6" s="26">
        <f>O5+1</f>
        <v>44470</v>
      </c>
      <c r="O6" s="26">
        <f>DATE($O$1+1,1,1)-1</f>
        <v>44561</v>
      </c>
      <c r="P6" s="27">
        <f>SUMIFS(Table1[Burnup (MWD)],Table1[Rx Startup Date],"&gt;="&amp;N6,Table1[Rx Startup Date],"&lt;="&amp;O6)/5</f>
        <v>17.579799999999999</v>
      </c>
    </row>
    <row r="7" spans="1:16" ht="15.75" thickBot="1" x14ac:dyDescent="0.3">
      <c r="A7" s="14">
        <v>44315</v>
      </c>
      <c r="B7" s="2">
        <v>3.96</v>
      </c>
      <c r="C7" s="2">
        <v>2.5</v>
      </c>
      <c r="D7" s="3">
        <v>9.9</v>
      </c>
      <c r="E7" s="2">
        <v>95.04</v>
      </c>
      <c r="F7" s="2" t="s">
        <v>8</v>
      </c>
      <c r="G7" s="17" t="s">
        <v>9</v>
      </c>
      <c r="H7" s="2">
        <v>1.98</v>
      </c>
      <c r="I7" s="12"/>
    </row>
    <row r="8" spans="1:16" ht="15.75" thickBot="1" x14ac:dyDescent="0.3">
      <c r="A8" s="14">
        <v>44338</v>
      </c>
      <c r="B8" s="2">
        <v>3.677</v>
      </c>
      <c r="C8" s="2">
        <v>2.5</v>
      </c>
      <c r="D8" s="3">
        <v>9.1925000000000008</v>
      </c>
      <c r="E8" s="2">
        <v>88.248000000000005</v>
      </c>
      <c r="F8" s="2" t="s">
        <v>8</v>
      </c>
      <c r="G8" s="17" t="s">
        <v>9</v>
      </c>
      <c r="H8" s="2">
        <v>1.8385</v>
      </c>
      <c r="I8" s="12"/>
    </row>
    <row r="9" spans="1:16" ht="15.75" thickBot="1" x14ac:dyDescent="0.3">
      <c r="A9" s="16">
        <v>44357</v>
      </c>
      <c r="B9" s="4">
        <v>3.93</v>
      </c>
      <c r="C9" s="4">
        <v>2.5</v>
      </c>
      <c r="D9" s="5">
        <v>9.8249999999999993</v>
      </c>
      <c r="E9" s="4">
        <v>94.32</v>
      </c>
      <c r="F9" s="4" t="s">
        <v>8</v>
      </c>
      <c r="G9" s="18" t="s">
        <v>9</v>
      </c>
      <c r="H9" s="4">
        <v>1.9650000000000001</v>
      </c>
      <c r="I9" s="13"/>
    </row>
    <row r="10" spans="1:16" ht="15.75" thickBot="1" x14ac:dyDescent="0.3">
      <c r="A10" s="15">
        <v>44379</v>
      </c>
      <c r="B10" s="2">
        <v>2.91</v>
      </c>
      <c r="C10" s="2">
        <v>2.5</v>
      </c>
      <c r="D10" s="2">
        <v>7.2750000000000004</v>
      </c>
      <c r="E10" s="2">
        <v>69.84</v>
      </c>
      <c r="F10" s="2" t="s">
        <v>8</v>
      </c>
      <c r="G10" s="17" t="s">
        <v>9</v>
      </c>
      <c r="H10" s="2">
        <v>1.4550000000000001</v>
      </c>
      <c r="I10" s="11">
        <v>8.4651429999999994</v>
      </c>
    </row>
    <row r="11" spans="1:16" ht="15.75" thickBot="1" x14ac:dyDescent="0.3">
      <c r="A11" s="15">
        <v>44392</v>
      </c>
      <c r="B11" s="2">
        <v>3.125E-2</v>
      </c>
      <c r="C11" s="2">
        <v>0.01</v>
      </c>
      <c r="D11" s="2">
        <v>3.1250000000000001E-4</v>
      </c>
      <c r="E11" s="2">
        <v>0.75</v>
      </c>
      <c r="F11" s="2" t="s">
        <v>10</v>
      </c>
      <c r="G11" s="17" t="s">
        <v>11</v>
      </c>
      <c r="H11" s="2">
        <v>6.2500000000000001E-5</v>
      </c>
      <c r="I11" s="12"/>
    </row>
    <row r="12" spans="1:16" ht="15.75" thickBot="1" x14ac:dyDescent="0.3">
      <c r="A12" s="15">
        <v>44393</v>
      </c>
      <c r="B12" s="2">
        <v>2.8959999999999999</v>
      </c>
      <c r="C12" s="2">
        <v>2.5</v>
      </c>
      <c r="D12" s="2">
        <v>7.24</v>
      </c>
      <c r="E12" s="2">
        <v>69.504000000000005</v>
      </c>
      <c r="F12" s="2" t="s">
        <v>8</v>
      </c>
      <c r="G12" s="17" t="s">
        <v>9</v>
      </c>
      <c r="H12" s="2">
        <v>1.448</v>
      </c>
      <c r="I12" s="12"/>
    </row>
    <row r="13" spans="1:16" ht="15.75" thickBot="1" x14ac:dyDescent="0.3">
      <c r="A13" s="14">
        <v>44412</v>
      </c>
      <c r="B13" s="2">
        <v>0.1</v>
      </c>
      <c r="C13" s="2">
        <v>0.03</v>
      </c>
      <c r="D13" s="3">
        <v>3.0000000000000001E-3</v>
      </c>
      <c r="E13" s="2">
        <v>2.5</v>
      </c>
      <c r="F13" s="2" t="s">
        <v>10</v>
      </c>
      <c r="G13" s="17" t="s">
        <v>11</v>
      </c>
      <c r="H13" s="2">
        <v>5.8E-4</v>
      </c>
      <c r="I13" s="12"/>
      <c r="M13" t="s">
        <v>2</v>
      </c>
    </row>
    <row r="14" spans="1:16" ht="15.75" thickBot="1" x14ac:dyDescent="0.3">
      <c r="A14" s="14">
        <v>44413</v>
      </c>
      <c r="B14" s="2">
        <v>2.2999999999999998</v>
      </c>
      <c r="C14" s="2">
        <v>2.5</v>
      </c>
      <c r="D14" s="3">
        <v>5.75</v>
      </c>
      <c r="E14" s="2">
        <v>55.2</v>
      </c>
      <c r="F14" s="2" t="s">
        <v>8</v>
      </c>
      <c r="G14" s="17" t="s">
        <v>9</v>
      </c>
      <c r="H14" s="2">
        <v>1.1499999999999999</v>
      </c>
      <c r="I14" s="12"/>
      <c r="M14">
        <v>5</v>
      </c>
    </row>
    <row r="15" spans="1:16" ht="15.75" thickBot="1" x14ac:dyDescent="0.3">
      <c r="A15" s="15">
        <v>44425</v>
      </c>
      <c r="B15" s="2">
        <v>0.77</v>
      </c>
      <c r="C15" s="2">
        <v>2.5</v>
      </c>
      <c r="D15" s="2">
        <v>1.925</v>
      </c>
      <c r="E15" s="2">
        <v>18.48</v>
      </c>
      <c r="F15" s="2" t="s">
        <v>8</v>
      </c>
      <c r="G15" s="17" t="s">
        <v>9</v>
      </c>
      <c r="H15" s="2">
        <v>0.38500000000000001</v>
      </c>
      <c r="I15" s="12"/>
      <c r="M15">
        <v>2.5</v>
      </c>
    </row>
    <row r="16" spans="1:16" ht="15.75" thickBot="1" x14ac:dyDescent="0.3">
      <c r="A16" s="14">
        <v>44426</v>
      </c>
      <c r="B16" s="2">
        <v>0.51300000000000001</v>
      </c>
      <c r="C16" s="2">
        <v>5</v>
      </c>
      <c r="D16" s="3">
        <v>2.5649999999999999</v>
      </c>
      <c r="E16" s="2">
        <v>12.311999999999999</v>
      </c>
      <c r="F16" s="2" t="s">
        <v>8</v>
      </c>
      <c r="G16" s="17" t="s">
        <v>9</v>
      </c>
      <c r="H16" s="2">
        <v>0.51300000000000001</v>
      </c>
      <c r="I16" s="12"/>
    </row>
    <row r="17" spans="1:9" ht="15.75" thickBot="1" x14ac:dyDescent="0.3">
      <c r="A17" s="15">
        <v>44430</v>
      </c>
      <c r="B17" s="2">
        <v>0.19400000000000001</v>
      </c>
      <c r="C17" s="2">
        <v>2.5</v>
      </c>
      <c r="D17" s="2">
        <v>0.48499999999999999</v>
      </c>
      <c r="E17" s="2">
        <v>4.6559999999999997</v>
      </c>
      <c r="F17" s="2" t="s">
        <v>8</v>
      </c>
      <c r="G17" s="17" t="s">
        <v>9</v>
      </c>
      <c r="H17" s="2">
        <v>9.7000000000000003E-2</v>
      </c>
      <c r="I17" s="12"/>
    </row>
    <row r="18" spans="1:9" ht="15.75" thickBot="1" x14ac:dyDescent="0.3">
      <c r="A18" s="14">
        <v>44435</v>
      </c>
      <c r="B18" s="2">
        <v>2.92</v>
      </c>
      <c r="C18" s="2">
        <v>2.5</v>
      </c>
      <c r="D18" s="3">
        <v>7.3</v>
      </c>
      <c r="E18" s="2">
        <v>70.08</v>
      </c>
      <c r="F18" s="2" t="s">
        <v>8</v>
      </c>
      <c r="G18" s="17" t="s">
        <v>9</v>
      </c>
      <c r="H18" s="2">
        <v>1.46</v>
      </c>
      <c r="I18" s="12"/>
    </row>
    <row r="19" spans="1:9" ht="15.75" thickBot="1" x14ac:dyDescent="0.3">
      <c r="A19" s="16">
        <v>44455</v>
      </c>
      <c r="B19" s="4">
        <v>3.9129999999999998</v>
      </c>
      <c r="C19" s="4">
        <v>2.5</v>
      </c>
      <c r="D19" s="5">
        <v>9.7825000000000006</v>
      </c>
      <c r="E19" s="4">
        <v>93.912000000000006</v>
      </c>
      <c r="F19" s="4" t="s">
        <v>8</v>
      </c>
      <c r="G19" s="18" t="s">
        <v>9</v>
      </c>
      <c r="H19" s="4">
        <v>1.9564999999999999</v>
      </c>
      <c r="I19" s="13"/>
    </row>
    <row r="20" spans="1:9" ht="15.75" thickBot="1" x14ac:dyDescent="0.3">
      <c r="A20" s="15">
        <v>44471</v>
      </c>
      <c r="B20" s="2">
        <v>0.42299999999999999</v>
      </c>
      <c r="C20" s="2">
        <v>2.5</v>
      </c>
      <c r="D20" s="2">
        <v>1.0575000000000001</v>
      </c>
      <c r="E20" s="2">
        <v>10.151999999999999</v>
      </c>
      <c r="F20" s="2" t="s">
        <v>8</v>
      </c>
      <c r="G20" s="17" t="s">
        <v>9</v>
      </c>
      <c r="H20" s="2">
        <v>0.21149999999999999</v>
      </c>
      <c r="I20" s="11">
        <v>17.579799999999999</v>
      </c>
    </row>
    <row r="21" spans="1:9" ht="15.75" thickBot="1" x14ac:dyDescent="0.3">
      <c r="A21" s="15">
        <v>44476</v>
      </c>
      <c r="B21" s="2">
        <v>3.3540000000000001</v>
      </c>
      <c r="C21" s="2">
        <v>2.5</v>
      </c>
      <c r="D21" s="2">
        <v>8.3849999999999998</v>
      </c>
      <c r="E21" s="2">
        <v>80.495999999999995</v>
      </c>
      <c r="F21" s="2" t="s">
        <v>8</v>
      </c>
      <c r="G21" s="17" t="s">
        <v>9</v>
      </c>
      <c r="H21" s="2">
        <v>1.677</v>
      </c>
      <c r="I21" s="12"/>
    </row>
    <row r="22" spans="1:9" ht="15.75" thickBot="1" x14ac:dyDescent="0.3">
      <c r="A22" s="15">
        <v>44481</v>
      </c>
      <c r="B22" s="2">
        <v>0.29299999999999998</v>
      </c>
      <c r="C22" s="2">
        <v>2.5</v>
      </c>
      <c r="D22" s="2">
        <v>0.73250000000000004</v>
      </c>
      <c r="E22" s="2">
        <v>7.032</v>
      </c>
      <c r="F22" s="2" t="s">
        <v>8</v>
      </c>
      <c r="G22" s="17" t="s">
        <v>9</v>
      </c>
      <c r="H22" s="2">
        <v>0.14649999999999999</v>
      </c>
      <c r="I22" s="12"/>
    </row>
    <row r="23" spans="1:9" ht="15.75" thickBot="1" x14ac:dyDescent="0.3">
      <c r="A23" s="14">
        <v>44482</v>
      </c>
      <c r="B23" s="2">
        <v>0.28699999999999998</v>
      </c>
      <c r="C23" s="2">
        <v>2.5</v>
      </c>
      <c r="D23" s="3">
        <v>0.71750000000000003</v>
      </c>
      <c r="E23" s="2">
        <v>6.8879999999999999</v>
      </c>
      <c r="F23" s="2" t="s">
        <v>8</v>
      </c>
      <c r="G23" s="17" t="s">
        <v>9</v>
      </c>
      <c r="H23" s="2">
        <v>0.14349999999999999</v>
      </c>
      <c r="I23" s="12"/>
    </row>
    <row r="24" spans="1:9" ht="15.75" thickBot="1" x14ac:dyDescent="0.3">
      <c r="A24" s="14">
        <v>44485</v>
      </c>
      <c r="B24" s="2">
        <v>0.78300000000000003</v>
      </c>
      <c r="C24" s="2">
        <v>2.5</v>
      </c>
      <c r="D24" s="3">
        <v>1.9575</v>
      </c>
      <c r="E24" s="2">
        <v>18.792000000000002</v>
      </c>
      <c r="F24" s="2" t="s">
        <v>8</v>
      </c>
      <c r="G24" s="17" t="s">
        <v>9</v>
      </c>
      <c r="H24" s="2">
        <v>0.39150000000000001</v>
      </c>
      <c r="I24" s="12"/>
    </row>
    <row r="25" spans="1:9" ht="15.75" thickBot="1" x14ac:dyDescent="0.3">
      <c r="A25" s="14">
        <v>44486</v>
      </c>
      <c r="B25" s="2">
        <v>0.21</v>
      </c>
      <c r="C25" s="2">
        <v>0.5</v>
      </c>
      <c r="D25" s="3">
        <v>0.105</v>
      </c>
      <c r="E25" s="2">
        <v>5.04</v>
      </c>
      <c r="F25" s="2" t="s">
        <v>8</v>
      </c>
      <c r="G25" s="17" t="s">
        <v>9</v>
      </c>
      <c r="H25" s="2">
        <v>2.1000000000000001E-2</v>
      </c>
      <c r="I25" s="12"/>
    </row>
    <row r="26" spans="1:9" ht="15.75" thickBot="1" x14ac:dyDescent="0.3">
      <c r="A26" s="14">
        <v>44486</v>
      </c>
      <c r="B26" s="2">
        <v>0.78</v>
      </c>
      <c r="C26" s="2">
        <v>2.5</v>
      </c>
      <c r="D26" s="3">
        <v>1.95</v>
      </c>
      <c r="E26" s="2">
        <v>18.72</v>
      </c>
      <c r="F26" s="2" t="s">
        <v>8</v>
      </c>
      <c r="G26" s="17" t="s">
        <v>9</v>
      </c>
      <c r="H26" s="2">
        <v>0.39</v>
      </c>
      <c r="I26" s="12"/>
    </row>
    <row r="27" spans="1:9" ht="15.75" thickBot="1" x14ac:dyDescent="0.3">
      <c r="A27" s="14">
        <v>44487</v>
      </c>
      <c r="B27" s="2">
        <v>0.30199999999999999</v>
      </c>
      <c r="C27" s="2">
        <v>2.5</v>
      </c>
      <c r="D27" s="3">
        <v>0.755</v>
      </c>
      <c r="E27" s="2">
        <v>7.2480000000000002</v>
      </c>
      <c r="F27" s="2" t="s">
        <v>8</v>
      </c>
      <c r="G27" s="17" t="s">
        <v>9</v>
      </c>
      <c r="H27" s="2">
        <v>0.151</v>
      </c>
      <c r="I27" s="12"/>
    </row>
    <row r="28" spans="1:9" ht="15.75" thickBot="1" x14ac:dyDescent="0.3">
      <c r="A28" s="14">
        <v>44488</v>
      </c>
      <c r="B28" s="2">
        <v>0.29799999999999999</v>
      </c>
      <c r="C28" s="2">
        <v>2.5</v>
      </c>
      <c r="D28" s="3">
        <v>0.745</v>
      </c>
      <c r="E28" s="2">
        <v>7.1520000000000001</v>
      </c>
      <c r="F28" s="2" t="s">
        <v>8</v>
      </c>
      <c r="G28" s="17" t="s">
        <v>9</v>
      </c>
      <c r="H28" s="2">
        <v>0.14899999999999999</v>
      </c>
      <c r="I28" s="12"/>
    </row>
    <row r="29" spans="1:9" ht="15.75" thickBot="1" x14ac:dyDescent="0.3">
      <c r="A29" s="14">
        <v>44489</v>
      </c>
      <c r="B29" s="2">
        <v>0.32600000000000001</v>
      </c>
      <c r="C29" s="2">
        <v>2.5</v>
      </c>
      <c r="D29" s="3">
        <v>0.81499999999999995</v>
      </c>
      <c r="E29" s="2">
        <v>7.8239999999999998</v>
      </c>
      <c r="F29" s="2" t="s">
        <v>8</v>
      </c>
      <c r="G29" s="17" t="s">
        <v>9</v>
      </c>
      <c r="H29" s="2">
        <v>0.16300000000000001</v>
      </c>
      <c r="I29" s="12"/>
    </row>
    <row r="30" spans="1:9" ht="15.75" thickBot="1" x14ac:dyDescent="0.3">
      <c r="A30" s="14">
        <v>44492</v>
      </c>
      <c r="B30" s="2">
        <v>0.30299999999999999</v>
      </c>
      <c r="C30" s="2">
        <v>2.5</v>
      </c>
      <c r="D30" s="3">
        <v>0.75749999999999995</v>
      </c>
      <c r="E30" s="2">
        <v>7.2720000000000002</v>
      </c>
      <c r="F30" s="2" t="s">
        <v>8</v>
      </c>
      <c r="G30" s="17" t="s">
        <v>9</v>
      </c>
      <c r="H30" s="2">
        <v>0.1515</v>
      </c>
      <c r="I30" s="12"/>
    </row>
    <row r="31" spans="1:9" ht="15.75" thickBot="1" x14ac:dyDescent="0.3">
      <c r="A31" s="14">
        <v>44493</v>
      </c>
      <c r="B31" s="2">
        <v>0.29499999999999998</v>
      </c>
      <c r="C31" s="2">
        <v>2.5</v>
      </c>
      <c r="D31" s="3">
        <v>0.73750000000000004</v>
      </c>
      <c r="E31" s="2">
        <v>7.08</v>
      </c>
      <c r="F31" s="2" t="s">
        <v>8</v>
      </c>
      <c r="G31" s="17" t="s">
        <v>9</v>
      </c>
      <c r="H31" s="2">
        <v>0.14749999999999999</v>
      </c>
      <c r="I31" s="12"/>
    </row>
    <row r="32" spans="1:9" ht="15.75" thickBot="1" x14ac:dyDescent="0.3">
      <c r="A32" s="14">
        <v>44494</v>
      </c>
      <c r="B32" s="2">
        <v>0.47399999999999998</v>
      </c>
      <c r="C32" s="2">
        <v>2.5</v>
      </c>
      <c r="D32" s="3">
        <v>1.1850000000000001</v>
      </c>
      <c r="E32" s="2">
        <v>11.375999999999999</v>
      </c>
      <c r="F32" s="2" t="s">
        <v>8</v>
      </c>
      <c r="G32" s="17" t="s">
        <v>9</v>
      </c>
      <c r="H32" s="2">
        <v>0.23699999999999999</v>
      </c>
      <c r="I32" s="12"/>
    </row>
    <row r="33" spans="1:9" ht="15.75" thickBot="1" x14ac:dyDescent="0.3">
      <c r="A33" s="14">
        <v>44499</v>
      </c>
      <c r="B33" s="2">
        <v>0.14899999999999999</v>
      </c>
      <c r="C33" s="2">
        <v>2.5</v>
      </c>
      <c r="D33" s="3">
        <v>0.3725</v>
      </c>
      <c r="E33" s="2">
        <v>3.5760000000000001</v>
      </c>
      <c r="F33" s="2" t="s">
        <v>8</v>
      </c>
      <c r="G33" s="17" t="s">
        <v>9</v>
      </c>
      <c r="H33" s="2">
        <v>7.4499999999999997E-2</v>
      </c>
      <c r="I33" s="12"/>
    </row>
    <row r="34" spans="1:9" ht="15.75" thickBot="1" x14ac:dyDescent="0.3">
      <c r="A34" s="14">
        <v>44499</v>
      </c>
      <c r="B34" s="2">
        <v>0.29899999999999999</v>
      </c>
      <c r="C34" s="2">
        <v>2.5</v>
      </c>
      <c r="D34" s="3">
        <v>0.74750000000000005</v>
      </c>
      <c r="E34" s="2">
        <v>7.1760000000000002</v>
      </c>
      <c r="F34" s="2" t="s">
        <v>8</v>
      </c>
      <c r="G34" s="17" t="s">
        <v>9</v>
      </c>
      <c r="H34" s="2">
        <v>0.14949999999999999</v>
      </c>
      <c r="I34" s="12"/>
    </row>
    <row r="35" spans="1:9" ht="15.75" thickBot="1" x14ac:dyDescent="0.3">
      <c r="A35" s="14">
        <v>44500</v>
      </c>
      <c r="B35" s="2">
        <v>12.05</v>
      </c>
      <c r="C35" s="2">
        <v>2.5</v>
      </c>
      <c r="D35" s="3">
        <v>30.125</v>
      </c>
      <c r="E35" s="2">
        <v>289.2</v>
      </c>
      <c r="F35" s="2" t="s">
        <v>8</v>
      </c>
      <c r="G35" s="17" t="s">
        <v>9</v>
      </c>
      <c r="H35" s="2">
        <v>6.0250000000000004</v>
      </c>
      <c r="I35" s="12"/>
    </row>
    <row r="36" spans="1:9" ht="15.75" thickBot="1" x14ac:dyDescent="0.3">
      <c r="A36" s="14">
        <v>44501</v>
      </c>
      <c r="B36" s="2">
        <v>0.28499999999999998</v>
      </c>
      <c r="C36" s="2">
        <v>2.5</v>
      </c>
      <c r="D36" s="3">
        <v>0.71250000000000002</v>
      </c>
      <c r="E36" s="2">
        <v>6.84</v>
      </c>
      <c r="F36" s="2" t="s">
        <v>8</v>
      </c>
      <c r="G36" s="17" t="s">
        <v>9</v>
      </c>
      <c r="H36" s="2">
        <v>0.14249999999999999</v>
      </c>
      <c r="I36" s="12"/>
    </row>
    <row r="37" spans="1:9" ht="15.75" thickBot="1" x14ac:dyDescent="0.3">
      <c r="A37" s="14">
        <v>44502</v>
      </c>
      <c r="B37" s="2">
        <v>0.29199999999999998</v>
      </c>
      <c r="C37" s="2">
        <v>2.5</v>
      </c>
      <c r="D37" s="3">
        <v>0.73</v>
      </c>
      <c r="E37" s="2">
        <v>7.008</v>
      </c>
      <c r="F37" s="2" t="s">
        <v>8</v>
      </c>
      <c r="G37" s="17" t="s">
        <v>9</v>
      </c>
      <c r="H37" s="2">
        <v>0.14599999999999999</v>
      </c>
      <c r="I37" s="12"/>
    </row>
    <row r="38" spans="1:9" ht="15.75" thickBot="1" x14ac:dyDescent="0.3">
      <c r="A38" s="14">
        <v>44507</v>
      </c>
      <c r="B38" s="2">
        <v>0.627</v>
      </c>
      <c r="C38" s="2">
        <v>2.5</v>
      </c>
      <c r="D38" s="3">
        <v>1.5674999999999999</v>
      </c>
      <c r="E38" s="2">
        <v>15.048</v>
      </c>
      <c r="F38" s="2" t="s">
        <v>8</v>
      </c>
      <c r="G38" s="17" t="s">
        <v>9</v>
      </c>
      <c r="H38" s="2">
        <v>0.3135</v>
      </c>
      <c r="I38" s="12"/>
    </row>
    <row r="39" spans="1:9" ht="15.75" thickBot="1" x14ac:dyDescent="0.3">
      <c r="A39" s="14">
        <v>44513</v>
      </c>
      <c r="B39" s="2">
        <v>3.17</v>
      </c>
      <c r="C39" s="2">
        <v>2.5</v>
      </c>
      <c r="D39" s="3">
        <v>7.9249999999999998</v>
      </c>
      <c r="E39" s="2">
        <v>76.08</v>
      </c>
      <c r="F39" s="2" t="s">
        <v>8</v>
      </c>
      <c r="G39" s="17" t="s">
        <v>9</v>
      </c>
      <c r="H39" s="2">
        <v>1.585</v>
      </c>
      <c r="I39" s="12"/>
    </row>
    <row r="40" spans="1:9" ht="15.75" thickBot="1" x14ac:dyDescent="0.3">
      <c r="A40" s="14">
        <v>44519</v>
      </c>
      <c r="B40" s="2">
        <v>0.64300000000000002</v>
      </c>
      <c r="C40" s="2">
        <v>2.5</v>
      </c>
      <c r="D40" s="3">
        <v>1.6074999999999999</v>
      </c>
      <c r="E40" s="2">
        <v>15.432</v>
      </c>
      <c r="F40" s="2" t="s">
        <v>8</v>
      </c>
      <c r="G40" s="17" t="s">
        <v>9</v>
      </c>
      <c r="H40" s="2">
        <v>0.32150000000000001</v>
      </c>
      <c r="I40" s="12"/>
    </row>
    <row r="41" spans="1:9" ht="15.75" thickBot="1" x14ac:dyDescent="0.3">
      <c r="A41" s="14">
        <v>44520</v>
      </c>
      <c r="B41" s="2">
        <v>0.33900000000000002</v>
      </c>
      <c r="C41" s="2">
        <v>2.5</v>
      </c>
      <c r="D41" s="3">
        <v>0.84750000000000003</v>
      </c>
      <c r="E41" s="2">
        <v>8.1359999999999992</v>
      </c>
      <c r="F41" s="2" t="s">
        <v>8</v>
      </c>
      <c r="G41" s="17" t="s">
        <v>9</v>
      </c>
      <c r="H41" s="2">
        <v>0.16950000000000001</v>
      </c>
      <c r="I41" s="12"/>
    </row>
    <row r="42" spans="1:9" ht="15.75" thickBot="1" x14ac:dyDescent="0.3">
      <c r="A42" s="14">
        <v>44526</v>
      </c>
      <c r="B42" s="2">
        <v>3.94</v>
      </c>
      <c r="C42" s="2">
        <v>2.5</v>
      </c>
      <c r="D42" s="3">
        <v>9.85</v>
      </c>
      <c r="E42" s="2">
        <v>94.56</v>
      </c>
      <c r="F42" s="2" t="s">
        <v>8</v>
      </c>
      <c r="G42" s="17" t="s">
        <v>9</v>
      </c>
      <c r="H42" s="2">
        <v>1.97</v>
      </c>
      <c r="I42" s="12"/>
    </row>
    <row r="43" spans="1:9" ht="15.75" thickBot="1" x14ac:dyDescent="0.3">
      <c r="A43" s="14">
        <v>44532</v>
      </c>
      <c r="B43" s="2">
        <v>8.8999999999999996E-2</v>
      </c>
      <c r="C43" s="2">
        <v>2.5</v>
      </c>
      <c r="D43" s="3">
        <v>0.2225</v>
      </c>
      <c r="E43" s="2">
        <v>2.1360000000000001</v>
      </c>
      <c r="F43" s="2" t="s">
        <v>8</v>
      </c>
      <c r="G43" s="17" t="s">
        <v>9</v>
      </c>
      <c r="H43" s="2">
        <v>4.4499999999999998E-2</v>
      </c>
      <c r="I43" s="12"/>
    </row>
    <row r="44" spans="1:9" ht="15.75" thickBot="1" x14ac:dyDescent="0.3">
      <c r="A44" s="14">
        <v>44540</v>
      </c>
      <c r="B44" s="2">
        <v>2.0150000000000001</v>
      </c>
      <c r="C44" s="2">
        <v>2.5</v>
      </c>
      <c r="D44" s="3">
        <v>5.0374999999999996</v>
      </c>
      <c r="E44" s="2">
        <v>48.36</v>
      </c>
      <c r="F44" s="2" t="s">
        <v>8</v>
      </c>
      <c r="G44" s="17" t="s">
        <v>9</v>
      </c>
      <c r="H44" s="2">
        <v>1.0075000000000001</v>
      </c>
      <c r="I44" s="12"/>
    </row>
    <row r="45" spans="1:9" ht="15.75" thickBot="1" x14ac:dyDescent="0.3">
      <c r="A45" s="14">
        <v>44543</v>
      </c>
      <c r="B45" s="2">
        <v>1.29</v>
      </c>
      <c r="C45" s="2">
        <v>2.5</v>
      </c>
      <c r="D45" s="3">
        <v>3.2250000000000001</v>
      </c>
      <c r="E45" s="2">
        <v>30.96</v>
      </c>
      <c r="F45" s="2" t="s">
        <v>8</v>
      </c>
      <c r="G45" s="17" t="s">
        <v>9</v>
      </c>
      <c r="H45" s="2">
        <v>0.64500000000000002</v>
      </c>
      <c r="I45" s="12"/>
    </row>
    <row r="46" spans="1:9" ht="15.75" thickBot="1" x14ac:dyDescent="0.3">
      <c r="A46" s="14">
        <v>44548</v>
      </c>
      <c r="B46" s="2">
        <v>1.286</v>
      </c>
      <c r="C46" s="2">
        <v>2.5</v>
      </c>
      <c r="D46" s="3">
        <v>3.2149999999999999</v>
      </c>
      <c r="E46" s="2">
        <v>30.864000000000001</v>
      </c>
      <c r="F46" s="2" t="s">
        <v>8</v>
      </c>
      <c r="G46" s="17" t="s">
        <v>9</v>
      </c>
      <c r="H46" s="2">
        <v>0.64300000000000002</v>
      </c>
      <c r="I46" s="12"/>
    </row>
    <row r="47" spans="1:9" ht="15.75" thickBot="1" x14ac:dyDescent="0.3">
      <c r="A47" s="14">
        <v>44549</v>
      </c>
      <c r="B47" s="2">
        <v>0.23300000000000001</v>
      </c>
      <c r="C47" s="2">
        <v>0.5</v>
      </c>
      <c r="D47" s="3">
        <v>0.11650000000000001</v>
      </c>
      <c r="E47" s="2">
        <v>5.5919999999999996</v>
      </c>
      <c r="F47" s="2" t="s">
        <v>8</v>
      </c>
      <c r="G47" s="17" t="s">
        <v>9</v>
      </c>
      <c r="H47" s="2">
        <v>2.3300000000000001E-2</v>
      </c>
      <c r="I47" s="12"/>
    </row>
    <row r="48" spans="1:9" ht="15.75" thickBot="1" x14ac:dyDescent="0.3">
      <c r="A48" s="22">
        <v>44549</v>
      </c>
      <c r="B48" s="23">
        <v>0.67900000000000005</v>
      </c>
      <c r="C48" s="23">
        <v>2.5</v>
      </c>
      <c r="D48" s="24">
        <v>1.6975</v>
      </c>
      <c r="E48" s="23">
        <v>16.295999999999999</v>
      </c>
      <c r="F48" s="23" t="s">
        <v>8</v>
      </c>
      <c r="G48" s="25" t="s">
        <v>9</v>
      </c>
      <c r="H48" s="4">
        <v>0.33950000000000002</v>
      </c>
      <c r="I48" s="13"/>
    </row>
  </sheetData>
  <mergeCells count="5">
    <mergeCell ref="H1:I1"/>
    <mergeCell ref="I2:I5"/>
    <mergeCell ref="I6:I9"/>
    <mergeCell ref="I10:I19"/>
    <mergeCell ref="I20:I4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omari</dc:creator>
  <cp:lastModifiedBy>mohammed omari</cp:lastModifiedBy>
  <dcterms:created xsi:type="dcterms:W3CDTF">2022-03-28T07:01:44Z</dcterms:created>
  <dcterms:modified xsi:type="dcterms:W3CDTF">2022-03-28T08:19:52Z</dcterms:modified>
</cp:coreProperties>
</file>