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5 сем\repo\5 сем матстат\записи\Matstat\ДЗ\"/>
    </mc:Choice>
  </mc:AlternateContent>
  <bookViews>
    <workbookView xWindow="0" yWindow="0" windowWidth="28800" windowHeight="12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" i="1"/>
  <c r="R44" i="1"/>
  <c r="R45" i="1"/>
  <c r="R46" i="1" s="1"/>
  <c r="R47" i="1" s="1"/>
  <c r="R48" i="1" s="1"/>
  <c r="R49" i="1" s="1"/>
  <c r="R50" i="1" s="1"/>
  <c r="R51" i="1" s="1"/>
  <c r="R52" i="1" s="1"/>
  <c r="R39" i="1"/>
  <c r="R40" i="1" s="1"/>
  <c r="R41" i="1" s="1"/>
  <c r="R42" i="1" s="1"/>
  <c r="R43" i="1" s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4" i="1"/>
  <c r="A4" i="1"/>
  <c r="O1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17" i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4" i="1"/>
  <c r="B3" i="1"/>
  <c r="C3" i="1"/>
  <c r="D3" i="1"/>
  <c r="B4" i="1"/>
  <c r="C4" i="1"/>
  <c r="D4" i="1"/>
  <c r="B5" i="1"/>
  <c r="C5" i="1"/>
  <c r="D5" i="1"/>
  <c r="A5" i="1"/>
  <c r="A6" i="1" s="1"/>
  <c r="A7" i="1" l="1"/>
  <c r="B6" i="1"/>
  <c r="D6" i="1"/>
  <c r="C6" i="1"/>
  <c r="B7" i="1" l="1"/>
  <c r="A8" i="1"/>
  <c r="C7" i="1"/>
  <c r="D7" i="1"/>
  <c r="A9" i="1" l="1"/>
  <c r="D8" i="1"/>
  <c r="B8" i="1"/>
  <c r="C8" i="1"/>
  <c r="A10" i="1" l="1"/>
  <c r="B9" i="1"/>
  <c r="C9" i="1"/>
  <c r="D9" i="1"/>
  <c r="A11" i="1" l="1"/>
  <c r="C10" i="1"/>
  <c r="B10" i="1"/>
  <c r="D10" i="1"/>
  <c r="A12" i="1" l="1"/>
  <c r="D11" i="1"/>
  <c r="B11" i="1"/>
  <c r="C11" i="1"/>
  <c r="D12" i="1" l="1"/>
  <c r="B12" i="1"/>
  <c r="C12" i="1"/>
</calcChain>
</file>

<file path=xl/sharedStrings.xml><?xml version="1.0" encoding="utf-8"?>
<sst xmlns="http://schemas.openxmlformats.org/spreadsheetml/2006/main" count="17" uniqueCount="17">
  <si>
    <t>19.13</t>
  </si>
  <si>
    <t>Y/Λ</t>
  </si>
  <si>
    <t>a</t>
  </si>
  <si>
    <t>sigma</t>
  </si>
  <si>
    <t>Yi</t>
  </si>
  <si>
    <t>Xi</t>
  </si>
  <si>
    <t>Xiг</t>
  </si>
  <si>
    <t xml:space="preserve">k </t>
  </si>
  <si>
    <t>N</t>
  </si>
  <si>
    <t>P</t>
  </si>
  <si>
    <t>19.17</t>
  </si>
  <si>
    <t>Y</t>
  </si>
  <si>
    <t>yi</t>
  </si>
  <si>
    <t>sigX</t>
  </si>
  <si>
    <t>sigY</t>
  </si>
  <si>
    <t>X</t>
  </si>
  <si>
    <t>19.19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</si>
</sst>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00\ _₽_-;\-* #,##0.0000\ _₽_-;_-* &quot;-&quot;??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2" fontId="0" fillId="0" borderId="4" xfId="0" applyNumberFormat="1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</c:rich>
      </c:tx>
      <c:layout>
        <c:manualLayout>
          <c:xMode val="edge"/>
          <c:yMode val="edge"/>
          <c:x val="0.24001377952755901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Лист1!$J$3:$J$17</c:f>
              <c:numCache>
                <c:formatCode>General</c:formatCode>
                <c:ptCount val="15"/>
                <c:pt idx="0">
                  <c:v>10.005851587876245</c:v>
                </c:pt>
                <c:pt idx="1">
                  <c:v>8.7742416425311625</c:v>
                </c:pt>
                <c:pt idx="2">
                  <c:v>8.5397671099440196</c:v>
                </c:pt>
                <c:pt idx="3">
                  <c:v>9.1468272228699234</c:v>
                </c:pt>
                <c:pt idx="4">
                  <c:v>10.005851587875263</c:v>
                </c:pt>
                <c:pt idx="5">
                  <c:v>8.7742416425289456</c:v>
                </c:pt>
                <c:pt idx="6">
                  <c:v>8.5397671099242096</c:v>
                </c:pt>
                <c:pt idx="7">
                  <c:v>9.1468272222124583</c:v>
                </c:pt>
                <c:pt idx="8">
                  <c:v>10.005851559795023</c:v>
                </c:pt>
                <c:pt idx="9">
                  <c:v>8.7742415792009041</c:v>
                </c:pt>
                <c:pt idx="10">
                  <c:v>8.5397665441319308</c:v>
                </c:pt>
                <c:pt idx="11">
                  <c:v>9.1468084446084372</c:v>
                </c:pt>
                <c:pt idx="12">
                  <c:v>10.005049996707205</c:v>
                </c:pt>
                <c:pt idx="13">
                  <c:v>8.7724354187568636</c:v>
                </c:pt>
                <c:pt idx="14">
                  <c:v>8.5238172565075292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814688"/>
        <c:axId val="544819040"/>
      </c:barChart>
      <c:catAx>
        <c:axId val="5448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19040"/>
        <c:crosses val="autoZero"/>
        <c:auto val="1"/>
        <c:lblAlgn val="ctr"/>
        <c:lblOffset val="100"/>
        <c:noMultiLvlLbl val="0"/>
      </c:catAx>
      <c:valAx>
        <c:axId val="544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81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19</xdr:row>
      <xdr:rowOff>66675</xdr:rowOff>
    </xdr:from>
    <xdr:to>
      <xdr:col>13</xdr:col>
      <xdr:colOff>19050</xdr:colOff>
      <xdr:row>33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AC50" sqref="AC50"/>
    </sheetView>
  </sheetViews>
  <sheetFormatPr defaultRowHeight="15" x14ac:dyDescent="0.25"/>
  <cols>
    <col min="2" max="4" width="9.5703125" bestFit="1" customWidth="1"/>
  </cols>
  <sheetData>
    <row r="1" spans="1:25" x14ac:dyDescent="0.25">
      <c r="A1" s="4" t="s">
        <v>0</v>
      </c>
      <c r="B1" s="4"/>
      <c r="C1" s="4"/>
      <c r="D1" s="4"/>
      <c r="H1" s="15" t="s">
        <v>10</v>
      </c>
      <c r="I1" s="15"/>
      <c r="J1" s="15"/>
      <c r="K1" s="15"/>
      <c r="L1" s="15"/>
      <c r="M1" s="15"/>
      <c r="N1" s="15"/>
      <c r="O1" s="15"/>
      <c r="P1" s="15"/>
      <c r="Q1" s="17" t="s">
        <v>16</v>
      </c>
      <c r="R1" s="18"/>
      <c r="S1" s="18"/>
      <c r="T1" s="18"/>
      <c r="U1" s="18"/>
      <c r="V1" s="18"/>
      <c r="W1" s="18"/>
      <c r="X1" s="18"/>
      <c r="Y1" s="19"/>
    </row>
    <row r="2" spans="1:25" x14ac:dyDescent="0.25">
      <c r="A2" s="1" t="s">
        <v>1</v>
      </c>
      <c r="B2" s="2">
        <v>1</v>
      </c>
      <c r="C2" s="2">
        <v>2</v>
      </c>
      <c r="D2" s="2">
        <v>3</v>
      </c>
      <c r="H2" s="6" t="s">
        <v>4</v>
      </c>
      <c r="I2" s="7" t="s">
        <v>5</v>
      </c>
      <c r="J2" s="7" t="s">
        <v>6</v>
      </c>
      <c r="K2" s="7"/>
      <c r="L2" s="7"/>
      <c r="M2" s="7"/>
      <c r="N2" s="7"/>
      <c r="O2" s="7"/>
      <c r="P2" s="7"/>
      <c r="Q2" s="16"/>
      <c r="R2" s="9" t="s">
        <v>12</v>
      </c>
      <c r="S2" s="9" t="s">
        <v>15</v>
      </c>
      <c r="T2" s="9" t="s">
        <v>11</v>
      </c>
      <c r="U2" s="9"/>
      <c r="V2" s="9"/>
      <c r="W2" s="9" t="s">
        <v>13</v>
      </c>
      <c r="X2" s="9">
        <v>1</v>
      </c>
      <c r="Y2" s="10"/>
    </row>
    <row r="3" spans="1:25" x14ac:dyDescent="0.25">
      <c r="A3" s="3">
        <v>0.2</v>
      </c>
      <c r="B3" s="5">
        <f t="shared" ref="B3:D11" si="0">(-1/B$2)*LN(1-$A3)</f>
        <v>0.22314355131420971</v>
      </c>
      <c r="C3" s="5">
        <f t="shared" si="0"/>
        <v>0.11157177565710485</v>
      </c>
      <c r="D3" s="5">
        <f t="shared" si="0"/>
        <v>7.4381183771403236E-2</v>
      </c>
      <c r="H3" s="8">
        <v>0.2</v>
      </c>
      <c r="I3" s="9">
        <f>$O$4-SQRT(2*$O$5^2*LN($O$5*SQRT(2*PI())*H3))</f>
        <v>20.289643497637943</v>
      </c>
      <c r="J3" s="9">
        <f>(I3*30*24/4)/365</f>
        <v>10.005851587876245</v>
      </c>
      <c r="K3" s="9"/>
      <c r="L3" s="9"/>
      <c r="M3" s="9"/>
      <c r="N3" s="9"/>
      <c r="O3" s="9"/>
      <c r="P3" s="9"/>
      <c r="Q3" s="16"/>
      <c r="R3" s="9">
        <v>0.2</v>
      </c>
      <c r="S3" s="9">
        <f>$X$2*SQRT(-2*LN(R3))*COS(2*PI()*R4)</f>
        <v>-1.4514756555890198</v>
      </c>
      <c r="T3" s="9">
        <f>$X$3*SQRT(-2*LN(R3))*SIN(2*PI()*R4)</f>
        <v>-3.1636763764496569</v>
      </c>
      <c r="U3" s="9"/>
      <c r="V3" s="9"/>
      <c r="W3" s="9" t="s">
        <v>14</v>
      </c>
      <c r="X3" s="9">
        <v>3</v>
      </c>
      <c r="Y3" s="10"/>
    </row>
    <row r="4" spans="1:25" x14ac:dyDescent="0.25">
      <c r="A4" s="3">
        <f>MOD(A3*13,1)</f>
        <v>0.60000000000000009</v>
      </c>
      <c r="B4" s="5">
        <f t="shared" si="0"/>
        <v>0.91629073187415533</v>
      </c>
      <c r="C4" s="5">
        <f t="shared" si="0"/>
        <v>0.45814536593707766</v>
      </c>
      <c r="D4" s="5">
        <f t="shared" si="0"/>
        <v>0.30543024395805174</v>
      </c>
      <c r="H4" s="8">
        <f>MOD(H3*13,1)</f>
        <v>0.60000000000000009</v>
      </c>
      <c r="I4" s="9">
        <f t="shared" ref="I4:I17" si="1">$O$4-SQRT(2*$O$5^2*LN($O$5*SQRT(2*PI())*H4))</f>
        <v>17.792212219577081</v>
      </c>
      <c r="J4" s="9">
        <f t="shared" ref="J4:J17" si="2">(I4*30*24/4)/365</f>
        <v>8.7742416425311625</v>
      </c>
      <c r="K4" s="9"/>
      <c r="L4" s="9"/>
      <c r="M4" s="9"/>
      <c r="N4" s="9" t="s">
        <v>2</v>
      </c>
      <c r="O4" s="9">
        <v>23</v>
      </c>
      <c r="P4" s="9"/>
      <c r="Q4" s="16"/>
      <c r="R4" s="9">
        <f>MOD(R3*13,1)</f>
        <v>0.60000000000000009</v>
      </c>
      <c r="S4" s="9">
        <f t="shared" ref="S4:S54" si="3">$X$2*SQRT(-2*LN(R4))*COS(2*PI()*R5)</f>
        <v>0.31234438201626696</v>
      </c>
      <c r="T4" s="9">
        <f t="shared" ref="T4:T52" si="4">$X$3*SQRT(-2*LN(R4))*SIN(2*PI()*R5)</f>
        <v>-2.8838914873818879</v>
      </c>
      <c r="U4" s="9"/>
      <c r="V4" s="9"/>
      <c r="W4" s="9"/>
      <c r="X4" s="9"/>
      <c r="Y4" s="10"/>
    </row>
    <row r="5" spans="1:25" x14ac:dyDescent="0.25">
      <c r="A5" s="3">
        <f>MOD(A4*13,1)</f>
        <v>0.80000000000000071</v>
      </c>
      <c r="B5" s="5">
        <f t="shared" si="0"/>
        <v>1.6094379124341038</v>
      </c>
      <c r="C5" s="5">
        <f t="shared" si="0"/>
        <v>0.80471895621705192</v>
      </c>
      <c r="D5" s="5">
        <f t="shared" si="0"/>
        <v>0.53647930414470124</v>
      </c>
      <c r="H5" s="8">
        <f t="shared" ref="H5:H17" si="5">MOD(H4*13,1)</f>
        <v>0.80000000000000071</v>
      </c>
      <c r="I5" s="9">
        <f t="shared" si="1"/>
        <v>17.316749972942038</v>
      </c>
      <c r="J5" s="9">
        <f t="shared" si="2"/>
        <v>8.5397671099440196</v>
      </c>
      <c r="K5" s="9"/>
      <c r="L5" s="9"/>
      <c r="M5" s="9"/>
      <c r="N5" s="9" t="s">
        <v>3</v>
      </c>
      <c r="O5" s="9">
        <v>3</v>
      </c>
      <c r="P5" s="9"/>
      <c r="Q5" s="16"/>
      <c r="R5" s="9">
        <f t="shared" ref="R5:R52" si="6">MOD(R4*13,1)</f>
        <v>0.80000000000000071</v>
      </c>
      <c r="S5" s="9">
        <f t="shared" si="3"/>
        <v>-0.54046156279193636</v>
      </c>
      <c r="T5" s="9">
        <f t="shared" si="4"/>
        <v>1.1780049303616009</v>
      </c>
      <c r="U5" s="9"/>
      <c r="V5" s="9"/>
      <c r="W5" s="9"/>
      <c r="X5" s="9"/>
      <c r="Y5" s="10"/>
    </row>
    <row r="6" spans="1:25" x14ac:dyDescent="0.25">
      <c r="A6" s="3">
        <f>MOD(A5*13,1)</f>
        <v>0.40000000000000924</v>
      </c>
      <c r="B6" s="5">
        <f t="shared" si="0"/>
        <v>0.51082562376600604</v>
      </c>
      <c r="C6" s="5">
        <f t="shared" si="0"/>
        <v>0.25541281188300302</v>
      </c>
      <c r="D6" s="5">
        <f t="shared" si="0"/>
        <v>0.17027520792200201</v>
      </c>
      <c r="H6" s="8">
        <f t="shared" si="5"/>
        <v>0.40000000000000924</v>
      </c>
      <c r="I6" s="9">
        <f t="shared" si="1"/>
        <v>18.54773297970846</v>
      </c>
      <c r="J6" s="9">
        <f t="shared" si="2"/>
        <v>9.1468272228699234</v>
      </c>
      <c r="K6" s="9"/>
      <c r="L6" s="9"/>
      <c r="M6" s="9"/>
      <c r="N6" s="9"/>
      <c r="O6" s="9"/>
      <c r="P6" s="9"/>
      <c r="Q6" s="16"/>
      <c r="R6" s="9">
        <f t="shared" si="6"/>
        <v>0.40000000000000924</v>
      </c>
      <c r="S6" s="9">
        <f t="shared" si="3"/>
        <v>0.41832518212377351</v>
      </c>
      <c r="T6" s="9">
        <f t="shared" si="4"/>
        <v>3.8624175786344468</v>
      </c>
      <c r="U6" s="9"/>
      <c r="V6" s="9"/>
      <c r="W6" s="9"/>
      <c r="X6" s="9"/>
      <c r="Y6" s="10"/>
    </row>
    <row r="7" spans="1:25" x14ac:dyDescent="0.25">
      <c r="A7" s="3">
        <f t="shared" ref="A7:A12" si="7">MOD(A6*13,1)</f>
        <v>0.20000000000012008</v>
      </c>
      <c r="B7" s="5">
        <f t="shared" si="0"/>
        <v>0.22314355131435987</v>
      </c>
      <c r="C7" s="5">
        <f t="shared" si="0"/>
        <v>0.11157177565717993</v>
      </c>
      <c r="D7" s="5">
        <f t="shared" si="0"/>
        <v>7.438118377145328E-2</v>
      </c>
      <c r="H7" s="8">
        <f t="shared" si="5"/>
        <v>0.20000000000012008</v>
      </c>
      <c r="I7" s="9">
        <f t="shared" si="1"/>
        <v>20.28964349763595</v>
      </c>
      <c r="J7" s="9">
        <f t="shared" si="2"/>
        <v>10.005851587875263</v>
      </c>
      <c r="K7" s="9"/>
      <c r="L7" s="9"/>
      <c r="M7" s="9"/>
      <c r="N7" s="9"/>
      <c r="O7" s="9"/>
      <c r="P7" s="9"/>
      <c r="Q7" s="16"/>
      <c r="R7" s="9">
        <f t="shared" si="6"/>
        <v>0.20000000000012008</v>
      </c>
      <c r="S7" s="9">
        <f t="shared" si="3"/>
        <v>-1.4514756555784059</v>
      </c>
      <c r="T7" s="9">
        <f t="shared" si="4"/>
        <v>-3.1636763764917761</v>
      </c>
      <c r="U7" s="9"/>
      <c r="V7" s="9"/>
      <c r="W7" s="9"/>
      <c r="X7" s="9"/>
      <c r="Y7" s="10"/>
    </row>
    <row r="8" spans="1:25" x14ac:dyDescent="0.25">
      <c r="A8" s="3">
        <f t="shared" si="7"/>
        <v>0.60000000000156106</v>
      </c>
      <c r="B8" s="5">
        <f t="shared" si="0"/>
        <v>0.91629073187805776</v>
      </c>
      <c r="C8" s="5">
        <f t="shared" si="0"/>
        <v>0.45814536593902888</v>
      </c>
      <c r="D8" s="5">
        <f t="shared" si="0"/>
        <v>0.30543024395935259</v>
      </c>
      <c r="H8" s="8">
        <f t="shared" si="5"/>
        <v>0.60000000000156106</v>
      </c>
      <c r="I8" s="9">
        <f t="shared" si="1"/>
        <v>17.792212219572587</v>
      </c>
      <c r="J8" s="9">
        <f t="shared" si="2"/>
        <v>8.7742416425289456</v>
      </c>
      <c r="K8" s="9"/>
      <c r="L8" s="9"/>
      <c r="M8" s="9"/>
      <c r="N8" s="9" t="s">
        <v>7</v>
      </c>
      <c r="O8" s="9">
        <v>4</v>
      </c>
      <c r="P8" s="9"/>
      <c r="Q8" s="16"/>
      <c r="R8" s="9">
        <f t="shared" si="6"/>
        <v>0.60000000000156106</v>
      </c>
      <c r="S8" s="9">
        <f t="shared" si="3"/>
        <v>0.31234438213804189</v>
      </c>
      <c r="T8" s="9">
        <f t="shared" si="4"/>
        <v>-2.8838914872550676</v>
      </c>
      <c r="U8" s="9"/>
      <c r="V8" s="9"/>
      <c r="W8" s="9"/>
      <c r="X8" s="9"/>
      <c r="Y8" s="10"/>
    </row>
    <row r="9" spans="1:25" x14ac:dyDescent="0.25">
      <c r="A9" s="3">
        <f t="shared" si="7"/>
        <v>0.80000000002029381</v>
      </c>
      <c r="B9" s="5">
        <f t="shared" si="0"/>
        <v>1.6094379125355693</v>
      </c>
      <c r="C9" s="5">
        <f t="shared" si="0"/>
        <v>0.80471895626778467</v>
      </c>
      <c r="D9" s="5">
        <f t="shared" si="0"/>
        <v>0.53647930417852308</v>
      </c>
      <c r="H9" s="8">
        <f t="shared" si="5"/>
        <v>0.80000000002029381</v>
      </c>
      <c r="I9" s="9">
        <f t="shared" si="1"/>
        <v>17.316749972901867</v>
      </c>
      <c r="J9" s="9">
        <f t="shared" si="2"/>
        <v>8.5397671099242096</v>
      </c>
      <c r="K9" s="9"/>
      <c r="L9" s="9"/>
      <c r="M9" s="9"/>
      <c r="N9" s="9" t="s">
        <v>8</v>
      </c>
      <c r="O9" s="9">
        <v>15</v>
      </c>
      <c r="P9" s="9"/>
      <c r="Q9" s="16"/>
      <c r="R9" s="9">
        <f t="shared" si="6"/>
        <v>0.80000000002029381</v>
      </c>
      <c r="S9" s="9">
        <f t="shared" si="3"/>
        <v>-0.54046156341209206</v>
      </c>
      <c r="T9" s="9">
        <f t="shared" si="4"/>
        <v>1.1780049276070881</v>
      </c>
      <c r="U9" s="9"/>
      <c r="V9" s="9"/>
      <c r="W9" s="9"/>
      <c r="X9" s="9"/>
      <c r="Y9" s="10"/>
    </row>
    <row r="10" spans="1:25" x14ac:dyDescent="0.25">
      <c r="A10" s="3">
        <f t="shared" si="7"/>
        <v>0.40000000026381954</v>
      </c>
      <c r="B10" s="5">
        <f t="shared" si="0"/>
        <v>0.51082562420568989</v>
      </c>
      <c r="C10" s="5">
        <f t="shared" si="0"/>
        <v>0.25541281210284494</v>
      </c>
      <c r="D10" s="5">
        <f t="shared" si="0"/>
        <v>0.17027520806856328</v>
      </c>
      <c r="H10" s="8">
        <f t="shared" si="5"/>
        <v>0.40000000026381954</v>
      </c>
      <c r="I10" s="9">
        <f t="shared" si="1"/>
        <v>18.547732978375265</v>
      </c>
      <c r="J10" s="9">
        <f t="shared" si="2"/>
        <v>9.1468272222124583</v>
      </c>
      <c r="K10" s="9"/>
      <c r="L10" s="9"/>
      <c r="M10" s="9"/>
      <c r="N10" s="9" t="s">
        <v>9</v>
      </c>
      <c r="O10" s="11">
        <f>O8/O9</f>
        <v>0.26666666666666666</v>
      </c>
      <c r="P10" s="9"/>
      <c r="Q10" s="16"/>
      <c r="R10" s="9">
        <f t="shared" si="6"/>
        <v>0.40000000026381954</v>
      </c>
      <c r="S10" s="9">
        <f t="shared" si="3"/>
        <v>0.41832515423025296</v>
      </c>
      <c r="T10" s="9">
        <f t="shared" si="4"/>
        <v>3.8624176042871157</v>
      </c>
      <c r="U10" s="9"/>
      <c r="V10" s="9"/>
      <c r="W10" s="9"/>
      <c r="X10" s="9"/>
      <c r="Y10" s="10"/>
    </row>
    <row r="11" spans="1:25" x14ac:dyDescent="0.25">
      <c r="A11" s="3">
        <f t="shared" si="7"/>
        <v>0.20000000342965407</v>
      </c>
      <c r="B11" s="5">
        <f t="shared" si="0"/>
        <v>0.22314355560127735</v>
      </c>
      <c r="C11" s="5">
        <f t="shared" si="0"/>
        <v>0.11157177780063868</v>
      </c>
      <c r="D11" s="5">
        <f t="shared" si="0"/>
        <v>7.4381185200425776E-2</v>
      </c>
      <c r="H11" s="8">
        <f t="shared" si="5"/>
        <v>0.20000000342965407</v>
      </c>
      <c r="I11" s="9">
        <f t="shared" si="1"/>
        <v>20.28964344069546</v>
      </c>
      <c r="J11" s="9">
        <f t="shared" si="2"/>
        <v>10.005851559795023</v>
      </c>
      <c r="K11" s="9"/>
      <c r="L11" s="9"/>
      <c r="M11" s="9"/>
      <c r="N11" s="9"/>
      <c r="O11" s="9"/>
      <c r="P11" s="9"/>
      <c r="Q11" s="16"/>
      <c r="R11" s="9">
        <f t="shared" si="6"/>
        <v>0.20000000342965407</v>
      </c>
      <c r="S11" s="9">
        <f t="shared" si="3"/>
        <v>-1.4514753524333384</v>
      </c>
      <c r="T11" s="9">
        <f t="shared" si="4"/>
        <v>-3.1636775794400398</v>
      </c>
      <c r="U11" s="9"/>
      <c r="V11" s="9"/>
      <c r="W11" s="9"/>
      <c r="X11" s="9"/>
      <c r="Y11" s="10"/>
    </row>
    <row r="12" spans="1:25" x14ac:dyDescent="0.25">
      <c r="A12" s="3">
        <f t="shared" si="7"/>
        <v>0.60000004458550293</v>
      </c>
      <c r="B12" s="5">
        <f>(-1/B$2)*LN(1-$A12)</f>
        <v>0.91629084333791866</v>
      </c>
      <c r="C12" s="5">
        <f t="shared" ref="C12:D12" si="8">(-1/C$2)*LN(1-$A12)</f>
        <v>0.45814542166895933</v>
      </c>
      <c r="D12" s="5">
        <f t="shared" si="8"/>
        <v>0.30543028111263953</v>
      </c>
      <c r="H12" s="8">
        <f t="shared" si="5"/>
        <v>0.60000004458550293</v>
      </c>
      <c r="I12" s="9">
        <f t="shared" si="1"/>
        <v>17.792212091157388</v>
      </c>
      <c r="J12" s="9">
        <f t="shared" si="2"/>
        <v>8.7742415792009041</v>
      </c>
      <c r="K12" s="9"/>
      <c r="L12" s="9"/>
      <c r="M12" s="9"/>
      <c r="N12" s="9"/>
      <c r="O12" s="9"/>
      <c r="P12" s="9"/>
      <c r="Q12" s="16"/>
      <c r="R12" s="9">
        <f t="shared" si="6"/>
        <v>0.60000004458550293</v>
      </c>
      <c r="S12" s="9">
        <f t="shared" si="3"/>
        <v>0.31234786015420896</v>
      </c>
      <c r="T12" s="9">
        <f t="shared" si="4"/>
        <v>-2.8838878651113626</v>
      </c>
      <c r="U12" s="9"/>
      <c r="V12" s="9"/>
      <c r="W12" s="9"/>
      <c r="X12" s="9"/>
      <c r="Y12" s="10"/>
    </row>
    <row r="13" spans="1:25" x14ac:dyDescent="0.25">
      <c r="H13" s="8">
        <f t="shared" si="5"/>
        <v>0.80000057961153814</v>
      </c>
      <c r="I13" s="9">
        <f t="shared" si="1"/>
        <v>17.316748825600861</v>
      </c>
      <c r="J13" s="9">
        <f t="shared" si="2"/>
        <v>8.5397665441319308</v>
      </c>
      <c r="K13" s="9"/>
      <c r="L13" s="9"/>
      <c r="M13" s="9"/>
      <c r="N13" s="9"/>
      <c r="O13" s="9"/>
      <c r="P13" s="9"/>
      <c r="Q13" s="16"/>
      <c r="R13" s="9">
        <f t="shared" si="6"/>
        <v>0.80000057961153814</v>
      </c>
      <c r="S13" s="9">
        <f t="shared" si="3"/>
        <v>-0.54047927504295312</v>
      </c>
      <c r="T13" s="9">
        <f t="shared" si="4"/>
        <v>1.1779262547554863</v>
      </c>
      <c r="U13" s="9"/>
      <c r="V13" s="9"/>
      <c r="W13" s="9"/>
      <c r="X13" s="9"/>
      <c r="Y13" s="10"/>
    </row>
    <row r="14" spans="1:25" x14ac:dyDescent="0.25">
      <c r="H14" s="8">
        <f t="shared" si="5"/>
        <v>0.40000753494999586</v>
      </c>
      <c r="I14" s="9">
        <f t="shared" si="1"/>
        <v>18.547694901567109</v>
      </c>
      <c r="J14" s="9">
        <f t="shared" si="2"/>
        <v>9.1468084446084372</v>
      </c>
      <c r="K14" s="9"/>
      <c r="L14" s="9"/>
      <c r="M14" s="9"/>
      <c r="N14" s="9"/>
      <c r="O14" s="9"/>
      <c r="P14" s="9"/>
      <c r="Q14" s="16"/>
      <c r="R14" s="9">
        <f t="shared" si="6"/>
        <v>0.40000753494999586</v>
      </c>
      <c r="S14" s="9">
        <f t="shared" si="3"/>
        <v>0.41752841637636517</v>
      </c>
      <c r="T14" s="9">
        <f t="shared" si="4"/>
        <v>3.8631495308676258</v>
      </c>
      <c r="U14" s="9"/>
      <c r="V14" s="9"/>
      <c r="W14" s="9"/>
      <c r="X14" s="9"/>
      <c r="Y14" s="10"/>
    </row>
    <row r="15" spans="1:25" x14ac:dyDescent="0.25">
      <c r="H15" s="8">
        <f t="shared" si="5"/>
        <v>0.20009795434994615</v>
      </c>
      <c r="I15" s="9">
        <f t="shared" si="1"/>
        <v>20.288018048878499</v>
      </c>
      <c r="J15" s="9">
        <f t="shared" si="2"/>
        <v>10.005049996707205</v>
      </c>
      <c r="K15" s="9"/>
      <c r="L15" s="9"/>
      <c r="M15" s="9"/>
      <c r="N15" s="9"/>
      <c r="O15" s="9"/>
      <c r="P15" s="9"/>
      <c r="Q15" s="16"/>
      <c r="R15" s="9">
        <f t="shared" si="6"/>
        <v>0.20009795434994615</v>
      </c>
      <c r="S15" s="9">
        <f t="shared" si="3"/>
        <v>-1.4427721865371606</v>
      </c>
      <c r="T15" s="9">
        <f t="shared" si="4"/>
        <v>-3.1979281496453811</v>
      </c>
      <c r="U15" s="9"/>
      <c r="V15" s="9"/>
      <c r="W15" s="9"/>
      <c r="X15" s="9"/>
      <c r="Y15" s="10"/>
    </row>
    <row r="16" spans="1:25" x14ac:dyDescent="0.25">
      <c r="H16" s="8">
        <f t="shared" si="5"/>
        <v>0.60127340654929995</v>
      </c>
      <c r="I16" s="9">
        <f t="shared" si="1"/>
        <v>17.788549599145863</v>
      </c>
      <c r="J16" s="9">
        <f t="shared" si="2"/>
        <v>8.7724354187568636</v>
      </c>
      <c r="K16" s="9"/>
      <c r="L16" s="9"/>
      <c r="M16" s="9"/>
      <c r="N16" s="9"/>
      <c r="O16" s="9"/>
      <c r="P16" s="9"/>
      <c r="Q16" s="16"/>
      <c r="R16" s="9">
        <f t="shared" si="6"/>
        <v>0.60127340654929995</v>
      </c>
      <c r="S16" s="9">
        <f t="shared" si="3"/>
        <v>0.40961145989695136</v>
      </c>
      <c r="T16" s="9">
        <f t="shared" si="4"/>
        <v>-2.7652604905211273</v>
      </c>
      <c r="U16" s="9"/>
      <c r="V16" s="9"/>
      <c r="W16" s="9"/>
      <c r="X16" s="9"/>
      <c r="Y16" s="10"/>
    </row>
    <row r="17" spans="8:25" x14ac:dyDescent="0.25">
      <c r="H17" s="8">
        <f t="shared" si="5"/>
        <v>0.81655428514089934</v>
      </c>
      <c r="I17" s="9">
        <f t="shared" si="1"/>
        <v>17.284407214584711</v>
      </c>
      <c r="J17" s="9">
        <f t="shared" si="2"/>
        <v>8.5238172565075292</v>
      </c>
      <c r="K17" s="9"/>
      <c r="L17" s="9"/>
      <c r="M17" s="9"/>
      <c r="N17" s="9"/>
      <c r="O17" s="9"/>
      <c r="P17" s="9"/>
      <c r="Q17" s="16"/>
      <c r="R17" s="9">
        <f t="shared" si="6"/>
        <v>0.81655428514089934</v>
      </c>
      <c r="S17" s="9">
        <f t="shared" si="3"/>
        <v>-0.47701396296571158</v>
      </c>
      <c r="T17" s="9">
        <f t="shared" si="4"/>
        <v>-1.2649241152102806</v>
      </c>
      <c r="U17" s="9"/>
      <c r="V17" s="9"/>
      <c r="W17" s="9"/>
      <c r="X17" s="9"/>
      <c r="Y17" s="10"/>
    </row>
    <row r="18" spans="8:25" x14ac:dyDescent="0.25">
      <c r="H18" s="12"/>
      <c r="I18" s="13"/>
      <c r="J18" s="13"/>
      <c r="K18" s="13"/>
      <c r="L18" s="13"/>
      <c r="M18" s="13"/>
      <c r="N18" s="13"/>
      <c r="O18" s="13"/>
      <c r="P18" s="13"/>
      <c r="Q18" s="16"/>
      <c r="R18" s="9">
        <f t="shared" si="6"/>
        <v>0.6152057068316914</v>
      </c>
      <c r="S18" s="9">
        <f t="shared" si="3"/>
        <v>0.98559103829065831</v>
      </c>
      <c r="T18" s="9">
        <f t="shared" si="4"/>
        <v>-4.3211887923806744E-2</v>
      </c>
      <c r="U18" s="9"/>
      <c r="V18" s="9"/>
      <c r="W18" s="9"/>
      <c r="X18" s="9"/>
      <c r="Y18" s="10"/>
    </row>
    <row r="19" spans="8:25" x14ac:dyDescent="0.25">
      <c r="Q19" s="16"/>
      <c r="R19" s="9">
        <f t="shared" si="6"/>
        <v>0.99767418881198822</v>
      </c>
      <c r="S19" s="9">
        <f t="shared" si="3"/>
        <v>6.7014749160556775E-2</v>
      </c>
      <c r="T19" s="9">
        <f t="shared" si="4"/>
        <v>-3.8659696548602525E-2</v>
      </c>
      <c r="U19" s="9"/>
      <c r="V19" s="9"/>
      <c r="W19" s="9"/>
      <c r="X19" s="9"/>
      <c r="Y19" s="10"/>
    </row>
    <row r="20" spans="8:25" x14ac:dyDescent="0.25">
      <c r="Q20" s="16"/>
      <c r="R20" s="9">
        <f t="shared" si="6"/>
        <v>0.96976445455584681</v>
      </c>
      <c r="S20" s="9">
        <f t="shared" si="3"/>
        <v>-0.19393552143256002</v>
      </c>
      <c r="T20" s="9">
        <f t="shared" si="4"/>
        <v>-0.46275083320982902</v>
      </c>
      <c r="U20" s="9"/>
      <c r="V20" s="9"/>
      <c r="W20" s="9"/>
      <c r="X20" s="9"/>
      <c r="Y20" s="10"/>
    </row>
    <row r="21" spans="8:25" x14ac:dyDescent="0.25">
      <c r="Q21" s="16"/>
      <c r="R21" s="9">
        <f t="shared" si="6"/>
        <v>0.60693790922600854</v>
      </c>
      <c r="S21" s="9">
        <f t="shared" si="3"/>
        <v>0.7707670588388188</v>
      </c>
      <c r="T21" s="9">
        <f t="shared" si="4"/>
        <v>-1.9081879854795059</v>
      </c>
      <c r="U21" s="9"/>
      <c r="V21" s="9"/>
      <c r="W21" s="9"/>
      <c r="X21" s="9"/>
      <c r="Y21" s="10"/>
    </row>
    <row r="22" spans="8:25" x14ac:dyDescent="0.25">
      <c r="Q22" s="16"/>
      <c r="R22" s="9">
        <f t="shared" si="6"/>
        <v>0.89019281993811106</v>
      </c>
      <c r="S22" s="9">
        <f t="shared" si="3"/>
        <v>-0.43312945157125105</v>
      </c>
      <c r="T22" s="9">
        <f t="shared" si="4"/>
        <v>-0.6366312037092744</v>
      </c>
      <c r="U22" s="9"/>
      <c r="V22" s="9"/>
      <c r="W22" s="9"/>
      <c r="X22" s="9"/>
      <c r="Y22" s="10"/>
    </row>
    <row r="23" spans="8:25" x14ac:dyDescent="0.25">
      <c r="Q23" s="16"/>
      <c r="R23" s="9">
        <f t="shared" si="6"/>
        <v>0.57250665919544375</v>
      </c>
      <c r="S23" s="9">
        <f t="shared" si="3"/>
        <v>-0.98817611623723878</v>
      </c>
      <c r="T23" s="9">
        <f t="shared" si="4"/>
        <v>1.1183595498701662</v>
      </c>
      <c r="U23" s="9"/>
      <c r="V23" s="9"/>
      <c r="W23" s="9"/>
      <c r="X23" s="9"/>
      <c r="Y23" s="10"/>
    </row>
    <row r="24" spans="8:25" x14ac:dyDescent="0.25">
      <c r="Q24" s="16"/>
      <c r="R24" s="9">
        <f t="shared" si="6"/>
        <v>0.44258656954076869</v>
      </c>
      <c r="S24" s="9">
        <f t="shared" si="3"/>
        <v>2.9082000726062346E-2</v>
      </c>
      <c r="T24" s="9">
        <f t="shared" si="4"/>
        <v>-3.8294299403820911</v>
      </c>
      <c r="U24" s="9"/>
      <c r="V24" s="9"/>
      <c r="W24" s="9"/>
      <c r="X24" s="9"/>
      <c r="Y24" s="10"/>
    </row>
    <row r="25" spans="8:25" x14ac:dyDescent="0.25">
      <c r="Q25" s="16"/>
      <c r="R25" s="9">
        <f t="shared" si="6"/>
        <v>0.75362540402999301</v>
      </c>
      <c r="S25" s="9">
        <f t="shared" si="3"/>
        <v>0.21948976628212338</v>
      </c>
      <c r="T25" s="9">
        <f t="shared" si="4"/>
        <v>-2.158215793545164</v>
      </c>
      <c r="U25" s="9"/>
      <c r="V25" s="9"/>
      <c r="W25" s="9"/>
      <c r="X25" s="9"/>
      <c r="Y25" s="10"/>
    </row>
    <row r="26" spans="8:25" x14ac:dyDescent="0.25">
      <c r="Q26" s="16"/>
      <c r="R26" s="9">
        <f t="shared" si="6"/>
        <v>0.79713025238990909</v>
      </c>
      <c r="S26" s="9">
        <f t="shared" si="3"/>
        <v>-0.43796313494836603</v>
      </c>
      <c r="T26" s="9">
        <f t="shared" si="4"/>
        <v>1.5345891845889772</v>
      </c>
      <c r="U26" s="9"/>
      <c r="V26" s="9"/>
      <c r="W26" s="9"/>
      <c r="X26" s="9"/>
      <c r="Y26" s="10"/>
    </row>
    <row r="27" spans="8:25" x14ac:dyDescent="0.25">
      <c r="Q27" s="16"/>
      <c r="R27" s="9">
        <f t="shared" si="6"/>
        <v>0.36269328106881815</v>
      </c>
      <c r="S27" s="9">
        <f t="shared" si="3"/>
        <v>-0.31057291519919</v>
      </c>
      <c r="T27" s="9">
        <f t="shared" si="4"/>
        <v>-4.1698273125377616</v>
      </c>
      <c r="U27" s="9"/>
      <c r="V27" s="9"/>
      <c r="W27" s="9"/>
      <c r="X27" s="9"/>
      <c r="Y27" s="10"/>
    </row>
    <row r="28" spans="8:25" x14ac:dyDescent="0.25">
      <c r="Q28" s="16"/>
      <c r="R28" s="9">
        <f t="shared" si="6"/>
        <v>0.71501265389463597</v>
      </c>
      <c r="S28" s="9">
        <f t="shared" si="3"/>
        <v>-0.22933197083873053</v>
      </c>
      <c r="T28" s="9">
        <f t="shared" si="4"/>
        <v>2.3589939213107276</v>
      </c>
      <c r="U28" s="9"/>
      <c r="V28" s="9"/>
      <c r="W28" s="9"/>
      <c r="X28" s="9"/>
      <c r="Y28" s="10"/>
    </row>
    <row r="29" spans="8:25" x14ac:dyDescent="0.25">
      <c r="Q29" s="16"/>
      <c r="R29" s="9">
        <f t="shared" si="6"/>
        <v>0.29516450063026767</v>
      </c>
      <c r="S29" s="9">
        <f t="shared" si="3"/>
        <v>0.81321578017253249</v>
      </c>
      <c r="T29" s="9">
        <f t="shared" si="4"/>
        <v>-4.0015153295205632</v>
      </c>
      <c r="U29" s="9"/>
      <c r="V29" s="9"/>
      <c r="W29" s="9"/>
      <c r="X29" s="9"/>
      <c r="Y29" s="10"/>
    </row>
    <row r="30" spans="8:25" x14ac:dyDescent="0.25">
      <c r="Q30" s="16"/>
      <c r="R30" s="9">
        <f t="shared" si="6"/>
        <v>0.83713850819347968</v>
      </c>
      <c r="S30" s="9">
        <f t="shared" si="3"/>
        <v>0.44177300646290346</v>
      </c>
      <c r="T30" s="9">
        <f t="shared" si="4"/>
        <v>-1.2013795508986853</v>
      </c>
      <c r="U30" s="9"/>
      <c r="V30" s="9"/>
      <c r="W30" s="9"/>
      <c r="X30" s="9"/>
      <c r="Y30" s="10"/>
    </row>
    <row r="31" spans="8:25" x14ac:dyDescent="0.25">
      <c r="Q31" s="16"/>
      <c r="R31" s="9">
        <f t="shared" si="6"/>
        <v>0.88280060651523584</v>
      </c>
      <c r="S31" s="9">
        <f t="shared" si="3"/>
        <v>-0.49383566186104194</v>
      </c>
      <c r="T31" s="9">
        <f t="shared" si="4"/>
        <v>0.22123193218793452</v>
      </c>
      <c r="U31" s="9"/>
      <c r="V31" s="9"/>
      <c r="W31" s="9"/>
      <c r="X31" s="9"/>
      <c r="Y31" s="10"/>
    </row>
    <row r="32" spans="8:25" x14ac:dyDescent="0.25">
      <c r="Q32" s="16"/>
      <c r="R32" s="9">
        <f t="shared" si="6"/>
        <v>0.47640788469806594</v>
      </c>
      <c r="S32" s="9">
        <f t="shared" si="3"/>
        <v>0.42470140532714346</v>
      </c>
      <c r="T32" s="9">
        <f t="shared" si="4"/>
        <v>3.4239326053231833</v>
      </c>
      <c r="U32" s="9"/>
      <c r="V32" s="9"/>
      <c r="W32" s="9"/>
      <c r="X32" s="9"/>
      <c r="Y32" s="10"/>
    </row>
    <row r="33" spans="17:25" x14ac:dyDescent="0.25">
      <c r="Q33" s="16"/>
      <c r="R33" s="9">
        <f t="shared" si="6"/>
        <v>0.19330250107485725</v>
      </c>
      <c r="S33" s="9">
        <f t="shared" si="3"/>
        <v>-1.8070258348999786</v>
      </c>
      <c r="T33" s="9">
        <f t="shared" si="4"/>
        <v>-0.44147464311756135</v>
      </c>
      <c r="U33" s="9"/>
      <c r="V33" s="9"/>
      <c r="W33" s="9"/>
      <c r="X33" s="9"/>
      <c r="Y33" s="10"/>
    </row>
    <row r="34" spans="17:25" x14ac:dyDescent="0.25">
      <c r="Q34" s="16"/>
      <c r="R34" s="9">
        <f t="shared" si="6"/>
        <v>0.51293251397314421</v>
      </c>
      <c r="S34" s="9">
        <f t="shared" si="3"/>
        <v>-0.56858009185706004</v>
      </c>
      <c r="T34" s="9">
        <f t="shared" si="4"/>
        <v>-3.0178548685170683</v>
      </c>
      <c r="U34" s="9"/>
      <c r="V34" s="9"/>
      <c r="W34" s="9"/>
      <c r="X34" s="9"/>
      <c r="Y34" s="10"/>
    </row>
    <row r="35" spans="17:25" x14ac:dyDescent="0.25">
      <c r="Q35" s="16"/>
      <c r="R35" s="9">
        <f t="shared" si="6"/>
        <v>0.66812268165087474</v>
      </c>
      <c r="S35" s="9">
        <f t="shared" si="3"/>
        <v>-0.35359169838420546</v>
      </c>
      <c r="T35" s="9">
        <f t="shared" si="4"/>
        <v>-2.4766627961959164</v>
      </c>
      <c r="U35" s="9"/>
      <c r="V35" s="9"/>
      <c r="W35" s="9"/>
      <c r="X35" s="9"/>
      <c r="Y35" s="10"/>
    </row>
    <row r="36" spans="17:25" x14ac:dyDescent="0.25">
      <c r="Q36" s="16"/>
      <c r="R36" s="9">
        <f t="shared" si="6"/>
        <v>0.68559486146137161</v>
      </c>
      <c r="S36" s="9">
        <f t="shared" si="3"/>
        <v>0.7414987080223604</v>
      </c>
      <c r="T36" s="9">
        <f t="shared" si="4"/>
        <v>-1.3586936057162262</v>
      </c>
      <c r="U36" s="9"/>
      <c r="V36" s="9"/>
      <c r="W36" s="9"/>
      <c r="X36" s="9"/>
      <c r="Y36" s="10"/>
    </row>
    <row r="37" spans="17:25" x14ac:dyDescent="0.25">
      <c r="Q37" s="16"/>
      <c r="R37" s="9">
        <f t="shared" si="6"/>
        <v>0.9127331989978309</v>
      </c>
      <c r="S37" s="9">
        <f t="shared" si="3"/>
        <v>0.28367709305769323</v>
      </c>
      <c r="T37" s="9">
        <f t="shared" si="4"/>
        <v>-0.95883040377756079</v>
      </c>
      <c r="U37" s="9"/>
      <c r="V37" s="9"/>
      <c r="W37" s="9"/>
      <c r="X37" s="9"/>
      <c r="Y37" s="10"/>
    </row>
    <row r="38" spans="17:25" x14ac:dyDescent="0.25">
      <c r="Q38" s="16"/>
      <c r="R38" s="9">
        <f t="shared" si="6"/>
        <v>0.86553158697180166</v>
      </c>
      <c r="S38" s="9">
        <f t="shared" si="3"/>
        <v>-6.4515181661889938E-3</v>
      </c>
      <c r="T38" s="9">
        <f t="shared" si="4"/>
        <v>1.6121509762950297</v>
      </c>
      <c r="U38" s="9"/>
      <c r="V38" s="9"/>
      <c r="W38" s="9"/>
      <c r="X38" s="9"/>
      <c r="Y38" s="10"/>
    </row>
    <row r="39" spans="17:25" x14ac:dyDescent="0.25">
      <c r="Q39" s="16"/>
      <c r="R39" s="9">
        <f t="shared" si="6"/>
        <v>0.25191063063342156</v>
      </c>
      <c r="S39" s="9">
        <f t="shared" si="3"/>
        <v>-0.25809671607155077</v>
      </c>
      <c r="T39" s="9">
        <f t="shared" si="4"/>
        <v>4.9210497732933369</v>
      </c>
      <c r="U39" s="9"/>
      <c r="V39" s="9"/>
      <c r="W39" s="9"/>
      <c r="X39" s="9"/>
      <c r="Y39" s="10"/>
    </row>
    <row r="40" spans="17:25" x14ac:dyDescent="0.25">
      <c r="Q40" s="16"/>
      <c r="R40" s="9">
        <f t="shared" si="6"/>
        <v>0.2748381982344803</v>
      </c>
      <c r="S40" s="9">
        <f t="shared" si="3"/>
        <v>-1.4415585452689912</v>
      </c>
      <c r="T40" s="9">
        <f t="shared" si="4"/>
        <v>-2.1320154048669782</v>
      </c>
      <c r="U40" s="9"/>
      <c r="V40" s="9"/>
      <c r="W40" s="9"/>
      <c r="X40" s="9"/>
      <c r="Y40" s="10"/>
    </row>
    <row r="41" spans="17:25" x14ac:dyDescent="0.25">
      <c r="Q41" s="16"/>
      <c r="R41" s="9">
        <f t="shared" si="6"/>
        <v>0.57289657704824393</v>
      </c>
      <c r="S41" s="9">
        <f t="shared" si="3"/>
        <v>-0.99893558552150385</v>
      </c>
      <c r="T41" s="9">
        <f t="shared" si="4"/>
        <v>1.0227661347525661</v>
      </c>
      <c r="U41" s="9"/>
      <c r="V41" s="9"/>
      <c r="W41" s="9"/>
      <c r="X41" s="9"/>
      <c r="Y41" s="10"/>
    </row>
    <row r="42" spans="17:25" x14ac:dyDescent="0.25">
      <c r="Q42" s="16"/>
      <c r="R42" s="9">
        <f t="shared" si="6"/>
        <v>0.44765550162717105</v>
      </c>
      <c r="S42" s="9">
        <f t="shared" si="3"/>
        <v>0.53637614671455813</v>
      </c>
      <c r="T42" s="9">
        <f t="shared" si="4"/>
        <v>-3.4464284815395501</v>
      </c>
      <c r="U42" s="9"/>
      <c r="V42" s="9"/>
      <c r="W42" s="9"/>
      <c r="X42" s="9"/>
      <c r="Y42" s="10"/>
    </row>
    <row r="43" spans="17:25" x14ac:dyDescent="0.25">
      <c r="Q43" s="16"/>
      <c r="R43" s="9">
        <f t="shared" si="6"/>
        <v>0.81952152115322363</v>
      </c>
      <c r="S43" s="9">
        <f t="shared" si="3"/>
        <v>-0.35862407849073491</v>
      </c>
      <c r="T43" s="9">
        <f t="shared" si="4"/>
        <v>-1.5572803503938546</v>
      </c>
      <c r="U43" s="9"/>
      <c r="V43" s="9"/>
      <c r="W43" s="9"/>
      <c r="X43" s="9"/>
      <c r="Y43" s="10"/>
    </row>
    <row r="44" spans="17:25" x14ac:dyDescent="0.25">
      <c r="Q44" s="16"/>
      <c r="R44" s="9">
        <f t="shared" si="6"/>
        <v>0.6537797749919072</v>
      </c>
      <c r="S44" s="9">
        <f t="shared" si="3"/>
        <v>-0.92192432062691243</v>
      </c>
      <c r="T44" s="9">
        <f t="shared" si="4"/>
        <v>1.4995942098979568E-2</v>
      </c>
      <c r="U44" s="9"/>
      <c r="V44" s="9"/>
      <c r="W44" s="9"/>
      <c r="X44" s="9"/>
      <c r="Y44" s="10"/>
    </row>
    <row r="45" spans="17:25" x14ac:dyDescent="0.25">
      <c r="Q45" s="16"/>
      <c r="R45" s="9">
        <f t="shared" si="6"/>
        <v>0.49913707489479364</v>
      </c>
      <c r="S45" s="9">
        <f t="shared" si="3"/>
        <v>-1.175948987371586</v>
      </c>
      <c r="T45" s="9">
        <f t="shared" si="4"/>
        <v>0.24907268753902789</v>
      </c>
      <c r="U45" s="9"/>
      <c r="V45" s="9"/>
      <c r="W45" s="9"/>
      <c r="X45" s="9"/>
      <c r="Y45" s="10"/>
    </row>
    <row r="46" spans="17:25" x14ac:dyDescent="0.25">
      <c r="Q46" s="16"/>
      <c r="R46" s="9">
        <f t="shared" si="6"/>
        <v>0.48878197363231735</v>
      </c>
      <c r="S46" s="9">
        <f t="shared" si="3"/>
        <v>-0.72839362826326193</v>
      </c>
      <c r="T46" s="9">
        <f t="shared" si="4"/>
        <v>2.8478205722995904</v>
      </c>
      <c r="U46" s="9"/>
      <c r="V46" s="9"/>
      <c r="W46" s="9"/>
      <c r="X46" s="9"/>
      <c r="Y46" s="10"/>
    </row>
    <row r="47" spans="17:25" x14ac:dyDescent="0.25">
      <c r="Q47" s="16"/>
      <c r="R47" s="9">
        <f t="shared" si="6"/>
        <v>0.3541656572201255</v>
      </c>
      <c r="S47" s="9">
        <f t="shared" si="3"/>
        <v>-1.1431568423644169</v>
      </c>
      <c r="T47" s="9">
        <f t="shared" si="4"/>
        <v>-2.6310760556924193</v>
      </c>
      <c r="U47" s="9"/>
      <c r="V47" s="9"/>
      <c r="W47" s="9"/>
      <c r="X47" s="9"/>
      <c r="Y47" s="10"/>
    </row>
    <row r="48" spans="17:25" x14ac:dyDescent="0.25">
      <c r="Q48" s="16"/>
      <c r="R48" s="9">
        <f t="shared" si="6"/>
        <v>0.60415354386163145</v>
      </c>
      <c r="S48" s="9">
        <f t="shared" si="3"/>
        <v>0.61029322923771923</v>
      </c>
      <c r="T48" s="9">
        <f t="shared" si="4"/>
        <v>-2.3913518768761119</v>
      </c>
      <c r="U48" s="9"/>
      <c r="V48" s="9"/>
      <c r="W48" s="9"/>
      <c r="X48" s="9"/>
      <c r="Y48" s="10"/>
    </row>
    <row r="49" spans="17:25" x14ac:dyDescent="0.25">
      <c r="Q49" s="16"/>
      <c r="R49" s="9">
        <f t="shared" si="6"/>
        <v>0.85399607020120882</v>
      </c>
      <c r="S49" s="9">
        <f t="shared" si="3"/>
        <v>0.45045534086050104</v>
      </c>
      <c r="T49" s="9">
        <f t="shared" si="4"/>
        <v>1.0073362081101582</v>
      </c>
      <c r="U49" s="9"/>
      <c r="V49" s="9"/>
      <c r="W49" s="9"/>
      <c r="X49" s="9"/>
      <c r="Y49" s="10"/>
    </row>
    <row r="50" spans="17:25" x14ac:dyDescent="0.25">
      <c r="Q50" s="16"/>
      <c r="R50" s="9">
        <f t="shared" si="6"/>
        <v>0.1019489126157147</v>
      </c>
      <c r="S50" s="9">
        <f t="shared" si="3"/>
        <v>-0.97417215175286209</v>
      </c>
      <c r="T50" s="9">
        <f t="shared" si="4"/>
        <v>5.7059617620986334</v>
      </c>
      <c r="U50" s="9"/>
      <c r="V50" s="9"/>
      <c r="W50" s="9"/>
      <c r="X50" s="9"/>
      <c r="Y50" s="10"/>
    </row>
    <row r="51" spans="17:25" x14ac:dyDescent="0.25">
      <c r="Q51" s="16"/>
      <c r="R51" s="9">
        <f t="shared" si="6"/>
        <v>0.32533586400429115</v>
      </c>
      <c r="S51" s="9">
        <f t="shared" si="3"/>
        <v>0.1937430444817968</v>
      </c>
      <c r="T51" s="9">
        <f t="shared" si="4"/>
        <v>4.4580626218814841</v>
      </c>
      <c r="U51" s="9"/>
      <c r="V51" s="9"/>
      <c r="W51" s="9"/>
      <c r="X51" s="9"/>
      <c r="Y51" s="10"/>
    </row>
    <row r="52" spans="17:25" x14ac:dyDescent="0.25">
      <c r="Q52" s="16"/>
      <c r="R52" s="9">
        <f t="shared" si="6"/>
        <v>0.22936623205578499</v>
      </c>
      <c r="S52" s="9">
        <f t="shared" si="3"/>
        <v>1.7160625199996562</v>
      </c>
      <c r="T52" s="9">
        <f>$X$3*SQRT(-2*LN(R52))*SIN(2*PI()*R53)</f>
        <v>0</v>
      </c>
      <c r="U52" s="9"/>
      <c r="V52" s="9"/>
      <c r="W52" s="9"/>
      <c r="X52" s="9"/>
      <c r="Y52" s="10"/>
    </row>
    <row r="53" spans="17:25" x14ac:dyDescent="0.25">
      <c r="Q53" s="12"/>
      <c r="R53" s="13"/>
      <c r="S53" s="13"/>
      <c r="T53" s="13"/>
      <c r="U53" s="13"/>
      <c r="V53" s="13"/>
      <c r="W53" s="13"/>
      <c r="X53" s="13"/>
      <c r="Y53" s="14"/>
    </row>
  </sheetData>
  <mergeCells count="3">
    <mergeCell ref="A1:D1"/>
    <mergeCell ref="H1:P1"/>
    <mergeCell ref="Q1:Y1"/>
  </mergeCells>
  <conditionalFormatting sqref="J3:J17">
    <cfRule type="colorScale" priority="2">
      <colorScale>
        <cfvo type="formula" val="&quot;&lt;10&quot;"/>
        <cfvo type="formula" val="&quot;&gt;10&quot;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2023-09-28T18:49:47Z</dcterms:created>
  <dcterms:modified xsi:type="dcterms:W3CDTF">2023-09-28T20:36:02Z</dcterms:modified>
</cp:coreProperties>
</file>