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учеба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20" i="1"/>
  <c r="B21" i="1"/>
  <c r="B22" i="1"/>
  <c r="B23" i="1"/>
  <c r="B24" i="1"/>
  <c r="B25" i="1"/>
  <c r="B26" i="1"/>
  <c r="B27" i="1"/>
  <c r="B28" i="1"/>
  <c r="B29" i="1"/>
  <c r="B30" i="1"/>
  <c r="B31" i="1"/>
  <c r="B20" i="1"/>
  <c r="G14" i="1"/>
  <c r="G3" i="1"/>
  <c r="G4" i="1"/>
  <c r="G5" i="1"/>
  <c r="G6" i="1"/>
  <c r="H6" i="1" s="1"/>
  <c r="G7" i="1"/>
  <c r="H7" i="1" s="1"/>
  <c r="G8" i="1"/>
  <c r="G9" i="1"/>
  <c r="G10" i="1"/>
  <c r="G11" i="1"/>
  <c r="G12" i="1"/>
  <c r="G13" i="1"/>
  <c r="H3" i="1"/>
  <c r="H4" i="1"/>
  <c r="H5" i="1"/>
  <c r="H9" i="1"/>
  <c r="H10" i="1"/>
  <c r="H11" i="1"/>
  <c r="H12" i="1"/>
  <c r="H13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B17" i="1"/>
  <c r="B16" i="1" s="1"/>
  <c r="C14" i="1"/>
  <c r="D14" i="1"/>
  <c r="E14" i="1"/>
  <c r="B14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A4" i="1"/>
  <c r="A5" i="1"/>
  <c r="A6" i="1" s="1"/>
  <c r="A7" i="1" s="1"/>
  <c r="A8" i="1" s="1"/>
  <c r="A9" i="1" s="1"/>
  <c r="A10" i="1" s="1"/>
  <c r="A11" i="1" s="1"/>
  <c r="A12" i="1" s="1"/>
  <c r="A13" i="1" s="1"/>
  <c r="A3" i="1"/>
  <c r="H8" i="1" l="1"/>
  <c r="H14" i="1" s="1"/>
</calcChain>
</file>

<file path=xl/sharedStrings.xml><?xml version="1.0" encoding="utf-8"?>
<sst xmlns="http://schemas.openxmlformats.org/spreadsheetml/2006/main" count="9" uniqueCount="9">
  <si>
    <t>y</t>
  </si>
  <si>
    <t>x</t>
  </si>
  <si>
    <t>x*y</t>
  </si>
  <si>
    <t>x^2</t>
  </si>
  <si>
    <t>b0</t>
  </si>
  <si>
    <t>b1</t>
  </si>
  <si>
    <t>y^</t>
  </si>
  <si>
    <t>e</t>
  </si>
  <si>
    <t>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</si>
</sst>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827862944454323E-2"/>
          <c:y val="0.1272458806218433"/>
          <c:w val="0.90619742014552196"/>
          <c:h val="0.7931670607507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Лист1!$B$2:$B$13</c:f>
              <c:numCache>
                <c:formatCode>General</c:formatCode>
                <c:ptCount val="12"/>
                <c:pt idx="0">
                  <c:v>107</c:v>
                </c:pt>
                <c:pt idx="1">
                  <c:v>109</c:v>
                </c:pt>
                <c:pt idx="2">
                  <c:v>110</c:v>
                </c:pt>
                <c:pt idx="3">
                  <c:v>113</c:v>
                </c:pt>
                <c:pt idx="4">
                  <c:v>120</c:v>
                </c:pt>
                <c:pt idx="5">
                  <c:v>122</c:v>
                </c:pt>
                <c:pt idx="6">
                  <c:v>123</c:v>
                </c:pt>
                <c:pt idx="7">
                  <c:v>128</c:v>
                </c:pt>
                <c:pt idx="8">
                  <c:v>136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</c:numCache>
            </c:numRef>
          </c:xVal>
          <c:yVal>
            <c:numRef>
              <c:f>Лист1!$C$2:$C$13</c:f>
              <c:numCache>
                <c:formatCode>General</c:formatCode>
                <c:ptCount val="12"/>
                <c:pt idx="0">
                  <c:v>102</c:v>
                </c:pt>
                <c:pt idx="1">
                  <c:v>105</c:v>
                </c:pt>
                <c:pt idx="2">
                  <c:v>108</c:v>
                </c:pt>
                <c:pt idx="3">
                  <c:v>110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125</c:v>
                </c:pt>
                <c:pt idx="8">
                  <c:v>132</c:v>
                </c:pt>
                <c:pt idx="9">
                  <c:v>130</c:v>
                </c:pt>
                <c:pt idx="10">
                  <c:v>141</c:v>
                </c:pt>
                <c:pt idx="11">
                  <c:v>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7584"/>
        <c:axId val="1584977040"/>
      </c:scatterChart>
      <c:valAx>
        <c:axId val="158497758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977040"/>
        <c:crosses val="autoZero"/>
        <c:crossBetween val="midCat"/>
      </c:valAx>
      <c:valAx>
        <c:axId val="15849770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9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Лист1!$B$20:$B$31</c:f>
              <c:numCache>
                <c:formatCode>General</c:formatCode>
                <c:ptCount val="12"/>
                <c:pt idx="0">
                  <c:v>107</c:v>
                </c:pt>
                <c:pt idx="1">
                  <c:v>109</c:v>
                </c:pt>
                <c:pt idx="2">
                  <c:v>110</c:v>
                </c:pt>
                <c:pt idx="3">
                  <c:v>113</c:v>
                </c:pt>
                <c:pt idx="4">
                  <c:v>120</c:v>
                </c:pt>
                <c:pt idx="5">
                  <c:v>122</c:v>
                </c:pt>
                <c:pt idx="6">
                  <c:v>123</c:v>
                </c:pt>
                <c:pt idx="7">
                  <c:v>128</c:v>
                </c:pt>
                <c:pt idx="8">
                  <c:v>136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</c:numCache>
            </c:numRef>
          </c:xVal>
          <c:yVal>
            <c:numRef>
              <c:f>Лист1!$C$20:$C$31</c:f>
              <c:numCache>
                <c:formatCode>General</c:formatCode>
                <c:ptCount val="12"/>
                <c:pt idx="0">
                  <c:v>103.58320126782878</c:v>
                </c:pt>
                <c:pt idx="1">
                  <c:v>105.45536185948225</c:v>
                </c:pt>
                <c:pt idx="2">
                  <c:v>106.39144215530898</c:v>
                </c:pt>
                <c:pt idx="3">
                  <c:v>109.19968304278919</c:v>
                </c:pt>
                <c:pt idx="4">
                  <c:v>115.75224511357632</c:v>
                </c:pt>
                <c:pt idx="5">
                  <c:v>117.62440570522978</c:v>
                </c:pt>
                <c:pt idx="6">
                  <c:v>118.56048600105652</c:v>
                </c:pt>
                <c:pt idx="7">
                  <c:v>123.24088748019018</c:v>
                </c:pt>
                <c:pt idx="8">
                  <c:v>130.72952984680404</c:v>
                </c:pt>
                <c:pt idx="9">
                  <c:v>134.47385103011101</c:v>
                </c:pt>
                <c:pt idx="10">
                  <c:v>139.15425250924466</c:v>
                </c:pt>
                <c:pt idx="11">
                  <c:v>143.83465398837831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67872"/>
        <c:axId val="2043572768"/>
      </c:scatterChart>
      <c:valAx>
        <c:axId val="204356787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572768"/>
        <c:crosses val="autoZero"/>
        <c:crossBetween val="midCat"/>
      </c:valAx>
      <c:valAx>
        <c:axId val="204357276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319670</xdr:colOff>
      <xdr:row>0</xdr:row>
      <xdr:rowOff>1</xdr:rowOff>
    </xdr:from>
    <xdr:to>
      <xdr:col>17</xdr:col>
      <xdr:colOff>148684</xdr:colOff>
      <xdr:row>14</xdr:row>
      <xdr:rowOff>148684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367060</xdr:colOff>
      <xdr:row>14</xdr:row>
      <xdr:rowOff>180279</xdr:rowOff>
    </xdr:from>
    <xdr:to>
      <xdr:col>17</xdr:col>
      <xdr:colOff>436757</xdr:colOff>
      <xdr:row>31</xdr:row>
      <xdr:rowOff>46464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112" workbookViewId="0">
      <selection activeCell="H18" sqref="H18"/>
    </sheetView>
  </sheetViews>
  <sheetFormatPr defaultRowHeight="14.4" x14ac:dyDescent="0.3"/>
  <cols>
    <col min="7" max="7" width="8.109375" customWidth="1"/>
  </cols>
  <sheetData>
    <row r="1" spans="1:8" x14ac:dyDescent="0.3">
      <c r="B1" t="s">
        <v>1</v>
      </c>
      <c r="C1" t="s">
        <v>0</v>
      </c>
      <c r="D1" t="s">
        <v>2</v>
      </c>
      <c r="E1" t="s">
        <v>3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>
        <v>107</v>
      </c>
      <c r="C2">
        <v>102</v>
      </c>
      <c r="D2">
        <f>B2*C2</f>
        <v>10914</v>
      </c>
      <c r="E2">
        <f>B2*B2</f>
        <v>11449</v>
      </c>
      <c r="F2">
        <f>$B$16+$B$17*B2</f>
        <v>103.58320126782878</v>
      </c>
      <c r="G2" s="1">
        <f>C2-F2</f>
        <v>-1.5832012678287839</v>
      </c>
      <c r="H2">
        <f>G2*G2</f>
        <v>2.5065262544546689</v>
      </c>
    </row>
    <row r="3" spans="1:8" x14ac:dyDescent="0.3">
      <c r="A3">
        <f>A2+1</f>
        <v>2</v>
      </c>
      <c r="B3">
        <v>109</v>
      </c>
      <c r="C3">
        <v>105</v>
      </c>
      <c r="D3">
        <f t="shared" ref="D3:D13" si="0">B3*C3</f>
        <v>11445</v>
      </c>
      <c r="E3">
        <f t="shared" ref="E3:E13" si="1">B3*B3</f>
        <v>11881</v>
      </c>
      <c r="F3">
        <f t="shared" ref="F3:F13" si="2">$B$16+$B$17*B3</f>
        <v>105.45536185948225</v>
      </c>
      <c r="G3" s="1">
        <f t="shared" ref="G3:G13" si="3">C3-F3</f>
        <v>-0.45536185948225238</v>
      </c>
      <c r="H3">
        <f t="shared" ref="H3:H14" si="4">G3*G3</f>
        <v>0.20735442307113455</v>
      </c>
    </row>
    <row r="4" spans="1:8" x14ac:dyDescent="0.3">
      <c r="A4">
        <f t="shared" ref="A4:A13" si="5">A3+1</f>
        <v>3</v>
      </c>
      <c r="B4">
        <v>110</v>
      </c>
      <c r="C4">
        <v>108</v>
      </c>
      <c r="D4">
        <f t="shared" si="0"/>
        <v>11880</v>
      </c>
      <c r="E4">
        <f t="shared" si="1"/>
        <v>12100</v>
      </c>
      <c r="F4">
        <f t="shared" si="2"/>
        <v>106.39144215530898</v>
      </c>
      <c r="G4" s="1">
        <f t="shared" si="3"/>
        <v>1.6085578446910205</v>
      </c>
      <c r="H4">
        <f t="shared" si="4"/>
        <v>2.587458339717021</v>
      </c>
    </row>
    <row r="5" spans="1:8" x14ac:dyDescent="0.3">
      <c r="A5">
        <f t="shared" si="5"/>
        <v>4</v>
      </c>
      <c r="B5">
        <v>113</v>
      </c>
      <c r="C5">
        <v>110</v>
      </c>
      <c r="D5">
        <f t="shared" si="0"/>
        <v>12430</v>
      </c>
      <c r="E5">
        <f t="shared" si="1"/>
        <v>12769</v>
      </c>
      <c r="F5">
        <f t="shared" si="2"/>
        <v>109.19968304278919</v>
      </c>
      <c r="G5" s="1">
        <f t="shared" si="3"/>
        <v>0.80031695721081064</v>
      </c>
      <c r="H5">
        <f t="shared" si="4"/>
        <v>0.64050723199917048</v>
      </c>
    </row>
    <row r="6" spans="1:8" x14ac:dyDescent="0.3">
      <c r="A6">
        <f t="shared" si="5"/>
        <v>5</v>
      </c>
      <c r="B6">
        <v>120</v>
      </c>
      <c r="C6">
        <v>115</v>
      </c>
      <c r="D6">
        <f t="shared" si="0"/>
        <v>13800</v>
      </c>
      <c r="E6">
        <f t="shared" si="1"/>
        <v>14400</v>
      </c>
      <c r="F6">
        <f t="shared" si="2"/>
        <v>115.75224511357632</v>
      </c>
      <c r="G6" s="1">
        <f t="shared" si="3"/>
        <v>-0.75224511357632196</v>
      </c>
      <c r="H6">
        <f t="shared" si="4"/>
        <v>0.56587271089945357</v>
      </c>
    </row>
    <row r="7" spans="1:8" x14ac:dyDescent="0.3">
      <c r="A7">
        <f t="shared" si="5"/>
        <v>6</v>
      </c>
      <c r="B7">
        <v>122</v>
      </c>
      <c r="C7">
        <v>117</v>
      </c>
      <c r="D7">
        <f t="shared" si="0"/>
        <v>14274</v>
      </c>
      <c r="E7">
        <f t="shared" si="1"/>
        <v>14884</v>
      </c>
      <c r="F7">
        <f t="shared" si="2"/>
        <v>117.62440570522978</v>
      </c>
      <c r="G7" s="1">
        <f t="shared" si="3"/>
        <v>-0.62440570522977623</v>
      </c>
      <c r="H7">
        <f t="shared" si="4"/>
        <v>0.38988248472349418</v>
      </c>
    </row>
    <row r="8" spans="1:8" x14ac:dyDescent="0.3">
      <c r="A8">
        <f t="shared" si="5"/>
        <v>7</v>
      </c>
      <c r="B8">
        <v>123</v>
      </c>
      <c r="C8">
        <v>119</v>
      </c>
      <c r="D8">
        <f t="shared" si="0"/>
        <v>14637</v>
      </c>
      <c r="E8">
        <f t="shared" si="1"/>
        <v>15129</v>
      </c>
      <c r="F8">
        <f t="shared" si="2"/>
        <v>118.56048600105652</v>
      </c>
      <c r="G8" s="1">
        <f t="shared" si="3"/>
        <v>0.43951399894348242</v>
      </c>
      <c r="H8">
        <f t="shared" si="4"/>
        <v>0.19317255526729146</v>
      </c>
    </row>
    <row r="9" spans="1:8" x14ac:dyDescent="0.3">
      <c r="A9">
        <f t="shared" si="5"/>
        <v>8</v>
      </c>
      <c r="B9">
        <v>128</v>
      </c>
      <c r="C9">
        <v>125</v>
      </c>
      <c r="D9">
        <f t="shared" si="0"/>
        <v>16000</v>
      </c>
      <c r="E9">
        <f t="shared" si="1"/>
        <v>16384</v>
      </c>
      <c r="F9">
        <f t="shared" si="2"/>
        <v>123.24088748019018</v>
      </c>
      <c r="G9" s="1">
        <f t="shared" si="3"/>
        <v>1.7591125198098183</v>
      </c>
      <c r="H9">
        <f t="shared" si="4"/>
        <v>3.0944768573516486</v>
      </c>
    </row>
    <row r="10" spans="1:8" x14ac:dyDescent="0.3">
      <c r="A10">
        <f t="shared" si="5"/>
        <v>9</v>
      </c>
      <c r="B10">
        <v>136</v>
      </c>
      <c r="C10">
        <v>132</v>
      </c>
      <c r="D10">
        <f t="shared" si="0"/>
        <v>17952</v>
      </c>
      <c r="E10">
        <f t="shared" si="1"/>
        <v>18496</v>
      </c>
      <c r="F10">
        <f t="shared" si="2"/>
        <v>130.72952984680404</v>
      </c>
      <c r="G10" s="1">
        <f t="shared" si="3"/>
        <v>1.2704701531959586</v>
      </c>
      <c r="H10">
        <f t="shared" si="4"/>
        <v>1.6140944101617625</v>
      </c>
    </row>
    <row r="11" spans="1:8" x14ac:dyDescent="0.3">
      <c r="A11">
        <f t="shared" si="5"/>
        <v>10</v>
      </c>
      <c r="B11">
        <v>140</v>
      </c>
      <c r="C11">
        <v>130</v>
      </c>
      <c r="D11">
        <f t="shared" si="0"/>
        <v>18200</v>
      </c>
      <c r="E11">
        <f t="shared" si="1"/>
        <v>19600</v>
      </c>
      <c r="F11">
        <f t="shared" si="2"/>
        <v>134.47385103011101</v>
      </c>
      <c r="G11" s="1">
        <f t="shared" si="3"/>
        <v>-4.4738510301110068</v>
      </c>
      <c r="H11">
        <f t="shared" si="4"/>
        <v>20.015343039625318</v>
      </c>
    </row>
    <row r="12" spans="1:8" x14ac:dyDescent="0.3">
      <c r="A12">
        <f t="shared" si="5"/>
        <v>11</v>
      </c>
      <c r="B12">
        <v>145</v>
      </c>
      <c r="C12">
        <v>141</v>
      </c>
      <c r="D12">
        <f t="shared" si="0"/>
        <v>20445</v>
      </c>
      <c r="E12">
        <f t="shared" si="1"/>
        <v>21025</v>
      </c>
      <c r="F12">
        <f t="shared" si="2"/>
        <v>139.15425250924466</v>
      </c>
      <c r="G12" s="1">
        <f t="shared" si="3"/>
        <v>1.8457474907553433</v>
      </c>
      <c r="H12">
        <f t="shared" si="4"/>
        <v>3.4067837996296459</v>
      </c>
    </row>
    <row r="13" spans="1:8" x14ac:dyDescent="0.3">
      <c r="A13">
        <f t="shared" si="5"/>
        <v>12</v>
      </c>
      <c r="B13">
        <v>150</v>
      </c>
      <c r="C13">
        <v>144</v>
      </c>
      <c r="D13">
        <f t="shared" si="0"/>
        <v>21600</v>
      </c>
      <c r="E13">
        <f t="shared" si="1"/>
        <v>22500</v>
      </c>
      <c r="F13">
        <f t="shared" si="2"/>
        <v>143.83465398837831</v>
      </c>
      <c r="G13" s="1">
        <f t="shared" si="3"/>
        <v>0.16534601162169338</v>
      </c>
      <c r="H13">
        <f t="shared" si="4"/>
        <v>2.7339303559201163E-2</v>
      </c>
    </row>
    <row r="14" spans="1:8" x14ac:dyDescent="0.3">
      <c r="B14">
        <f>AVERAGE(B2:B13)</f>
        <v>125.25</v>
      </c>
      <c r="C14">
        <f t="shared" ref="C14:E14" si="6">AVERAGE(C2:C13)</f>
        <v>120.66666666666667</v>
      </c>
      <c r="D14">
        <f t="shared" si="6"/>
        <v>15298.083333333334</v>
      </c>
      <c r="E14">
        <f t="shared" si="6"/>
        <v>15884.75</v>
      </c>
      <c r="G14" s="1">
        <f>SUM(G2:G13)</f>
        <v>-1.4210854715202004E-14</v>
      </c>
      <c r="H14">
        <f>SUM(H2:H13)</f>
        <v>35.248811410459808</v>
      </c>
    </row>
    <row r="16" spans="1:8" x14ac:dyDescent="0.3">
      <c r="A16" t="s">
        <v>4</v>
      </c>
      <c r="B16">
        <f>C14-B17*B14</f>
        <v>3.4226096143683407</v>
      </c>
    </row>
    <row r="17" spans="1:3" x14ac:dyDescent="0.3">
      <c r="A17" t="s">
        <v>5</v>
      </c>
      <c r="B17">
        <f>-(D14-B14*C14)/(B14*B14-E14)</f>
        <v>0.93608029582673313</v>
      </c>
    </row>
    <row r="20" spans="1:3" x14ac:dyDescent="0.3">
      <c r="B20">
        <f>B2</f>
        <v>107</v>
      </c>
      <c r="C20">
        <f>F2</f>
        <v>103.58320126782878</v>
      </c>
    </row>
    <row r="21" spans="1:3" x14ac:dyDescent="0.3">
      <c r="B21">
        <f t="shared" ref="B21:B32" si="7">B3</f>
        <v>109</v>
      </c>
      <c r="C21">
        <f t="shared" ref="C21:C31" si="8">F3</f>
        <v>105.45536185948225</v>
      </c>
    </row>
    <row r="22" spans="1:3" x14ac:dyDescent="0.3">
      <c r="B22">
        <f t="shared" si="7"/>
        <v>110</v>
      </c>
      <c r="C22">
        <f t="shared" si="8"/>
        <v>106.39144215530898</v>
      </c>
    </row>
    <row r="23" spans="1:3" x14ac:dyDescent="0.3">
      <c r="B23">
        <f t="shared" si="7"/>
        <v>113</v>
      </c>
      <c r="C23">
        <f t="shared" si="8"/>
        <v>109.19968304278919</v>
      </c>
    </row>
    <row r="24" spans="1:3" x14ac:dyDescent="0.3">
      <c r="B24">
        <f t="shared" si="7"/>
        <v>120</v>
      </c>
      <c r="C24">
        <f t="shared" si="8"/>
        <v>115.75224511357632</v>
      </c>
    </row>
    <row r="25" spans="1:3" x14ac:dyDescent="0.3">
      <c r="B25">
        <f t="shared" si="7"/>
        <v>122</v>
      </c>
      <c r="C25">
        <f t="shared" si="8"/>
        <v>117.62440570522978</v>
      </c>
    </row>
    <row r="26" spans="1:3" x14ac:dyDescent="0.3">
      <c r="B26">
        <f t="shared" si="7"/>
        <v>123</v>
      </c>
      <c r="C26">
        <f t="shared" si="8"/>
        <v>118.56048600105652</v>
      </c>
    </row>
    <row r="27" spans="1:3" x14ac:dyDescent="0.3">
      <c r="B27">
        <f t="shared" si="7"/>
        <v>128</v>
      </c>
      <c r="C27">
        <f t="shared" si="8"/>
        <v>123.24088748019018</v>
      </c>
    </row>
    <row r="28" spans="1:3" x14ac:dyDescent="0.3">
      <c r="B28">
        <f t="shared" si="7"/>
        <v>136</v>
      </c>
      <c r="C28">
        <f t="shared" si="8"/>
        <v>130.72952984680404</v>
      </c>
    </row>
    <row r="29" spans="1:3" x14ac:dyDescent="0.3">
      <c r="B29">
        <f t="shared" si="7"/>
        <v>140</v>
      </c>
      <c r="C29">
        <f t="shared" si="8"/>
        <v>134.47385103011101</v>
      </c>
    </row>
    <row r="30" spans="1:3" x14ac:dyDescent="0.3">
      <c r="B30">
        <f t="shared" si="7"/>
        <v>145</v>
      </c>
      <c r="C30">
        <f t="shared" si="8"/>
        <v>139.15425250924466</v>
      </c>
    </row>
    <row r="31" spans="1:3" x14ac:dyDescent="0.3">
      <c r="B31">
        <f t="shared" si="7"/>
        <v>150</v>
      </c>
      <c r="C31">
        <f t="shared" si="8"/>
        <v>143.83465398837831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2024-02-08T09:32:50Z</dcterms:created>
  <dcterms:modified xsi:type="dcterms:W3CDTF">2024-02-08T10:05:53Z</dcterms:modified>
</cp:coreProperties>
</file>