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6 сем\__repo\6_sem\ФМПАИ\"/>
    </mc:Choice>
  </mc:AlternateContent>
  <xr:revisionPtr revIDLastSave="0" documentId="13_ncr:1_{BBFEF385-D6ED-4E74-806E-3EC5941A1858}" xr6:coauthVersionLast="47" xr6:coauthVersionMax="47" xr10:uidLastSave="{00000000-0000-0000-0000-000000000000}"/>
  <bookViews>
    <workbookView xWindow="-108" yWindow="-108" windowWidth="23256" windowHeight="12456" xr2:uid="{E1668C1A-87DD-491A-91D1-1B14AFEB176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R5" i="1"/>
  <c r="R6" i="1"/>
  <c r="R4" i="1"/>
  <c r="AA5" i="1"/>
  <c r="AA6" i="1"/>
  <c r="AA4" i="1"/>
  <c r="AJ5" i="1"/>
  <c r="AJ6" i="1"/>
  <c r="AJ4" i="1"/>
  <c r="AL3" i="1"/>
  <c r="AI5" i="1"/>
  <c r="AI6" i="1"/>
  <c r="AI4" i="1"/>
  <c r="Z5" i="1"/>
  <c r="Z6" i="1"/>
  <c r="Z4" i="1"/>
  <c r="Q5" i="1"/>
  <c r="Q6" i="1"/>
  <c r="Q4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<sst xmlns="http://schemas.openxmlformats.org/spreadsheetml/2006/main" count="56" uniqueCount="32">
  <si>
    <t>Политические</t>
  </si>
  <si>
    <t>Экономические</t>
  </si>
  <si>
    <t>Социальные</t>
  </si>
  <si>
    <t>Технологические</t>
  </si>
  <si>
    <t>Активизация кибергруппировок в отношении РФ</t>
  </si>
  <si>
    <t>Блокировка на территории недружественных стран</t>
  </si>
  <si>
    <t>Антивирус касперского</t>
  </si>
  <si>
    <t>Фактор</t>
  </si>
  <si>
    <t>Значимость</t>
  </si>
  <si>
    <t>Э1</t>
  </si>
  <si>
    <t>Э2</t>
  </si>
  <si>
    <t>Э3</t>
  </si>
  <si>
    <t>Э4</t>
  </si>
  <si>
    <t>Э5</t>
  </si>
  <si>
    <t>Среднее</t>
  </si>
  <si>
    <t xml:space="preserve">Угроза отключения от глобального интернета </t>
  </si>
  <si>
    <t>Уход зарубежных компаний с территории РФ</t>
  </si>
  <si>
    <t>Взвешенная средняя</t>
  </si>
  <si>
    <t>Взвешенная</t>
  </si>
  <si>
    <t xml:space="preserve">Стоимость оборудования </t>
  </si>
  <si>
    <t xml:space="preserve">Курс доллара </t>
  </si>
  <si>
    <t xml:space="preserve">Аренда помещений </t>
  </si>
  <si>
    <t>Взвешенное</t>
  </si>
  <si>
    <t>Релокация специалистов</t>
  </si>
  <si>
    <t>Новые технологии криптографии</t>
  </si>
  <si>
    <t>Развитие ИИ</t>
  </si>
  <si>
    <t>э2</t>
  </si>
  <si>
    <t>законов в сфере ИБ</t>
  </si>
  <si>
    <t>объема пиратства контента</t>
  </si>
  <si>
    <t>объем трафика контента для взрослых</t>
  </si>
  <si>
    <t xml:space="preserve">количество умных устройств </t>
  </si>
  <si>
    <t>Сумма факторов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</si>
</sst>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0" fontId="0" fillId="6" borderId="0" xfId="0" applyFill="1"/>
    <xf numFmtId="0" fontId="0" fillId="7" borderId="1" xfId="0" applyFill="1" applyBorder="1"/>
    <xf numFmtId="0" fontId="0" fillId="7" borderId="0" xfId="0" applyFill="1" applyBorder="1"/>
    <xf numFmtId="0" fontId="0" fillId="7" borderId="2" xfId="0" applyFill="1" applyBorder="1"/>
    <xf numFmtId="0" fontId="0" fillId="6" borderId="0" xfId="0" applyFill="1" applyBorder="1"/>
    <xf numFmtId="0" fontId="0" fillId="6" borderId="2" xfId="0" applyFill="1" applyBorder="1"/>
    <xf numFmtId="0" fontId="0" fillId="3" borderId="0" xfId="0" applyFill="1" applyAlignment="1"/>
    <xf numFmtId="0" fontId="0" fillId="0" borderId="3" xfId="0" applyBorder="1"/>
    <xf numFmtId="0" fontId="0" fillId="4" borderId="0" xfId="0" applyFill="1" applyAlignment="1"/>
    <xf numFmtId="0" fontId="0" fillId="6" borderId="0" xfId="0" applyFill="1" applyAlignment="1"/>
    <xf numFmtId="0" fontId="0" fillId="8" borderId="0" xfId="0" applyFill="1" applyAlignment="1"/>
    <xf numFmtId="0" fontId="0" fillId="6" borderId="2" xfId="0" applyFill="1" applyBorder="1" applyAlignment="1"/>
    <xf numFmtId="0" fontId="0" fillId="8" borderId="2" xfId="0" applyFill="1" applyBorder="1" applyAlignment="1"/>
    <xf numFmtId="0" fontId="0" fillId="0" borderId="2" xfId="0" applyBorder="1"/>
    <xf numFmtId="0" fontId="0" fillId="9" borderId="0" xfId="0" applyFill="1" applyAlignment="1"/>
    <xf numFmtId="0" fontId="0" fillId="9" borderId="1" xfId="0" applyFill="1" applyBorder="1"/>
    <xf numFmtId="0" fontId="0" fillId="9" borderId="1" xfId="0" applyFill="1" applyBorder="1" applyAlignment="1"/>
    <xf numFmtId="0" fontId="0" fillId="5" borderId="0" xfId="0" applyFill="1" applyAlignment="1"/>
    <xf numFmtId="172" fontId="0" fillId="0" borderId="0" xfId="0" applyNumberFormat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2C7E-CC04-42FF-A4AF-486FC6949737}">
  <dimension ref="A1:AL8"/>
  <sheetViews>
    <sheetView tabSelected="1" zoomScaleNormal="100" workbookViewId="0">
      <selection activeCell="AJ6" sqref="AJ6"/>
    </sheetView>
  </sheetViews>
  <sheetFormatPr defaultRowHeight="14.4" x14ac:dyDescent="0.3"/>
  <cols>
    <col min="1" max="1" width="46.44140625" bestFit="1" customWidth="1"/>
    <col min="3" max="7" width="8.88671875" style="3"/>
    <col min="9" max="9" width="19.44140625" style="9" bestFit="1" customWidth="1"/>
    <col min="10" max="10" width="24" bestFit="1" customWidth="1"/>
    <col min="11" max="11" width="11.109375" bestFit="1" customWidth="1"/>
    <col min="12" max="16" width="8.88671875" style="17"/>
    <col min="18" max="18" width="11.6640625" bestFit="1" customWidth="1"/>
    <col min="19" max="19" width="40.44140625" style="15" bestFit="1" customWidth="1"/>
    <col min="20" max="20" width="11.6640625" customWidth="1"/>
    <col min="21" max="21" width="11.6640625" style="17" customWidth="1"/>
    <col min="22" max="25" width="8.88671875" style="17"/>
    <col min="27" max="27" width="10.44140625" bestFit="1" customWidth="1"/>
    <col min="28" max="28" width="38.109375" bestFit="1" customWidth="1"/>
    <col min="29" max="29" width="11.109375" bestFit="1" customWidth="1"/>
    <col min="30" max="34" width="8.88671875" style="17"/>
    <col min="37" max="37" width="15.33203125" bestFit="1" customWidth="1"/>
  </cols>
  <sheetData>
    <row r="1" spans="1:38" x14ac:dyDescent="0.3">
      <c r="A1" t="s">
        <v>7</v>
      </c>
      <c r="B1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6" t="s">
        <v>14</v>
      </c>
      <c r="I1" s="9" t="s">
        <v>17</v>
      </c>
      <c r="J1" s="6" t="s">
        <v>7</v>
      </c>
      <c r="K1" s="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Q1" s="4" t="s">
        <v>14</v>
      </c>
      <c r="R1" s="5" t="s">
        <v>18</v>
      </c>
      <c r="S1" s="5" t="s">
        <v>7</v>
      </c>
      <c r="T1" s="4" t="s">
        <v>8</v>
      </c>
      <c r="U1" s="17" t="s">
        <v>9</v>
      </c>
      <c r="V1" s="17" t="s">
        <v>10</v>
      </c>
      <c r="W1" s="17" t="s">
        <v>11</v>
      </c>
      <c r="X1" s="17" t="s">
        <v>12</v>
      </c>
      <c r="Y1" s="17" t="s">
        <v>13</v>
      </c>
      <c r="Z1" s="4" t="s">
        <v>14</v>
      </c>
      <c r="AA1" s="4" t="s">
        <v>22</v>
      </c>
      <c r="AB1" s="4" t="s">
        <v>7</v>
      </c>
      <c r="AC1" s="4" t="s">
        <v>8</v>
      </c>
      <c r="AD1" s="17" t="s">
        <v>9</v>
      </c>
      <c r="AE1" s="17" t="s">
        <v>26</v>
      </c>
      <c r="AF1" s="17" t="s">
        <v>11</v>
      </c>
      <c r="AG1" s="17" t="s">
        <v>12</v>
      </c>
      <c r="AH1" s="17" t="s">
        <v>13</v>
      </c>
      <c r="AI1" s="4" t="s">
        <v>14</v>
      </c>
      <c r="AJ1" s="4" t="s">
        <v>22</v>
      </c>
    </row>
    <row r="2" spans="1:38" x14ac:dyDescent="0.3">
      <c r="A2" s="11" t="s">
        <v>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8"/>
      <c r="M2" s="18"/>
      <c r="N2" s="18"/>
      <c r="O2" s="18"/>
      <c r="P2" s="18"/>
      <c r="Q2" s="11"/>
      <c r="R2" s="11"/>
      <c r="S2" s="13"/>
      <c r="T2" s="11"/>
      <c r="U2" s="18"/>
      <c r="V2" s="18"/>
      <c r="W2" s="18"/>
      <c r="X2" s="18"/>
      <c r="Y2" s="18"/>
      <c r="Z2" s="11"/>
      <c r="AA2" s="11"/>
      <c r="AB2" s="11"/>
      <c r="AC2" s="11"/>
      <c r="AD2" s="18"/>
      <c r="AE2" s="18"/>
      <c r="AF2" s="18"/>
    </row>
    <row r="3" spans="1:38" x14ac:dyDescent="0.3">
      <c r="A3" s="1" t="s">
        <v>0</v>
      </c>
      <c r="B3" s="1"/>
      <c r="C3" s="1"/>
      <c r="D3" s="1"/>
      <c r="E3" s="1"/>
      <c r="F3" s="1"/>
      <c r="G3" s="1"/>
      <c r="H3" s="1"/>
      <c r="I3" s="1"/>
      <c r="J3" s="8" t="s">
        <v>1</v>
      </c>
      <c r="K3" s="8"/>
      <c r="L3" s="18"/>
      <c r="M3" s="18"/>
      <c r="N3" s="18"/>
      <c r="O3" s="18"/>
      <c r="P3" s="18"/>
      <c r="Q3" s="8"/>
      <c r="R3" s="8"/>
      <c r="S3" s="14" t="s">
        <v>2</v>
      </c>
      <c r="T3" s="12"/>
      <c r="U3" s="18"/>
      <c r="V3" s="18"/>
      <c r="W3" s="18"/>
      <c r="X3" s="18"/>
      <c r="Y3" s="18"/>
      <c r="Z3" s="10"/>
      <c r="AA3" s="10"/>
      <c r="AB3" s="19" t="s">
        <v>3</v>
      </c>
      <c r="AC3" s="19"/>
      <c r="AD3" s="16"/>
      <c r="AE3" s="16"/>
      <c r="AF3" s="16"/>
      <c r="AI3" s="2"/>
      <c r="AJ3" s="2"/>
      <c r="AK3" t="s">
        <v>31</v>
      </c>
      <c r="AL3" s="21">
        <f>SUM(AC4:AC6,T4:T6,K4:K6,B4:B8)</f>
        <v>41</v>
      </c>
    </row>
    <row r="4" spans="1:38" x14ac:dyDescent="0.3">
      <c r="A4" t="s">
        <v>4</v>
      </c>
      <c r="B4">
        <v>4</v>
      </c>
      <c r="C4" s="3">
        <v>2</v>
      </c>
      <c r="D4" s="3">
        <v>4</v>
      </c>
      <c r="E4" s="3">
        <v>5</v>
      </c>
      <c r="F4" s="3">
        <v>4</v>
      </c>
      <c r="G4" s="3">
        <v>3</v>
      </c>
      <c r="H4">
        <f>AVERAGE(C4:G4)</f>
        <v>3.6</v>
      </c>
      <c r="I4" s="20">
        <f>H4*B4/$AL$3</f>
        <v>0.35121951219512199</v>
      </c>
      <c r="J4" t="s">
        <v>19</v>
      </c>
      <c r="K4">
        <v>3</v>
      </c>
      <c r="L4" s="17">
        <v>5</v>
      </c>
      <c r="M4" s="17">
        <v>2</v>
      </c>
      <c r="N4" s="17">
        <v>5</v>
      </c>
      <c r="O4" s="17">
        <v>4</v>
      </c>
      <c r="P4" s="17">
        <v>5</v>
      </c>
      <c r="Q4">
        <f>AVERAGE(L4:P4)</f>
        <v>4.2</v>
      </c>
      <c r="R4" s="20">
        <f>Q4*K4/$AL$3</f>
        <v>0.30731707317073176</v>
      </c>
      <c r="S4" s="15" t="s">
        <v>23</v>
      </c>
      <c r="T4">
        <v>2</v>
      </c>
      <c r="U4" s="17">
        <v>1</v>
      </c>
      <c r="V4" s="17">
        <v>5</v>
      </c>
      <c r="W4" s="17">
        <v>5</v>
      </c>
      <c r="X4" s="17">
        <v>5</v>
      </c>
      <c r="Y4" s="17">
        <v>4</v>
      </c>
      <c r="Z4">
        <f>AVERAGE(U4:Y4)</f>
        <v>4</v>
      </c>
      <c r="AA4" s="20">
        <f>Z4*T4/$AL$3</f>
        <v>0.1951219512195122</v>
      </c>
      <c r="AB4" t="s">
        <v>30</v>
      </c>
      <c r="AC4">
        <v>3</v>
      </c>
      <c r="AD4" s="17">
        <v>2</v>
      </c>
      <c r="AE4" s="17">
        <v>1</v>
      </c>
      <c r="AF4" s="17">
        <v>4</v>
      </c>
      <c r="AG4" s="17">
        <v>4</v>
      </c>
      <c r="AH4" s="17">
        <v>4</v>
      </c>
      <c r="AI4">
        <f>AVERAGE(AD4:AH4)</f>
        <v>3</v>
      </c>
      <c r="AJ4" s="20">
        <f>AI4*AC4/$AL$3</f>
        <v>0.21951219512195122</v>
      </c>
    </row>
    <row r="5" spans="1:38" x14ac:dyDescent="0.3">
      <c r="A5" t="s">
        <v>5</v>
      </c>
      <c r="B5">
        <v>2</v>
      </c>
      <c r="C5" s="3">
        <v>4</v>
      </c>
      <c r="D5" s="3">
        <v>2</v>
      </c>
      <c r="E5" s="3">
        <v>3</v>
      </c>
      <c r="F5" s="3">
        <v>5</v>
      </c>
      <c r="G5" s="3">
        <v>2</v>
      </c>
      <c r="H5">
        <f t="shared" ref="H5:H8" si="0">AVERAGE(C5:G5)</f>
        <v>3.2</v>
      </c>
      <c r="I5" s="20">
        <f t="shared" ref="I5:I8" si="1">H5*B5/$AL$3</f>
        <v>0.15609756097560976</v>
      </c>
      <c r="J5" t="s">
        <v>20</v>
      </c>
      <c r="K5">
        <v>2</v>
      </c>
      <c r="L5" s="17">
        <v>5</v>
      </c>
      <c r="M5" s="17">
        <v>4</v>
      </c>
      <c r="N5" s="17">
        <v>5</v>
      </c>
      <c r="O5" s="17">
        <v>5</v>
      </c>
      <c r="P5" s="17">
        <v>5</v>
      </c>
      <c r="Q5">
        <f t="shared" ref="Q5:Q6" si="2">AVERAGE(L5:P5)</f>
        <v>4.8</v>
      </c>
      <c r="R5" s="20">
        <f t="shared" ref="R5:R8" si="3">Q5*K5/$AL$3</f>
        <v>0.23414634146341462</v>
      </c>
      <c r="S5" s="15" t="s">
        <v>28</v>
      </c>
      <c r="T5">
        <v>4</v>
      </c>
      <c r="U5" s="17">
        <v>2</v>
      </c>
      <c r="V5" s="17">
        <v>3</v>
      </c>
      <c r="W5" s="17">
        <v>4</v>
      </c>
      <c r="X5" s="17">
        <v>1</v>
      </c>
      <c r="Y5" s="17">
        <v>2</v>
      </c>
      <c r="Z5">
        <f t="shared" ref="Z5:Z6" si="4">AVERAGE(U5:Y5)</f>
        <v>2.4</v>
      </c>
      <c r="AA5" s="20">
        <f t="shared" ref="AA5:AA6" si="5">Z5*T5/$AL$3</f>
        <v>0.23414634146341462</v>
      </c>
      <c r="AB5" t="s">
        <v>24</v>
      </c>
      <c r="AC5">
        <v>4</v>
      </c>
      <c r="AD5" s="17">
        <v>4</v>
      </c>
      <c r="AE5" s="17">
        <v>5</v>
      </c>
      <c r="AF5" s="17">
        <v>5</v>
      </c>
      <c r="AG5" s="17">
        <v>5</v>
      </c>
      <c r="AH5" s="17">
        <v>3</v>
      </c>
      <c r="AI5">
        <f t="shared" ref="AI5:AI6" si="6">AVERAGE(AD5:AH5)</f>
        <v>4.4000000000000004</v>
      </c>
      <c r="AJ5" s="20">
        <f t="shared" ref="AJ5:AJ6" si="7">AI5*AC5/$AL$3</f>
        <v>0.42926829268292688</v>
      </c>
    </row>
    <row r="6" spans="1:38" x14ac:dyDescent="0.3">
      <c r="A6" t="s">
        <v>15</v>
      </c>
      <c r="B6">
        <v>1</v>
      </c>
      <c r="C6" s="3">
        <v>3</v>
      </c>
      <c r="D6" s="3">
        <v>1</v>
      </c>
      <c r="E6" s="3">
        <v>1</v>
      </c>
      <c r="F6" s="3">
        <v>4</v>
      </c>
      <c r="G6" s="3">
        <v>1</v>
      </c>
      <c r="H6">
        <f t="shared" si="0"/>
        <v>2</v>
      </c>
      <c r="I6" s="20">
        <f t="shared" si="1"/>
        <v>4.878048780487805E-2</v>
      </c>
      <c r="J6" t="s">
        <v>21</v>
      </c>
      <c r="K6">
        <v>3</v>
      </c>
      <c r="L6" s="17">
        <v>3</v>
      </c>
      <c r="M6" s="17">
        <v>1</v>
      </c>
      <c r="N6" s="17">
        <v>2</v>
      </c>
      <c r="O6" s="17">
        <v>3</v>
      </c>
      <c r="P6" s="17">
        <v>3</v>
      </c>
      <c r="Q6">
        <f t="shared" si="2"/>
        <v>2.4</v>
      </c>
      <c r="R6" s="20">
        <f t="shared" si="3"/>
        <v>0.17560975609756097</v>
      </c>
      <c r="S6" s="15" t="s">
        <v>29</v>
      </c>
      <c r="T6">
        <v>4</v>
      </c>
      <c r="U6" s="17">
        <v>2</v>
      </c>
      <c r="V6" s="17">
        <v>1</v>
      </c>
      <c r="W6" s="17">
        <v>2</v>
      </c>
      <c r="X6" s="17">
        <v>3</v>
      </c>
      <c r="Y6" s="17">
        <v>2</v>
      </c>
      <c r="Z6">
        <f t="shared" si="4"/>
        <v>2</v>
      </c>
      <c r="AA6" s="20">
        <f t="shared" si="5"/>
        <v>0.1951219512195122</v>
      </c>
      <c r="AB6" t="s">
        <v>25</v>
      </c>
      <c r="AC6">
        <v>4</v>
      </c>
      <c r="AD6" s="17">
        <v>3</v>
      </c>
      <c r="AE6" s="17">
        <v>5</v>
      </c>
      <c r="AF6" s="17">
        <v>5</v>
      </c>
      <c r="AG6" s="17">
        <v>5</v>
      </c>
      <c r="AH6" s="17">
        <v>5</v>
      </c>
      <c r="AI6">
        <f t="shared" si="6"/>
        <v>4.5999999999999996</v>
      </c>
      <c r="AJ6" s="20">
        <f t="shared" si="7"/>
        <v>0.448780487804878</v>
      </c>
    </row>
    <row r="7" spans="1:38" x14ac:dyDescent="0.3">
      <c r="A7" t="s">
        <v>16</v>
      </c>
      <c r="B7">
        <v>3</v>
      </c>
      <c r="C7" s="3">
        <v>2</v>
      </c>
      <c r="D7" s="3">
        <v>3</v>
      </c>
      <c r="E7" s="3">
        <v>3</v>
      </c>
      <c r="F7" s="3">
        <v>2</v>
      </c>
      <c r="G7" s="3">
        <v>4</v>
      </c>
      <c r="H7">
        <f t="shared" si="0"/>
        <v>2.8</v>
      </c>
      <c r="I7" s="20">
        <f t="shared" si="1"/>
        <v>0.20487804878048776</v>
      </c>
    </row>
    <row r="8" spans="1:38" x14ac:dyDescent="0.3">
      <c r="A8" t="s">
        <v>27</v>
      </c>
      <c r="B8">
        <v>2</v>
      </c>
      <c r="C8" s="3">
        <v>2</v>
      </c>
      <c r="D8" s="3">
        <v>5</v>
      </c>
      <c r="E8" s="3">
        <v>3</v>
      </c>
      <c r="F8" s="3">
        <v>3</v>
      </c>
      <c r="G8" s="3">
        <v>3</v>
      </c>
      <c r="H8">
        <f t="shared" si="0"/>
        <v>3.2</v>
      </c>
      <c r="I8" s="20">
        <f t="shared" si="1"/>
        <v>0.15609756097560976</v>
      </c>
    </row>
  </sheetData>
  <mergeCells count="1">
    <mergeCell ref="A3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2024-05-02T13:18:43Z</dcterms:created>
  <dcterms:modified xsi:type="dcterms:W3CDTF">2024-05-02T14:43:57Z</dcterms:modified>
</cp:coreProperties>
</file>