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เวิร์กบุ๊กนี้" defaultThemeVersion="166925"/>
  <mc:AlternateContent xmlns:mc="http://schemas.openxmlformats.org/markup-compatibility/2006">
    <mc:Choice Requires="x15">
      <x15ac:absPath xmlns:x15ac="http://schemas.microsoft.com/office/spreadsheetml/2010/11/ac" url="C:\Users\MSII\Downloads\"/>
    </mc:Choice>
  </mc:AlternateContent>
  <xr:revisionPtr revIDLastSave="0" documentId="13_ncr:1_{00095F81-7A2F-4AC5-AD69-D22D47B4E6E3}" xr6:coauthVersionLast="47" xr6:coauthVersionMax="47" xr10:uidLastSave="{00000000-0000-0000-0000-000000000000}"/>
  <bookViews>
    <workbookView xWindow="-108" yWindow="-108" windowWidth="23256" windowHeight="12576" activeTab="6" xr2:uid="{846B6778-560D-4932-BECB-413C134F9520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C2" i="3"/>
  <c r="D2" i="3"/>
  <c r="E2" i="3"/>
  <c r="F2" i="3"/>
  <c r="G2" i="3"/>
  <c r="H2" i="3"/>
  <c r="I2" i="3"/>
  <c r="J2" i="3"/>
  <c r="K2" i="3"/>
  <c r="L2" i="3"/>
  <c r="M2" i="3"/>
  <c r="B2" i="3"/>
  <c r="B3" i="7" l="1"/>
  <c r="C3" i="7"/>
  <c r="D3" i="7"/>
  <c r="E3" i="7"/>
  <c r="F3" i="7"/>
  <c r="G3" i="7"/>
  <c r="H3" i="7"/>
  <c r="I3" i="7"/>
  <c r="J3" i="7"/>
  <c r="K3" i="7"/>
  <c r="L3" i="7"/>
  <c r="M3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C2" i="7"/>
  <c r="D2" i="7"/>
  <c r="E2" i="7"/>
  <c r="F2" i="7"/>
  <c r="G2" i="7"/>
  <c r="H2" i="7"/>
  <c r="I2" i="7"/>
  <c r="J2" i="7"/>
  <c r="K2" i="7"/>
  <c r="L2" i="7"/>
  <c r="M2" i="7"/>
  <c r="B2" i="7"/>
  <c r="C5" i="1"/>
  <c r="D5" i="1"/>
  <c r="E5" i="1"/>
  <c r="F5" i="1"/>
  <c r="G5" i="1"/>
  <c r="H5" i="1"/>
  <c r="I5" i="1"/>
  <c r="J5" i="1"/>
  <c r="K5" i="1"/>
  <c r="L5" i="1"/>
  <c r="M5" i="1"/>
  <c r="B5" i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B6" i="5"/>
  <c r="B13" i="4"/>
  <c r="B2" i="4" s="1"/>
  <c r="B7" i="4" l="1"/>
  <c r="B8" i="4"/>
  <c r="B12" i="4"/>
  <c r="B10" i="4"/>
  <c r="B6" i="4"/>
  <c r="B5" i="4"/>
  <c r="B11" i="4"/>
  <c r="B9" i="4"/>
  <c r="B4" i="4"/>
  <c r="B3" i="4"/>
</calcChain>
</file>

<file path=xl/sharedStrings.xml><?xml version="1.0" encoding="utf-8"?>
<sst xmlns="http://schemas.openxmlformats.org/spreadsheetml/2006/main" count="167" uniqueCount="70">
  <si>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</si>
  <si>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</si>
  <si>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</si>
  <si>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</si>
  <si>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</si>
  <si>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</si>
  <si>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</si>
  <si>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</si>
  <si>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</si>
  <si>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</si>
  <si>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</si>
  <si>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</si>
  <si>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</si>
  <si>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Successful site incursion</t>
  </si>
  <si>
    <t>Access Control</t>
  </si>
  <si>
    <t>Security Alarm</t>
  </si>
  <si>
    <t>On-site Damage/Report</t>
  </si>
  <si>
    <t>Extremely Poor Management</t>
  </si>
  <si>
    <t>Lack Of Work-Life Balance</t>
  </si>
  <si>
    <t>Lack Of Respect And Recognition</t>
  </si>
  <si>
    <t>Uncompetitive Pay And Benefits</t>
  </si>
  <si>
    <t>Lack Of Growth Opportunities</t>
  </si>
  <si>
    <t>Low Job Satisfaction</t>
  </si>
  <si>
    <t>Poor Communication</t>
  </si>
  <si>
    <t>Toxic Work Culture</t>
  </si>
  <si>
    <t>They Are Not Being Challenged</t>
  </si>
  <si>
    <t>They Are Being Overworked</t>
  </si>
  <si>
    <t>Other</t>
  </si>
  <si>
    <t>Reason for Resignation</t>
  </si>
  <si>
    <t>Sum</t>
  </si>
  <si>
    <t xml:space="preserve">Number of Actual Security Guard </t>
  </si>
  <si>
    <t>Number of Contract Security Guard</t>
  </si>
  <si>
    <t xml:space="preserve">Number of Actual Security Patrol </t>
  </si>
  <si>
    <t xml:space="preserve">Number of Actual Operation </t>
  </si>
  <si>
    <t xml:space="preserve">Number of Contract Security Patrol </t>
  </si>
  <si>
    <t xml:space="preserve">Number of Contract Operation </t>
  </si>
  <si>
    <t>Attend</t>
  </si>
  <si>
    <t>Absence without leave</t>
  </si>
  <si>
    <t>Absence for other reasons</t>
  </si>
  <si>
    <t>Number of Security Guards Train Completed</t>
  </si>
  <si>
    <t>Number of Security Patrols Train Completed</t>
  </si>
  <si>
    <t>Number of Operation Train Completed</t>
  </si>
  <si>
    <t>Current Number of Security Personnel</t>
  </si>
  <si>
    <t>Security Guards</t>
  </si>
  <si>
    <t>Security Patrols</t>
  </si>
  <si>
    <t>Operation</t>
  </si>
  <si>
    <t>Idle</t>
  </si>
  <si>
    <t>Number of Active Security Personnel</t>
  </si>
  <si>
    <t>Number of Security Personnel Resigned</t>
  </si>
  <si>
    <t>Number of New Security Personnel</t>
  </si>
  <si>
    <t>Client monthly Report Sent</t>
  </si>
  <si>
    <t>Defective Radios</t>
  </si>
  <si>
    <t>Defective Surveillance Cameras</t>
  </si>
  <si>
    <t>Non-Functional Intercom Systems</t>
  </si>
  <si>
    <t>Defective Alarms or Sensors</t>
  </si>
  <si>
    <t>Defective access control systems</t>
  </si>
  <si>
    <t>Burglaries and break-ins</t>
  </si>
  <si>
    <t>Fire and smoke emergencies</t>
  </si>
  <si>
    <t>Vandalism and property damage</t>
  </si>
  <si>
    <t>Alarm system malfunctions</t>
  </si>
  <si>
    <t>Physical assaults and fights</t>
  </si>
  <si>
    <t>Trespassing and loitering</t>
  </si>
  <si>
    <t>Workplace violence</t>
  </si>
  <si>
    <t>Breaking the Law</t>
  </si>
  <si>
    <t>Protection</t>
  </si>
  <si>
    <t>Help other people inside</t>
  </si>
  <si>
    <t>Security Personnel Injuries</t>
  </si>
  <si>
    <t>Third-Party Injuries</t>
  </si>
  <si>
    <t>Late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</si>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</sst>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</cellXfs>
  <cellStyles count="2"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Contracted vs Actual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Sheet1!$A$40</c:f>
              <c:strCache>
                <c:ptCount val="1"/>
                <c:pt idx="0">
                  <c:v>Number of Contract Operation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Sheet1!$B$40:$M$40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12.5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20</c:v>
                </c:pt>
                <c:pt idx="7">
                  <c:v>13</c:v>
                </c:pt>
                <c:pt idx="8">
                  <c:v>17</c:v>
                </c:pt>
                <c:pt idx="9">
                  <c:v>19</c:v>
                </c:pt>
                <c:pt idx="10">
                  <c:v>18.5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A2-9559-788CF2C818A4}"/>
            </c:ext>
          </c:extLst>
        </c:ser>
        <c:ser>
          <c:idx val="5"/>
          <c:order val="5"/>
          <c:tx>
            <c:strRef>
              <c:f>Sheet1!$A$41</c:f>
              <c:strCache>
                <c:ptCount val="1"/>
                <c:pt idx="0">
                  <c:v>Number of Actual Operation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Sheet1!$B$41:$M$41</c:f>
              <c:numCache>
                <c:formatCode>0</c:formatCode>
                <c:ptCount val="12"/>
                <c:pt idx="0">
                  <c:v>14.5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12.8</c:v>
                </c:pt>
                <c:pt idx="8">
                  <c:v>16</c:v>
                </c:pt>
                <c:pt idx="9">
                  <c:v>16.5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A2-9559-788CF2C8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6439423"/>
        <c:axId val="1926109151"/>
      </c:barChart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Number of Contract Security Guard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Sheet1!$B$36:$M$36</c:f>
              <c:numCache>
                <c:formatCode>0</c:formatCode>
                <c:ptCount val="12"/>
                <c:pt idx="0">
                  <c:v>325</c:v>
                </c:pt>
                <c:pt idx="1">
                  <c:v>310</c:v>
                </c:pt>
                <c:pt idx="2">
                  <c:v>380</c:v>
                </c:pt>
                <c:pt idx="3">
                  <c:v>340</c:v>
                </c:pt>
                <c:pt idx="4">
                  <c:v>330</c:v>
                </c:pt>
                <c:pt idx="5">
                  <c:v>315</c:v>
                </c:pt>
                <c:pt idx="6">
                  <c:v>340</c:v>
                </c:pt>
                <c:pt idx="7">
                  <c:v>320</c:v>
                </c:pt>
                <c:pt idx="8">
                  <c:v>420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4A2-9559-788CF2C818A4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Number of Actual Security Guard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Sheet1!$B$37:$M$37</c:f>
              <c:numCache>
                <c:formatCode>0</c:formatCode>
                <c:ptCount val="12"/>
                <c:pt idx="0">
                  <c:v>300</c:v>
                </c:pt>
                <c:pt idx="1">
                  <c:v>275</c:v>
                </c:pt>
                <c:pt idx="2">
                  <c:v>375</c:v>
                </c:pt>
                <c:pt idx="3">
                  <c:v>330</c:v>
                </c:pt>
                <c:pt idx="4">
                  <c:v>300</c:v>
                </c:pt>
                <c:pt idx="5">
                  <c:v>305</c:v>
                </c:pt>
                <c:pt idx="6">
                  <c:v>275</c:v>
                </c:pt>
                <c:pt idx="7">
                  <c:v>320</c:v>
                </c:pt>
                <c:pt idx="8">
                  <c:v>375</c:v>
                </c:pt>
                <c:pt idx="9">
                  <c:v>275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0-44A2-9559-788CF2C818A4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Number of Contract Security Patrol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Sheet1!$B$38:$M$38</c:f>
              <c:numCache>
                <c:formatCode>General</c:formatCode>
                <c:ptCount val="12"/>
                <c:pt idx="0">
                  <c:v>160</c:v>
                </c:pt>
                <c:pt idx="1">
                  <c:v>155</c:v>
                </c:pt>
                <c:pt idx="2">
                  <c:v>190</c:v>
                </c:pt>
                <c:pt idx="3">
                  <c:v>170</c:v>
                </c:pt>
                <c:pt idx="4">
                  <c:v>165</c:v>
                </c:pt>
                <c:pt idx="5">
                  <c:v>155</c:v>
                </c:pt>
                <c:pt idx="6">
                  <c:v>170</c:v>
                </c:pt>
                <c:pt idx="7">
                  <c:v>160</c:v>
                </c:pt>
                <c:pt idx="8">
                  <c:v>210</c:v>
                </c:pt>
                <c:pt idx="9">
                  <c:v>175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0-44A2-9559-788CF2C818A4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Number of Actual Security Patrol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Sheet1!$B$39:$M$39</c:f>
              <c:numCache>
                <c:formatCode>General</c:formatCode>
                <c:ptCount val="12"/>
                <c:pt idx="0">
                  <c:v>150</c:v>
                </c:pt>
                <c:pt idx="1">
                  <c:v>135</c:v>
                </c:pt>
                <c:pt idx="2">
                  <c:v>185</c:v>
                </c:pt>
                <c:pt idx="3">
                  <c:v>165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160</c:v>
                </c:pt>
                <c:pt idx="8">
                  <c:v>190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0-44A2-9559-788CF2C8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6439423"/>
        <c:axId val="1926109151"/>
      </c:lineChart>
      <c:catAx>
        <c:axId val="15964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9151"/>
        <c:crosses val="autoZero"/>
        <c:auto val="1"/>
        <c:lblAlgn val="ctr"/>
        <c:lblOffset val="100"/>
        <c:noMultiLvlLbl val="0"/>
      </c:catAx>
      <c:valAx>
        <c:axId val="19261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Defective Equipment by Cumulative Type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Defective Alarms or Sensors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Sheet6!$B$2:$M$2</c:f>
              <c:numCache>
                <c:formatCode>0</c:formatCode>
                <c:ptCount val="12"/>
                <c:pt idx="0">
                  <c:v>4.3916792305963428</c:v>
                </c:pt>
                <c:pt idx="1">
                  <c:v>4.4995426145663373</c:v>
                </c:pt>
                <c:pt idx="2">
                  <c:v>0.15780689142373405</c:v>
                </c:pt>
                <c:pt idx="3">
                  <c:v>8.7881641466744664</c:v>
                </c:pt>
                <c:pt idx="4">
                  <c:v>1.0363819856065914</c:v>
                </c:pt>
                <c:pt idx="5">
                  <c:v>0.34425935526506968</c:v>
                </c:pt>
                <c:pt idx="6">
                  <c:v>0.18159812796394559</c:v>
                </c:pt>
                <c:pt idx="7">
                  <c:v>7.6849721455052773</c:v>
                </c:pt>
                <c:pt idx="8">
                  <c:v>1.9425137077291676</c:v>
                </c:pt>
                <c:pt idx="9">
                  <c:v>9.7554896129167226</c:v>
                </c:pt>
                <c:pt idx="10">
                  <c:v>4.7759606509403882</c:v>
                </c:pt>
                <c:pt idx="11">
                  <c:v>6.9238703128619958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46BC-B04F-BE7198CA58A9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Defective Surveillance Cameras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Sheet6!$B$3:$M$3</c:f>
              <c:numCache>
                <c:formatCode>0</c:formatCode>
                <c:ptCount val="12"/>
                <c:pt idx="0">
                  <c:v>5.9297809650020454</c:v>
                </c:pt>
                <c:pt idx="1">
                  <c:v>4.3719195077172559</c:v>
                </c:pt>
                <c:pt idx="2">
                  <c:v>3.8100571524811198</c:v>
                </c:pt>
                <c:pt idx="3">
                  <c:v>9.7159130631502659</c:v>
                </c:pt>
                <c:pt idx="4">
                  <c:v>7.9136901983816816</c:v>
                </c:pt>
                <c:pt idx="5">
                  <c:v>8.0612912985905023</c:v>
                </c:pt>
                <c:pt idx="6">
                  <c:v>7.6151879525026525</c:v>
                </c:pt>
                <c:pt idx="7">
                  <c:v>1.973415771084327</c:v>
                </c:pt>
                <c:pt idx="8">
                  <c:v>2.5086243317042234</c:v>
                </c:pt>
                <c:pt idx="9">
                  <c:v>2.7874726913893477E-2</c:v>
                </c:pt>
                <c:pt idx="10">
                  <c:v>2.7180500455848131</c:v>
                </c:pt>
                <c:pt idx="11">
                  <c:v>9.8667857364449478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46BC-B04F-BE7198CA58A9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Defective Radios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Sheet6!$B$4:$M$4</c:f>
              <c:numCache>
                <c:formatCode>0</c:formatCode>
                <c:ptCount val="12"/>
                <c:pt idx="0">
                  <c:v>8.1866254431052017</c:v>
                </c:pt>
                <c:pt idx="1">
                  <c:v>0.12550027286677645</c:v>
                </c:pt>
                <c:pt idx="2">
                  <c:v>9.684021454538744</c:v>
                </c:pt>
                <c:pt idx="3">
                  <c:v>4.8509344719040808</c:v>
                </c:pt>
                <c:pt idx="4">
                  <c:v>1.4796664896150447</c:v>
                </c:pt>
                <c:pt idx="5">
                  <c:v>6.1234428195728459</c:v>
                </c:pt>
                <c:pt idx="6">
                  <c:v>3.56983396574311</c:v>
                </c:pt>
                <c:pt idx="7">
                  <c:v>0.53682471840925228</c:v>
                </c:pt>
                <c:pt idx="8">
                  <c:v>6.8077748918180792</c:v>
                </c:pt>
                <c:pt idx="9">
                  <c:v>1.0848152923816667</c:v>
                </c:pt>
                <c:pt idx="10">
                  <c:v>8.3459435257582033</c:v>
                </c:pt>
                <c:pt idx="11">
                  <c:v>2.7648933530264461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46BC-B04F-BE7198CA58A9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Defective access control systems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Sheet6!$B$5:$M$5</c:f>
              <c:numCache>
                <c:formatCode>0</c:formatCode>
                <c:ptCount val="12"/>
                <c:pt idx="0">
                  <c:v>5.1754775794427541</c:v>
                </c:pt>
                <c:pt idx="1">
                  <c:v>7.6277488826140463</c:v>
                </c:pt>
                <c:pt idx="2">
                  <c:v>4.8250805924830527</c:v>
                </c:pt>
                <c:pt idx="3">
                  <c:v>7.7734307224816801</c:v>
                </c:pt>
                <c:pt idx="4">
                  <c:v>9.9464666348289281</c:v>
                </c:pt>
                <c:pt idx="5">
                  <c:v>9.0560450012308973</c:v>
                </c:pt>
                <c:pt idx="6">
                  <c:v>0.49746348721538936</c:v>
                </c:pt>
                <c:pt idx="7">
                  <c:v>5.890243888576209</c:v>
                </c:pt>
                <c:pt idx="8">
                  <c:v>4.8763838294774944</c:v>
                </c:pt>
                <c:pt idx="9">
                  <c:v>0.97449619217196415</c:v>
                </c:pt>
                <c:pt idx="10">
                  <c:v>4.1966055547847256</c:v>
                </c:pt>
                <c:pt idx="11">
                  <c:v>5.4208603349915494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A-46BC-B04F-BE7198CA58A9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Non-Functional Intercom Systems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Sheet6!$B$6:$M$6</c:f>
              <c:numCache>
                <c:formatCode>0</c:formatCode>
                <c:ptCount val="12"/>
                <c:pt idx="0">
                  <c:v>3.9592606890258786</c:v>
                </c:pt>
                <c:pt idx="1">
                  <c:v>7.3778550015518949</c:v>
                </c:pt>
                <c:pt idx="2">
                  <c:v>5.5392171568258375</c:v>
                </c:pt>
                <c:pt idx="3">
                  <c:v>1.4926432721158167</c:v>
                </c:pt>
                <c:pt idx="4">
                  <c:v>0.83757979247529479</c:v>
                </c:pt>
                <c:pt idx="5">
                  <c:v>5.078337724818077</c:v>
                </c:pt>
                <c:pt idx="6">
                  <c:v>2.9324964110051042</c:v>
                </c:pt>
                <c:pt idx="7">
                  <c:v>7.6553195421435651</c:v>
                </c:pt>
                <c:pt idx="8">
                  <c:v>1.8253245220582359</c:v>
                </c:pt>
                <c:pt idx="9">
                  <c:v>4.121561413614331</c:v>
                </c:pt>
                <c:pt idx="10">
                  <c:v>4.8197909825163237</c:v>
                </c:pt>
                <c:pt idx="11">
                  <c:v>1.661082287563701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A-46BC-B04F-BE7198CA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17791"/>
        <c:axId val="1926118751"/>
      </c:lineChart>
      <c:catAx>
        <c:axId val="19261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8751"/>
        <c:crosses val="autoZero"/>
        <c:auto val="1"/>
        <c:lblAlgn val="ctr"/>
        <c:lblOffset val="100"/>
        <c:noMultiLvlLbl val="0"/>
      </c:catAx>
      <c:valAx>
        <c:axId val="19261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Injuries from Accidents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Sheet6!$A$30</c:f>
              <c:strCache>
                <c:ptCount val="1"/>
                <c:pt idx="0">
                  <c:v>Security Personnel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Sheet6!$B$29:$M$29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Sheet6!$B$30:$M$30</c:f>
              <c:numCache>
                <c:formatCode>0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12.5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18.5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452-BDFE-59309DC709F4}"/>
            </c:ext>
          </c:extLst>
        </c:ser>
        <c:ser>
          <c:idx val="1"/>
          <c:order val="1"/>
          <c:tx>
            <c:strRef>
              <c:f>Sheet6!$A$31</c:f>
              <c:strCache>
                <c:ptCount val="1"/>
                <c:pt idx="0">
                  <c:v>Third-Party Injuries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Sheet6!$B$29:$M$29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Sheet6!$B$31:$M$31</c:f>
              <c:numCache>
                <c:formatCode>0</c:formatCode>
                <c:ptCount val="12"/>
                <c:pt idx="0">
                  <c:v>14.5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12.8</c:v>
                </c:pt>
                <c:pt idx="8">
                  <c:v>16</c:v>
                </c:pt>
                <c:pt idx="9">
                  <c:v>16.5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4-4452-BDFE-59309DC7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56863"/>
        <c:axId val="1115158783"/>
      </c:barChart>
      <c:catAx>
        <c:axId val="11151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58783"/>
        <c:crosses val="autoZero"/>
        <c:auto val="1"/>
        <c:lblAlgn val="ctr"/>
        <c:lblOffset val="100"/>
        <c:noMultiLvlLbl val="0"/>
      </c:catAx>
      <c:valAx>
        <c:axId val="11151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Number of people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Sheet7!$C$2:$C$62</c:f>
              <c:numCache>
                <c:formatCode>General</c:formatCode>
                <c:ptCount val="61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9</c:v>
                </c:pt>
                <c:pt idx="23">
                  <c:v>2</c:v>
                </c:pt>
                <c:pt idx="24">
                  <c:v>6</c:v>
                </c:pt>
                <c:pt idx="25">
                  <c:v>0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2</c:v>
                </c:pt>
                <c:pt idx="42">
                  <c:v>9</c:v>
                </c:pt>
                <c:pt idx="43">
                  <c:v>4</c:v>
                </c:pt>
                <c:pt idx="44">
                  <c:v>1</c:v>
                </c:pt>
                <c:pt idx="45">
                  <c:v>7</c:v>
                </c:pt>
                <c:pt idx="46">
                  <c:v>9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8</c:v>
                </c:pt>
                <c:pt idx="52">
                  <c:v>2</c:v>
                </c:pt>
                <c:pt idx="53">
                  <c:v>6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7-4DF1-B555-1607F398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10336"/>
        <c:axId val="226707936"/>
      </c:scatterChart>
      <c:valAx>
        <c:axId val="226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Late</a:t>
                </a:r>
                <a:endParaRPr lang="th-TH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07936"/>
        <c:crosses val="autoZero"/>
        <c:crossBetween val="midCat"/>
      </c:valAx>
      <c:valAx>
        <c:axId val="2267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Number of people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Security Personnel Train Completed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Number of Security Guards Train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0</c:formatCode>
                <c:ptCount val="12"/>
                <c:pt idx="0">
                  <c:v>325</c:v>
                </c:pt>
                <c:pt idx="1">
                  <c:v>310</c:v>
                </c:pt>
                <c:pt idx="2">
                  <c:v>280</c:v>
                </c:pt>
                <c:pt idx="3">
                  <c:v>340</c:v>
                </c:pt>
                <c:pt idx="4">
                  <c:v>325</c:v>
                </c:pt>
                <c:pt idx="5">
                  <c:v>315</c:v>
                </c:pt>
                <c:pt idx="6">
                  <c:v>340</c:v>
                </c:pt>
                <c:pt idx="7">
                  <c:v>310</c:v>
                </c:pt>
                <c:pt idx="8">
                  <c:v>310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B-40A2-85FE-21480DD4D2F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Number of Security Patrols Train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150</c:v>
                </c:pt>
                <c:pt idx="1">
                  <c:v>135</c:v>
                </c:pt>
                <c:pt idx="2">
                  <c:v>185</c:v>
                </c:pt>
                <c:pt idx="3">
                  <c:v>165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160</c:v>
                </c:pt>
                <c:pt idx="8">
                  <c:v>190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0A2-85FE-21480DD4D2F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Number of Operation Train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0</c:formatCode>
                <c:ptCount val="12"/>
                <c:pt idx="0" formatCode="General">
                  <c:v>15</c:v>
                </c:pt>
                <c:pt idx="1">
                  <c:v>15</c:v>
                </c:pt>
                <c:pt idx="2">
                  <c:v>12.5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20</c:v>
                </c:pt>
                <c:pt idx="7">
                  <c:v>13</c:v>
                </c:pt>
                <c:pt idx="8">
                  <c:v>17</c:v>
                </c:pt>
                <c:pt idx="9">
                  <c:v>19</c:v>
                </c:pt>
                <c:pt idx="10">
                  <c:v>18.5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B-40A2-85FE-21480DD4D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926113471"/>
        <c:axId val="1926115871"/>
      </c:barChart>
      <c:lineChart>
        <c:grouping val="standard"/>
        <c:varyColors val="0"/>
        <c:ser>
          <c:idx val="3"/>
          <c:order val="3"/>
          <c:tx>
            <c:strRef>
              <c:f>Sheet1!$A$5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0</c:formatCode>
                <c:ptCount val="12"/>
                <c:pt idx="0">
                  <c:v>500</c:v>
                </c:pt>
                <c:pt idx="1">
                  <c:v>480</c:v>
                </c:pt>
                <c:pt idx="2">
                  <c:v>582.5</c:v>
                </c:pt>
                <c:pt idx="3">
                  <c:v>523</c:v>
                </c:pt>
                <c:pt idx="4">
                  <c:v>510</c:v>
                </c:pt>
                <c:pt idx="5">
                  <c:v>484</c:v>
                </c:pt>
                <c:pt idx="6">
                  <c:v>530</c:v>
                </c:pt>
                <c:pt idx="7">
                  <c:v>493</c:v>
                </c:pt>
                <c:pt idx="8">
                  <c:v>647</c:v>
                </c:pt>
                <c:pt idx="9">
                  <c:v>544</c:v>
                </c:pt>
                <c:pt idx="10">
                  <c:v>583.5</c:v>
                </c:pt>
                <c:pt idx="11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B-40A2-85FE-21480DD4D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113471"/>
        <c:axId val="1926115871"/>
      </c:lineChart>
      <c:catAx>
        <c:axId val="19261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5871"/>
        <c:crosses val="autoZero"/>
        <c:auto val="1"/>
        <c:lblAlgn val="ctr"/>
        <c:lblOffset val="100"/>
        <c:noMultiLvlLbl val="0"/>
      </c:catAx>
      <c:valAx>
        <c:axId val="19261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Incidents Management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Access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Sheet2!$B$25:$M$25</c:f>
              <c:numCache>
                <c:formatCode>0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12.5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18.5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6-4151-97B8-A097317FCB3A}"/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Security Alarm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Sheet2!$B$26:$M$26</c:f>
              <c:numCache>
                <c:formatCode>0</c:formatCode>
                <c:ptCount val="12"/>
                <c:pt idx="0">
                  <c:v>14.5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12.8</c:v>
                </c:pt>
                <c:pt idx="8">
                  <c:v>16</c:v>
                </c:pt>
                <c:pt idx="9">
                  <c:v>16.5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6-4151-97B8-A097317F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6307904"/>
        <c:axId val="1486321344"/>
      </c:barChart>
      <c:lineChart>
        <c:grouping val="standard"/>
        <c:varyColors val="0"/>
        <c:ser>
          <c:idx val="2"/>
          <c:order val="2"/>
          <c:tx>
            <c:strRef>
              <c:f>Sheet2!$A$27</c:f>
              <c:strCache>
                <c:ptCount val="1"/>
                <c:pt idx="0">
                  <c:v>On-site Damage/Report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Sheet2!$B$27:$M$27</c:f>
              <c:numCache>
                <c:formatCode>0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9.5</c:v>
                </c:pt>
                <c:pt idx="3">
                  <c:v>7.5</c:v>
                </c:pt>
                <c:pt idx="4">
                  <c:v>4</c:v>
                </c:pt>
                <c:pt idx="5">
                  <c:v>4.5</c:v>
                </c:pt>
                <c:pt idx="6">
                  <c:v>5.5</c:v>
                </c:pt>
                <c:pt idx="7">
                  <c:v>7</c:v>
                </c:pt>
                <c:pt idx="8">
                  <c:v>2.5</c:v>
                </c:pt>
                <c:pt idx="9">
                  <c:v>3.5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6-4151-97B8-A097317FCB3A}"/>
            </c:ext>
          </c:extLst>
        </c:ser>
        <c:ser>
          <c:idx val="3"/>
          <c:order val="3"/>
          <c:tx>
            <c:strRef>
              <c:f>Sheet2!$A$28</c:f>
              <c:strCache>
                <c:ptCount val="1"/>
                <c:pt idx="0">
                  <c:v>Successful site incursion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Sheet2!$B$28:$M$28</c:f>
              <c:numCache>
                <c:formatCode>0</c:formatCode>
                <c:ptCount val="12"/>
                <c:pt idx="0">
                  <c:v>22.5</c:v>
                </c:pt>
                <c:pt idx="1">
                  <c:v>21.5</c:v>
                </c:pt>
                <c:pt idx="2">
                  <c:v>16</c:v>
                </c:pt>
                <c:pt idx="3">
                  <c:v>17.5</c:v>
                </c:pt>
                <c:pt idx="4">
                  <c:v>25</c:v>
                </c:pt>
                <c:pt idx="5">
                  <c:v>21.5</c:v>
                </c:pt>
                <c:pt idx="6">
                  <c:v>27.5</c:v>
                </c:pt>
                <c:pt idx="7">
                  <c:v>18.8</c:v>
                </c:pt>
                <c:pt idx="8">
                  <c:v>28.5</c:v>
                </c:pt>
                <c:pt idx="9">
                  <c:v>29</c:v>
                </c:pt>
                <c:pt idx="10">
                  <c:v>30.5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6-4151-97B8-A097317F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07904"/>
        <c:axId val="1486321344"/>
      </c:lineChart>
      <c:catAx>
        <c:axId val="1486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21344"/>
        <c:crosses val="autoZero"/>
        <c:auto val="1"/>
        <c:lblAlgn val="ctr"/>
        <c:lblOffset val="100"/>
        <c:noMultiLvlLbl val="0"/>
      </c:catAx>
      <c:valAx>
        <c:axId val="14863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response time of 10 Ranking of the most frequently occurring accidents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Burglaries and break-ins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Sheet2!$B$2:$M$2</c:f>
              <c:numCache>
                <c:formatCode>0.00</c:formatCode>
                <c:ptCount val="12"/>
                <c:pt idx="0">
                  <c:v>97.500532163862658</c:v>
                </c:pt>
                <c:pt idx="1">
                  <c:v>70.922150164849256</c:v>
                </c:pt>
                <c:pt idx="2">
                  <c:v>79.331785271540824</c:v>
                </c:pt>
                <c:pt idx="3">
                  <c:v>91.932017897433838</c:v>
                </c:pt>
                <c:pt idx="4">
                  <c:v>3.3721874585640688</c:v>
                </c:pt>
                <c:pt idx="5">
                  <c:v>99.080581189296637</c:v>
                </c:pt>
                <c:pt idx="6">
                  <c:v>98.186092194991204</c:v>
                </c:pt>
                <c:pt idx="7">
                  <c:v>43.797577727100681</c:v>
                </c:pt>
                <c:pt idx="8">
                  <c:v>76.521722110445083</c:v>
                </c:pt>
                <c:pt idx="9">
                  <c:v>6.566585375569522</c:v>
                </c:pt>
                <c:pt idx="10">
                  <c:v>69.26310395377709</c:v>
                </c:pt>
                <c:pt idx="11">
                  <c:v>93.73327433885575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667-A925-FC2547DBCD7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Fire and smoke emergencies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Sheet2!$B$3:$M$3</c:f>
              <c:numCache>
                <c:formatCode>0.00</c:formatCode>
                <c:ptCount val="12"/>
                <c:pt idx="0">
                  <c:v>29.17456926062647</c:v>
                </c:pt>
                <c:pt idx="1">
                  <c:v>63.288654953443682</c:v>
                </c:pt>
                <c:pt idx="2">
                  <c:v>82.446075844369446</c:v>
                </c:pt>
                <c:pt idx="3">
                  <c:v>79.472222979787048</c:v>
                </c:pt>
                <c:pt idx="4">
                  <c:v>67.006863322529952</c:v>
                </c:pt>
                <c:pt idx="5">
                  <c:v>17.297517587292511</c:v>
                </c:pt>
                <c:pt idx="6">
                  <c:v>85.246435237590845</c:v>
                </c:pt>
                <c:pt idx="7">
                  <c:v>23.754858484434717</c:v>
                </c:pt>
                <c:pt idx="8">
                  <c:v>52.535115369547988</c:v>
                </c:pt>
                <c:pt idx="9">
                  <c:v>55.534851545500608</c:v>
                </c:pt>
                <c:pt idx="10">
                  <c:v>53.819082358152151</c:v>
                </c:pt>
                <c:pt idx="11">
                  <c:v>25.426784132006219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3-4667-A925-FC2547DBCD7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Vandalism and property damage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Sheet2!$B$4:$M$4</c:f>
              <c:numCache>
                <c:formatCode>0.00</c:formatCode>
                <c:ptCount val="12"/>
                <c:pt idx="0">
                  <c:v>95.368171672374359</c:v>
                </c:pt>
                <c:pt idx="1">
                  <c:v>75.041508989562516</c:v>
                </c:pt>
                <c:pt idx="2">
                  <c:v>2.9639410588986781</c:v>
                </c:pt>
                <c:pt idx="3">
                  <c:v>28.376100110360515</c:v>
                </c:pt>
                <c:pt idx="4">
                  <c:v>54.461192035934921</c:v>
                </c:pt>
                <c:pt idx="5">
                  <c:v>6.8734340723822118</c:v>
                </c:pt>
                <c:pt idx="6">
                  <c:v>59.97212636950853</c:v>
                </c:pt>
                <c:pt idx="7">
                  <c:v>2.4171530238164318</c:v>
                </c:pt>
                <c:pt idx="8">
                  <c:v>69.403192820556285</c:v>
                </c:pt>
                <c:pt idx="9">
                  <c:v>53.222123261096755</c:v>
                </c:pt>
                <c:pt idx="10">
                  <c:v>56.55546463929042</c:v>
                </c:pt>
                <c:pt idx="11">
                  <c:v>71.198236566915682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3-4667-A925-FC2547DBCD7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Alarm system malfunctions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Sheet2!$B$5:$M$5</c:f>
              <c:numCache>
                <c:formatCode>0.00</c:formatCode>
                <c:ptCount val="12"/>
                <c:pt idx="0">
                  <c:v>93.677748063124241</c:v>
                </c:pt>
                <c:pt idx="1">
                  <c:v>29.327014075123124</c:v>
                </c:pt>
                <c:pt idx="2">
                  <c:v>19.542549721143367</c:v>
                </c:pt>
                <c:pt idx="3">
                  <c:v>91.03344297498883</c:v>
                </c:pt>
                <c:pt idx="4">
                  <c:v>57.559400782984163</c:v>
                </c:pt>
                <c:pt idx="5">
                  <c:v>2.0808124386528792E-2</c:v>
                </c:pt>
                <c:pt idx="6">
                  <c:v>16.867084140318745</c:v>
                </c:pt>
                <c:pt idx="7">
                  <c:v>9.8555039133475084</c:v>
                </c:pt>
                <c:pt idx="8">
                  <c:v>44.238793949634257</c:v>
                </c:pt>
                <c:pt idx="9">
                  <c:v>0.4008324418044551</c:v>
                </c:pt>
                <c:pt idx="10">
                  <c:v>29.70295328003121</c:v>
                </c:pt>
                <c:pt idx="11">
                  <c:v>87.208082125823239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3-4667-A925-FC2547DBCD7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Physical assaults and fights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Sheet2!$B$6:$M$6</c:f>
              <c:numCache>
                <c:formatCode>0.00</c:formatCode>
                <c:ptCount val="12"/>
                <c:pt idx="0">
                  <c:v>17.733846008636224</c:v>
                </c:pt>
                <c:pt idx="1">
                  <c:v>53.477000408774664</c:v>
                </c:pt>
                <c:pt idx="2">
                  <c:v>39.531557184017188</c:v>
                </c:pt>
                <c:pt idx="3">
                  <c:v>96.863487667608112</c:v>
                </c:pt>
                <c:pt idx="4">
                  <c:v>62.466337324683877</c:v>
                </c:pt>
                <c:pt idx="5">
                  <c:v>70.470027660495049</c:v>
                </c:pt>
                <c:pt idx="6">
                  <c:v>49.466860195808025</c:v>
                </c:pt>
                <c:pt idx="7">
                  <c:v>55.075317340155827</c:v>
                </c:pt>
                <c:pt idx="8">
                  <c:v>15.798242842879795</c:v>
                </c:pt>
                <c:pt idx="9">
                  <c:v>76.880072436021848</c:v>
                </c:pt>
                <c:pt idx="10">
                  <c:v>90.10531291339575</c:v>
                </c:pt>
                <c:pt idx="11">
                  <c:v>9.6554740797524463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3-4667-A925-FC2547DBCD70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Trespassing and loitering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Sheet2!$B$7:$M$7</c:f>
              <c:numCache>
                <c:formatCode>0.00</c:formatCode>
                <c:ptCount val="12"/>
                <c:pt idx="0">
                  <c:v>27.716605593645326</c:v>
                </c:pt>
                <c:pt idx="1">
                  <c:v>59.48069118540856</c:v>
                </c:pt>
                <c:pt idx="2">
                  <c:v>13.410155100127042</c:v>
                </c:pt>
                <c:pt idx="3">
                  <c:v>31.46045095432768</c:v>
                </c:pt>
                <c:pt idx="4">
                  <c:v>10.976103754466804</c:v>
                </c:pt>
                <c:pt idx="5">
                  <c:v>5.5699229535919104</c:v>
                </c:pt>
                <c:pt idx="6">
                  <c:v>54.38118521933135</c:v>
                </c:pt>
                <c:pt idx="7">
                  <c:v>42.54484482376165</c:v>
                </c:pt>
                <c:pt idx="8">
                  <c:v>66.892631808906884</c:v>
                </c:pt>
                <c:pt idx="9">
                  <c:v>81.304247309100887</c:v>
                </c:pt>
                <c:pt idx="10">
                  <c:v>4.2264155087663564</c:v>
                </c:pt>
                <c:pt idx="11">
                  <c:v>35.535429488907496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3-4667-A925-FC2547DBCD70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Workplace violence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Sheet2!$B$8:$M$8</c:f>
              <c:numCache>
                <c:formatCode>0.00</c:formatCode>
                <c:ptCount val="12"/>
                <c:pt idx="0">
                  <c:v>28.937822544743785</c:v>
                </c:pt>
                <c:pt idx="1">
                  <c:v>72.662035785789953</c:v>
                </c:pt>
                <c:pt idx="2">
                  <c:v>8.5162430903503505</c:v>
                </c:pt>
                <c:pt idx="3">
                  <c:v>99.138105795967945</c:v>
                </c:pt>
                <c:pt idx="4">
                  <c:v>50.439267185681423</c:v>
                </c:pt>
                <c:pt idx="5">
                  <c:v>13.684103189989049</c:v>
                </c:pt>
                <c:pt idx="6">
                  <c:v>19.031745711388059</c:v>
                </c:pt>
                <c:pt idx="7">
                  <c:v>16.371906396537018</c:v>
                </c:pt>
                <c:pt idx="8">
                  <c:v>77.085798638556668</c:v>
                </c:pt>
                <c:pt idx="9">
                  <c:v>55.03674044114647</c:v>
                </c:pt>
                <c:pt idx="10">
                  <c:v>25.11066614931763</c:v>
                </c:pt>
                <c:pt idx="11">
                  <c:v>2.8618365770958332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3-4667-A925-FC2547DBCD70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Breaking the Law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Sheet2!$B$9:$M$9</c:f>
              <c:numCache>
                <c:formatCode>0.00</c:formatCode>
                <c:ptCount val="12"/>
                <c:pt idx="0">
                  <c:v>6.4948235230544604</c:v>
                </c:pt>
                <c:pt idx="1">
                  <c:v>7.276800060364752</c:v>
                </c:pt>
                <c:pt idx="2">
                  <c:v>14.211821541549908</c:v>
                </c:pt>
                <c:pt idx="3">
                  <c:v>94.375721209435568</c:v>
                </c:pt>
                <c:pt idx="4">
                  <c:v>39.23264894372798</c:v>
                </c:pt>
                <c:pt idx="5">
                  <c:v>84.287431686022657</c:v>
                </c:pt>
                <c:pt idx="6">
                  <c:v>58.510200777917333</c:v>
                </c:pt>
                <c:pt idx="7">
                  <c:v>11.706784518762758</c:v>
                </c:pt>
                <c:pt idx="8">
                  <c:v>30.745786571553314</c:v>
                </c:pt>
                <c:pt idx="9">
                  <c:v>95.300389740776595</c:v>
                </c:pt>
                <c:pt idx="10">
                  <c:v>72.91986376207737</c:v>
                </c:pt>
                <c:pt idx="11">
                  <c:v>30.955457179417767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3-4667-A925-FC2547DBCD70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Protection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Sheet2!$B$10:$M$10</c:f>
              <c:numCache>
                <c:formatCode>0.00</c:formatCode>
                <c:ptCount val="12"/>
                <c:pt idx="0">
                  <c:v>57.691810672397239</c:v>
                </c:pt>
                <c:pt idx="1">
                  <c:v>67.307156272561002</c:v>
                </c:pt>
                <c:pt idx="2">
                  <c:v>73.139165622285958</c:v>
                </c:pt>
                <c:pt idx="3">
                  <c:v>10.288833321128521</c:v>
                </c:pt>
                <c:pt idx="4">
                  <c:v>60.226842768343957</c:v>
                </c:pt>
                <c:pt idx="5">
                  <c:v>71.524082927975655</c:v>
                </c:pt>
                <c:pt idx="6">
                  <c:v>90.47918880253593</c:v>
                </c:pt>
                <c:pt idx="7">
                  <c:v>73.911807365734333</c:v>
                </c:pt>
                <c:pt idx="8">
                  <c:v>93.936362267174914</c:v>
                </c:pt>
                <c:pt idx="9">
                  <c:v>49.31010208614758</c:v>
                </c:pt>
                <c:pt idx="10">
                  <c:v>97.020412975446462</c:v>
                </c:pt>
                <c:pt idx="11">
                  <c:v>31.368893243616427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93-4667-A925-FC2547DBCD70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Help other people inside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Sheet2!$B$11:$M$11</c:f>
              <c:numCache>
                <c:formatCode>0.00</c:formatCode>
                <c:ptCount val="12"/>
                <c:pt idx="0">
                  <c:v>17.97628227856719</c:v>
                </c:pt>
                <c:pt idx="1">
                  <c:v>24.080089819488883</c:v>
                </c:pt>
                <c:pt idx="2">
                  <c:v>67.746285913024025</c:v>
                </c:pt>
                <c:pt idx="3">
                  <c:v>16.085131080108226</c:v>
                </c:pt>
                <c:pt idx="4">
                  <c:v>74.288679891601589</c:v>
                </c:pt>
                <c:pt idx="5">
                  <c:v>7.4466610002133171</c:v>
                </c:pt>
                <c:pt idx="6">
                  <c:v>12.194705775827719</c:v>
                </c:pt>
                <c:pt idx="7">
                  <c:v>34.907251311564778</c:v>
                </c:pt>
                <c:pt idx="8">
                  <c:v>84.898728886936439</c:v>
                </c:pt>
                <c:pt idx="9">
                  <c:v>80.578162082953881</c:v>
                </c:pt>
                <c:pt idx="10">
                  <c:v>67.238276311536396</c:v>
                </c:pt>
                <c:pt idx="11">
                  <c:v>8.0438654559370608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93-4667-A925-FC2547DB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24752"/>
        <c:axId val="371921392"/>
      </c:barChart>
      <c:catAx>
        <c:axId val="3719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21392"/>
        <c:crosses val="autoZero"/>
        <c:auto val="1"/>
        <c:lblAlgn val="ctr"/>
        <c:lblOffset val="100"/>
        <c:noMultiLvlLbl val="0"/>
      </c:catAx>
      <c:valAx>
        <c:axId val="3719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8541986719696"/>
          <c:y val="0.14185281236637412"/>
          <c:w val="0.39567139170493643"/>
          <c:h val="0.74432634425767075"/>
        </c:manualLayout>
      </c:layout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Reason for Resignation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5-45D5-BFA9-8B761CDCD8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5-45D5-BFA9-8B761CDCD8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5-45D5-BFA9-8B761CDCD8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5-45D5-BFA9-8B761CDCD8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DA5-45D5-BFA9-8B761CDCD8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A5-45D5-BFA9-8B761CDCD8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DA5-45D5-BFA9-8B761CDCD8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A5-45D5-BFA9-8B761CDCD8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A5-45D5-BFA9-8B761CDCD8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5-45D5-BFA9-8B761CDCD8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5-45D5-BFA9-8B761CDCD82A}"/>
              </c:ext>
            </c:extLst>
          </c:dPt>
          <c:dLbls>
            <c:dLbl>
              <c:idx val="0"/>
              <c:layout>
                <c:manualLayout>
                  <c:x val="4.2929297753993817E-2"/>
                  <c:y val="-8.6175560126932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A5-45D5-BFA9-8B761CDCD82A}"/>
                </c:ext>
              </c:extLst>
            </c:dLbl>
            <c:dLbl>
              <c:idx val="1"/>
              <c:layout>
                <c:manualLayout>
                  <c:x val="7.279315706111987E-2"/>
                  <c:y val="-1.4466445806865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A5-45D5-BFA9-8B761CDCD82A}"/>
                </c:ext>
              </c:extLst>
            </c:dLbl>
            <c:dLbl>
              <c:idx val="2"/>
              <c:layout>
                <c:manualLayout>
                  <c:x val="5.5994736200861428E-2"/>
                  <c:y val="7.2177643844360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A5-45D5-BFA9-8B761CDCD82A}"/>
                </c:ext>
              </c:extLst>
            </c:dLbl>
            <c:dLbl>
              <c:idx val="3"/>
              <c:layout>
                <c:manualLayout>
                  <c:x val="-3.7329824133907662E-3"/>
                  <c:y val="9.527448987455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A5-45D5-BFA9-8B761CDCD82A}"/>
                </c:ext>
              </c:extLst>
            </c:dLbl>
            <c:dLbl>
              <c:idx val="4"/>
              <c:layout>
                <c:manualLayout>
                  <c:x val="-6.3460701027643063E-2"/>
                  <c:y val="6.9290538090586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A5-45D5-BFA9-8B761CDCD82A}"/>
                </c:ext>
              </c:extLst>
            </c:dLbl>
            <c:dLbl>
              <c:idx val="5"/>
              <c:layout>
                <c:manualLayout>
                  <c:x val="-6.9060174647729219E-2"/>
                  <c:y val="2.0209740276421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A5-45D5-BFA9-8B761CDCD82A}"/>
                </c:ext>
              </c:extLst>
            </c:dLbl>
            <c:dLbl>
              <c:idx val="6"/>
              <c:layout>
                <c:manualLayout>
                  <c:x val="-5.9727718614252259E-2"/>
                  <c:y val="-5.7742115075488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A5-45D5-BFA9-8B761CDCD82A}"/>
                </c:ext>
              </c:extLst>
            </c:dLbl>
            <c:dLbl>
              <c:idx val="7"/>
              <c:layout>
                <c:manualLayout>
                  <c:x val="-4.2929297753993817E-2"/>
                  <c:y val="-8.5499931914317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A5-45D5-BFA9-8B761CDCD82A}"/>
                </c:ext>
              </c:extLst>
            </c:dLbl>
            <c:dLbl>
              <c:idx val="8"/>
              <c:layout>
                <c:manualLayout>
                  <c:x val="-2.986385930712613E-2"/>
                  <c:y val="-9.4296056554537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A5-45D5-BFA9-8B761CDCD82A}"/>
                </c:ext>
              </c:extLst>
            </c:dLbl>
            <c:dLbl>
              <c:idx val="9"/>
              <c:layout>
                <c:manualLayout>
                  <c:x val="-7.4659648267816009E-3"/>
                  <c:y val="-0.1028534834749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A5-45D5-BFA9-8B761CDCD82A}"/>
                </c:ext>
              </c:extLst>
            </c:dLbl>
            <c:dLbl>
              <c:idx val="10"/>
              <c:layout>
                <c:manualLayout>
                  <c:x val="0"/>
                  <c:y val="-0.102822566436963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A5-45D5-BFA9-8B761CDCD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Sheet3!$A$2:$A$12</c:f>
              <c:strCache>
                <c:ptCount val="11"/>
                <c:pt idx="0">
                  <c:v>Extremely Poor Management</c:v>
                </c:pt>
                <c:pt idx="1">
                  <c:v>Lack Of Work-Life Balance</c:v>
                </c:pt>
                <c:pt idx="2">
                  <c:v>Lack Of Respect And Recognition</c:v>
                </c:pt>
                <c:pt idx="3">
                  <c:v>Uncompetitive Pay And Benefits</c:v>
                </c:pt>
                <c:pt idx="4">
                  <c:v>Lack Of Growth Opportunities</c:v>
                </c:pt>
                <c:pt idx="5">
                  <c:v>Low Job Satisfaction</c:v>
                </c:pt>
                <c:pt idx="6">
                  <c:v>Poor Communication</c:v>
                </c:pt>
                <c:pt idx="7">
                  <c:v>Toxic Work Culture</c:v>
                </c:pt>
                <c:pt idx="8">
                  <c:v>They Are Not Being Challenged</c:v>
                </c:pt>
                <c:pt idx="9">
                  <c:v>They Are Being Overworked</c:v>
                </c:pt>
                <c:pt idx="10">
                  <c:v>Other</c:v>
                </c:pt>
              </c:strCache>
            </c:strRef>
          </c:cat>
          <c:val>
            <c:numRef>
              <c:f>Sheet3!$B$2:$B$12</c:f>
              <c:numCache>
                <c:formatCode>0%</c:formatCode>
                <c:ptCount val="11"/>
                <c:pt idx="0">
                  <c:v>0.20833333333333334</c:v>
                </c:pt>
                <c:pt idx="1">
                  <c:v>0.16666666666666666</c:v>
                </c:pt>
                <c:pt idx="2">
                  <c:v>0.1388888888888889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8.3333333333333329E-2</c:v>
                </c:pt>
                <c:pt idx="6">
                  <c:v>6.9444444444444448E-2</c:v>
                </c:pt>
                <c:pt idx="7">
                  <c:v>5.5555555555555552E-2</c:v>
                </c:pt>
                <c:pt idx="8">
                  <c:v>2.7777777777777776E-2</c:v>
                </c:pt>
                <c:pt idx="9">
                  <c:v>1.3888888888888888E-2</c:v>
                </c:pt>
                <c:pt idx="10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D-492A-B5C8-07EB63CA0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Security Personnel Attendance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Sheet3!$A$30</c:f>
              <c:strCache>
                <c:ptCount val="1"/>
                <c:pt idx="0">
                  <c:v>Attend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Sheet3!$B$29:$M$29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Sheet3!$B$30:$M$30</c:f>
              <c:numCache>
                <c:formatCode>General</c:formatCode>
                <c:ptCount val="12"/>
                <c:pt idx="0">
                  <c:v>465</c:v>
                </c:pt>
                <c:pt idx="1">
                  <c:v>425</c:v>
                </c:pt>
                <c:pt idx="2">
                  <c:v>573</c:v>
                </c:pt>
                <c:pt idx="3">
                  <c:v>505</c:v>
                </c:pt>
                <c:pt idx="4">
                  <c:v>480</c:v>
                </c:pt>
                <c:pt idx="5">
                  <c:v>465</c:v>
                </c:pt>
                <c:pt idx="6">
                  <c:v>428</c:v>
                </c:pt>
                <c:pt idx="7">
                  <c:v>495</c:v>
                </c:pt>
                <c:pt idx="8">
                  <c:v>580</c:v>
                </c:pt>
                <c:pt idx="9">
                  <c:v>465</c:v>
                </c:pt>
                <c:pt idx="10">
                  <c:v>540</c:v>
                </c:pt>
                <c:pt idx="1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80C-BAD5-E8AE83B21573}"/>
            </c:ext>
          </c:extLst>
        </c:ser>
        <c:ser>
          <c:idx val="1"/>
          <c:order val="1"/>
          <c:tx>
            <c:strRef>
              <c:f>Sheet3!$A$31</c:f>
              <c:strCache>
                <c:ptCount val="1"/>
                <c:pt idx="0">
                  <c:v>Absence without leave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Sheet3!$B$29:$M$29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Sheet3!$B$31:$M$31</c:f>
              <c:numCache>
                <c:formatCode>0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80C-BAD5-E8AE83B21573}"/>
            </c:ext>
          </c:extLst>
        </c:ser>
        <c:ser>
          <c:idx val="2"/>
          <c:order val="2"/>
          <c:tx>
            <c:strRef>
              <c:f>Sheet3!$A$32</c:f>
              <c:strCache>
                <c:ptCount val="1"/>
                <c:pt idx="0">
                  <c:v>Absence for other reasons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Sheet3!$B$29:$M$29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Sheet3!$B$32:$M$32</c:f>
              <c:numCache>
                <c:formatCode>0</c:formatCode>
                <c:ptCount val="12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75</c:v>
                </c:pt>
                <c:pt idx="4">
                  <c:v>40</c:v>
                </c:pt>
                <c:pt idx="5">
                  <c:v>45</c:v>
                </c:pt>
                <c:pt idx="6">
                  <c:v>55</c:v>
                </c:pt>
                <c:pt idx="7">
                  <c:v>70</c:v>
                </c:pt>
                <c:pt idx="8">
                  <c:v>25</c:v>
                </c:pt>
                <c:pt idx="9">
                  <c:v>35</c:v>
                </c:pt>
                <c:pt idx="10">
                  <c:v>30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80C-BAD5-E8AE83B2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51359"/>
        <c:axId val="792852319"/>
      </c:barChart>
      <c:catAx>
        <c:axId val="7928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52319"/>
        <c:crosses val="autoZero"/>
        <c:auto val="1"/>
        <c:lblAlgn val="ctr"/>
        <c:lblOffset val="100"/>
        <c:noMultiLvlLbl val="0"/>
      </c:catAx>
      <c:valAx>
        <c:axId val="7928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Current Number of Security Personnel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DD-490F-A0AC-4D2FE24B53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DD-490F-A0AC-4D2FE24B53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DD-490F-A0AC-4D2FE24B53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DD-490F-A0AC-4D2FE24B53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Sheet4!$A$2:$A$5</c:f>
              <c:strCache>
                <c:ptCount val="4"/>
                <c:pt idx="0">
                  <c:v>Security Guards</c:v>
                </c:pt>
                <c:pt idx="1">
                  <c:v>Security Patrols</c:v>
                </c:pt>
                <c:pt idx="2">
                  <c:v>Operation</c:v>
                </c:pt>
                <c:pt idx="3">
                  <c:v>Idle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60</c:v>
                </c:pt>
                <c:pt idx="1">
                  <c:v>25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B-4221-B6FE-2D84D4843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Security Personnel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Sheet4!$A$21</c:f>
              <c:strCache>
                <c:ptCount val="1"/>
                <c:pt idx="0">
                  <c:v>Number of Active Security Personnel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Sheet4!$B$21:$M$21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430</c:v>
                </c:pt>
                <c:pt idx="2">
                  <c:v>455</c:v>
                </c:pt>
                <c:pt idx="3">
                  <c:v>530</c:v>
                </c:pt>
                <c:pt idx="4">
                  <c:v>575</c:v>
                </c:pt>
                <c:pt idx="5">
                  <c:v>590</c:v>
                </c:pt>
                <c:pt idx="6">
                  <c:v>570</c:v>
                </c:pt>
                <c:pt idx="7">
                  <c:v>595</c:v>
                </c:pt>
                <c:pt idx="8">
                  <c:v>615</c:v>
                </c:pt>
                <c:pt idx="9">
                  <c:v>585</c:v>
                </c:pt>
                <c:pt idx="10">
                  <c:v>575</c:v>
                </c:pt>
                <c:pt idx="1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786-841B-A04F07439FB7}"/>
            </c:ext>
          </c:extLst>
        </c:ser>
        <c:ser>
          <c:idx val="2"/>
          <c:order val="2"/>
          <c:tx>
            <c:strRef>
              <c:f>Sheet4!$A$23</c:f>
              <c:strCache>
                <c:ptCount val="1"/>
                <c:pt idx="0">
                  <c:v>Number of New Security Personnel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Sheet4!$B$23:$M$23</c:f>
              <c:numCache>
                <c:formatCode>0</c:formatCode>
                <c:ptCount val="12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75</c:v>
                </c:pt>
                <c:pt idx="4">
                  <c:v>40</c:v>
                </c:pt>
                <c:pt idx="5">
                  <c:v>45</c:v>
                </c:pt>
                <c:pt idx="6">
                  <c:v>55</c:v>
                </c:pt>
                <c:pt idx="7">
                  <c:v>70</c:v>
                </c:pt>
                <c:pt idx="8">
                  <c:v>25</c:v>
                </c:pt>
                <c:pt idx="9">
                  <c:v>35</c:v>
                </c:pt>
                <c:pt idx="10">
                  <c:v>30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B-4786-841B-A04F0743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857599"/>
        <c:axId val="792855199"/>
      </c:barChart>
      <c:scatterChart>
        <c:scatterStyle val="lineMarker"/>
        <c:varyColors val="0"/>
        <c:ser>
          <c:idx val="1"/>
          <c:order val="1"/>
          <c:tx>
            <c:strRef>
              <c:f>Sheet4!$A$22</c:f>
              <c:strCache>
                <c:ptCount val="1"/>
                <c:pt idx="0">
                  <c:v>Number of Security Personnel Resigned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Sheet4!$B$20:$M$20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Sheet4!$B$22:$M$22</c:f>
              <c:numCache>
                <c:formatCode>0</c:formatCode>
                <c:ptCount val="12"/>
                <c:pt idx="0" formatCode="General">
                  <c:v>30</c:v>
                </c:pt>
                <c:pt idx="1">
                  <c:v>60</c:v>
                </c:pt>
                <c:pt idx="2" formatCode="General">
                  <c:v>20</c:v>
                </c:pt>
                <c:pt idx="3" formatCode="General">
                  <c:v>30</c:v>
                </c:pt>
                <c:pt idx="4" formatCode="General">
                  <c:v>25</c:v>
                </c:pt>
                <c:pt idx="5" formatCode="General">
                  <c:v>65</c:v>
                </c:pt>
                <c:pt idx="6" formatCode="General">
                  <c:v>30</c:v>
                </c:pt>
                <c:pt idx="7" formatCode="General">
                  <c:v>50</c:v>
                </c:pt>
                <c:pt idx="8" formatCode="General">
                  <c:v>55</c:v>
                </c:pt>
                <c:pt idx="9" formatCode="General">
                  <c:v>45</c:v>
                </c:pt>
                <c:pt idx="10" formatCode="General">
                  <c:v>50</c:v>
                </c:pt>
                <c:pt idx="11" formatCode="General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B-4786-841B-A04F0743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57599"/>
        <c:axId val="792855199"/>
      </c:scatterChart>
      <c:catAx>
        <c:axId val="7928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55199"/>
        <c:crosses val="autoZero"/>
        <c:auto val="1"/>
        <c:lblAlgn val="ctr"/>
        <c:lblOffset val="100"/>
        <c:noMultiLvlLbl val="0"/>
      </c:catAx>
      <c:valAx>
        <c:axId val="7928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client Reports Sent / All Company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Client monthly Report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Sheet5!$B$2:$M$2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1EA-A4B9-E1BE3ED791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112991"/>
        <c:axId val="1926118271"/>
      </c:barChart>
      <c:lineChart>
        <c:grouping val="standard"/>
        <c:varyColors val="0"/>
        <c:ser>
          <c:idx val="1"/>
          <c:order val="1"/>
          <c:tx>
            <c:strRef>
              <c:f>Sheet5!$A$3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Sheet5!$B$1:$M$1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Sheet5!$B$3:$M$3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D-41EA-A4B9-E1BE3ED79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112991"/>
        <c:axId val="1926118271"/>
      </c:lineChart>
      <c:catAx>
        <c:axId val="19261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8271"/>
        <c:crosses val="autoZero"/>
        <c:auto val="1"/>
        <c:lblAlgn val="ctr"/>
        <c:lblOffset val="100"/>
        <c:noMultiLvlLbl val="0"/>
      </c:catAx>
      <c:valAx>
        <c:axId val="1926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707570</xdr:colOff>
      <xdr:row>43</xdr:row>
      <xdr:rowOff>21771</xdr:rowOff>
    </xdr:from>
    <xdr:to>
      <xdr:col>14</xdr:col>
      <xdr:colOff>65313</xdr:colOff>
      <xdr:row>71</xdr:row>
      <xdr:rowOff>141514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DC8A72F-E326-D6B7-C347-53F9D12B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119742</xdr:colOff>
      <xdr:row>7</xdr:row>
      <xdr:rowOff>152401</xdr:rowOff>
    </xdr:from>
    <xdr:to>
      <xdr:col>16</xdr:col>
      <xdr:colOff>97971</xdr:colOff>
      <xdr:row>28</xdr:row>
      <xdr:rowOff>152401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B71ACD5-A1D1-FAB5-5CBA-2A039274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2097740</xdr:colOff>
      <xdr:row>28</xdr:row>
      <xdr:rowOff>112059</xdr:rowOff>
    </xdr:from>
    <xdr:to>
      <xdr:col>13</xdr:col>
      <xdr:colOff>215152</xdr:colOff>
      <xdr:row>47</xdr:row>
      <xdr:rowOff>134470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ED33C2A-2D46-6138-AF69-EAC55CB5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291192</xdr:colOff>
      <xdr:row>0</xdr:row>
      <xdr:rowOff>182336</xdr:rowOff>
    </xdr:from>
    <xdr:to>
      <xdr:col>35</xdr:col>
      <xdr:colOff>59872</xdr:colOff>
      <xdr:row>28</xdr:row>
      <xdr:rowOff>60613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BA23127-2786-2FFD-FB76-7D81BDA03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400891</xdr:colOff>
      <xdr:row>2</xdr:row>
      <xdr:rowOff>69756</xdr:rowOff>
    </xdr:from>
    <xdr:to>
      <xdr:col>15</xdr:col>
      <xdr:colOff>499502</xdr:colOff>
      <xdr:row>26</xdr:row>
      <xdr:rowOff>125225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3DCDB99-50CC-CE73-92A5-081F3E29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408343</xdr:colOff>
      <xdr:row>41</xdr:row>
      <xdr:rowOff>1121</xdr:rowOff>
    </xdr:from>
    <xdr:to>
      <xdr:col>11</xdr:col>
      <xdr:colOff>103543</xdr:colOff>
      <xdr:row>56</xdr:row>
      <xdr:rowOff>1121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61FE5D-A507-3767-7B58-37966F7B3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7620</xdr:rowOff>
    </xdr:from>
    <xdr:to>
      <xdr:col>13</xdr:col>
      <xdr:colOff>114300</xdr:colOff>
      <xdr:row>15</xdr:row>
      <xdr:rowOff>102870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D9D4861-D7F6-679B-50AF-EB26EBE1C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114645</xdr:colOff>
      <xdr:row>25</xdr:row>
      <xdr:rowOff>27016</xdr:rowOff>
    </xdr:from>
    <xdr:to>
      <xdr:col>14</xdr:col>
      <xdr:colOff>498762</xdr:colOff>
      <xdr:row>45</xdr:row>
      <xdr:rowOff>69273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22BC8C5-C4FE-0245-9B38-BA86BB76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493059</xdr:colOff>
      <xdr:row>5</xdr:row>
      <xdr:rowOff>0</xdr:rowOff>
    </xdr:from>
    <xdr:to>
      <xdr:col>13</xdr:col>
      <xdr:colOff>421341</xdr:colOff>
      <xdr:row>21</xdr:row>
      <xdr:rowOff>4483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C96944-9903-D71E-50CF-648243C3C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6</xdr:row>
      <xdr:rowOff>129540</xdr:rowOff>
    </xdr:from>
    <xdr:to>
      <xdr:col>13</xdr:col>
      <xdr:colOff>38100</xdr:colOff>
      <xdr:row>23</xdr:row>
      <xdr:rowOff>163830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C91EA0-4FEE-0652-DB7B-9329A906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504584</xdr:colOff>
      <xdr:row>21</xdr:row>
      <xdr:rowOff>48026</xdr:rowOff>
    </xdr:from>
    <xdr:to>
      <xdr:col>21</xdr:col>
      <xdr:colOff>199784</xdr:colOff>
      <xdr:row>36</xdr:row>
      <xdr:rowOff>15368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148C674-B7CB-9863-BA7D-8D02A02B2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601717</xdr:colOff>
      <xdr:row>34</xdr:row>
      <xdr:rowOff>113487</xdr:rowOff>
    </xdr:from>
    <xdr:to>
      <xdr:col>12</xdr:col>
      <xdr:colOff>516834</xdr:colOff>
      <xdr:row>50</xdr:row>
      <xdr:rowOff>165652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06A14B2-97ED-ECE1-4E05-C5923EF2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6F56-8AC1-4C57-94D1-1F59A0A3D127}">
  <sheetPr codeName="Sheet1"/>
  <dimension ref="A1:AF41"/>
  <sheetViews>
    <sheetView topLeftCell="A31" zoomScale="70" zoomScaleNormal="70" workbookViewId="0">
      <selection activeCell="R14" sqref="R14"/>
    </sheetView>
  </sheetViews>
  <sheetFormatPr defaultRowHeight="14.4"/>
  <cols>
    <col min="1" max="1" width="40.44140625" customWidth="1"/>
  </cols>
  <sheetData>
    <row r="1" spans="1:2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9">
      <c r="A2" s="3" t="s">
        <v>39</v>
      </c>
      <c r="B2" s="4">
        <v>325</v>
      </c>
      <c r="C2" s="4">
        <v>310</v>
      </c>
      <c r="D2" s="4">
        <v>280</v>
      </c>
      <c r="E2" s="4">
        <v>340</v>
      </c>
      <c r="F2" s="4">
        <v>325</v>
      </c>
      <c r="G2" s="4">
        <v>315</v>
      </c>
      <c r="H2" s="4">
        <v>340</v>
      </c>
      <c r="I2" s="4">
        <v>310</v>
      </c>
      <c r="J2" s="4">
        <v>310</v>
      </c>
      <c r="K2" s="4">
        <v>350</v>
      </c>
      <c r="L2" s="4">
        <v>375</v>
      </c>
      <c r="M2" s="4">
        <v>400</v>
      </c>
    </row>
    <row r="3" spans="1:29">
      <c r="A3" s="3" t="s">
        <v>40</v>
      </c>
      <c r="B3">
        <v>150</v>
      </c>
      <c r="C3">
        <v>135</v>
      </c>
      <c r="D3">
        <v>185</v>
      </c>
      <c r="E3">
        <v>165</v>
      </c>
      <c r="F3">
        <v>165</v>
      </c>
      <c r="G3">
        <v>150</v>
      </c>
      <c r="H3">
        <v>135</v>
      </c>
      <c r="I3">
        <v>160</v>
      </c>
      <c r="J3">
        <v>190</v>
      </c>
      <c r="K3">
        <v>175</v>
      </c>
      <c r="L3">
        <v>175</v>
      </c>
      <c r="M3">
        <v>175</v>
      </c>
    </row>
    <row r="4" spans="1:29">
      <c r="A4" s="3" t="s">
        <v>41</v>
      </c>
      <c r="B4">
        <v>15</v>
      </c>
      <c r="C4" s="4">
        <v>15</v>
      </c>
      <c r="D4" s="4">
        <v>12.5</v>
      </c>
      <c r="E4" s="4">
        <v>13</v>
      </c>
      <c r="F4" s="4">
        <v>15</v>
      </c>
      <c r="G4" s="4">
        <v>14</v>
      </c>
      <c r="H4" s="4">
        <v>20</v>
      </c>
      <c r="I4" s="4">
        <v>13</v>
      </c>
      <c r="J4" s="4">
        <v>17</v>
      </c>
      <c r="K4" s="4">
        <v>19</v>
      </c>
      <c r="L4" s="4">
        <v>18.5</v>
      </c>
      <c r="M4" s="4">
        <v>20</v>
      </c>
    </row>
    <row r="5" spans="1:29">
      <c r="A5" s="3" t="s">
        <v>12</v>
      </c>
      <c r="B5" s="4">
        <f>SUM(B36,B38,B40)</f>
        <v>500</v>
      </c>
      <c r="C5" s="4">
        <f t="shared" ref="C5:M5" si="0">SUM(C36,C38,C40)</f>
        <v>480</v>
      </c>
      <c r="D5" s="4">
        <f t="shared" si="0"/>
        <v>582.5</v>
      </c>
      <c r="E5" s="4">
        <f t="shared" si="0"/>
        <v>523</v>
      </c>
      <c r="F5" s="4">
        <f t="shared" si="0"/>
        <v>510</v>
      </c>
      <c r="G5" s="4">
        <f t="shared" si="0"/>
        <v>484</v>
      </c>
      <c r="H5" s="4">
        <f t="shared" si="0"/>
        <v>530</v>
      </c>
      <c r="I5" s="4">
        <f t="shared" si="0"/>
        <v>493</v>
      </c>
      <c r="J5" s="4">
        <f t="shared" si="0"/>
        <v>647</v>
      </c>
      <c r="K5" s="4">
        <f t="shared" si="0"/>
        <v>544</v>
      </c>
      <c r="L5" s="4">
        <f t="shared" si="0"/>
        <v>583.5</v>
      </c>
      <c r="M5" s="4">
        <f t="shared" si="0"/>
        <v>620</v>
      </c>
    </row>
    <row r="6" spans="1:29">
      <c r="A6" s="3"/>
    </row>
    <row r="7" spans="1:29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35" spans="1:32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</row>
    <row r="36" spans="1:32">
      <c r="A36" s="3" t="s">
        <v>31</v>
      </c>
      <c r="B36" s="4">
        <v>325</v>
      </c>
      <c r="C36" s="4">
        <v>310</v>
      </c>
      <c r="D36" s="4">
        <v>380</v>
      </c>
      <c r="E36" s="4">
        <v>340</v>
      </c>
      <c r="F36" s="4">
        <v>330</v>
      </c>
      <c r="G36" s="4">
        <v>315</v>
      </c>
      <c r="H36" s="4">
        <v>340</v>
      </c>
      <c r="I36" s="4">
        <v>320</v>
      </c>
      <c r="J36" s="4">
        <v>420</v>
      </c>
      <c r="K36" s="4">
        <v>350</v>
      </c>
      <c r="L36" s="4">
        <v>375</v>
      </c>
      <c r="M36" s="4">
        <v>400</v>
      </c>
    </row>
    <row r="37" spans="1:32">
      <c r="A37" s="3" t="s">
        <v>30</v>
      </c>
      <c r="B37" s="4">
        <v>300</v>
      </c>
      <c r="C37" s="4">
        <v>275</v>
      </c>
      <c r="D37" s="4">
        <v>375</v>
      </c>
      <c r="E37" s="4">
        <v>330</v>
      </c>
      <c r="F37" s="4">
        <v>300</v>
      </c>
      <c r="G37" s="4">
        <v>305</v>
      </c>
      <c r="H37" s="4">
        <v>275</v>
      </c>
      <c r="I37" s="4">
        <v>320</v>
      </c>
      <c r="J37" s="4">
        <v>375</v>
      </c>
      <c r="K37" s="4">
        <v>275</v>
      </c>
      <c r="L37" s="4">
        <v>350</v>
      </c>
      <c r="M37" s="4">
        <v>350</v>
      </c>
    </row>
    <row r="38" spans="1:32">
      <c r="A38" s="3" t="s">
        <v>34</v>
      </c>
      <c r="B38">
        <v>160</v>
      </c>
      <c r="C38">
        <v>155</v>
      </c>
      <c r="D38">
        <v>190</v>
      </c>
      <c r="E38">
        <v>170</v>
      </c>
      <c r="F38">
        <v>165</v>
      </c>
      <c r="G38">
        <v>155</v>
      </c>
      <c r="H38">
        <v>170</v>
      </c>
      <c r="I38">
        <v>160</v>
      </c>
      <c r="J38">
        <v>210</v>
      </c>
      <c r="K38">
        <v>175</v>
      </c>
      <c r="L38">
        <v>190</v>
      </c>
      <c r="M38">
        <v>200</v>
      </c>
    </row>
    <row r="39" spans="1:32">
      <c r="A39" s="3" t="s">
        <v>32</v>
      </c>
      <c r="B39">
        <v>150</v>
      </c>
      <c r="C39">
        <v>135</v>
      </c>
      <c r="D39">
        <v>185</v>
      </c>
      <c r="E39">
        <v>165</v>
      </c>
      <c r="F39">
        <v>165</v>
      </c>
      <c r="G39">
        <v>150</v>
      </c>
      <c r="H39">
        <v>135</v>
      </c>
      <c r="I39">
        <v>160</v>
      </c>
      <c r="J39">
        <v>190</v>
      </c>
      <c r="K39">
        <v>175</v>
      </c>
      <c r="L39">
        <v>175</v>
      </c>
      <c r="M39">
        <v>175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>
      <c r="A40" s="3" t="s">
        <v>35</v>
      </c>
      <c r="B40" s="4">
        <v>15</v>
      </c>
      <c r="C40" s="4">
        <v>15</v>
      </c>
      <c r="D40" s="4">
        <v>12.5</v>
      </c>
      <c r="E40" s="4">
        <v>13</v>
      </c>
      <c r="F40" s="4">
        <v>15</v>
      </c>
      <c r="G40" s="4">
        <v>14</v>
      </c>
      <c r="H40" s="4">
        <v>20</v>
      </c>
      <c r="I40" s="4">
        <v>13</v>
      </c>
      <c r="J40" s="4">
        <v>17</v>
      </c>
      <c r="K40" s="4">
        <v>19</v>
      </c>
      <c r="L40" s="4">
        <v>18.5</v>
      </c>
      <c r="M40" s="4">
        <v>20</v>
      </c>
    </row>
    <row r="41" spans="1:32">
      <c r="A41" s="3" t="s">
        <v>33</v>
      </c>
      <c r="B41" s="4">
        <v>14.5</v>
      </c>
      <c r="C41" s="4">
        <v>15</v>
      </c>
      <c r="D41" s="4">
        <v>13</v>
      </c>
      <c r="E41" s="4">
        <v>12</v>
      </c>
      <c r="F41" s="4">
        <v>15</v>
      </c>
      <c r="G41" s="4">
        <v>12</v>
      </c>
      <c r="H41" s="4">
        <v>18</v>
      </c>
      <c r="I41" s="4">
        <v>12.8</v>
      </c>
      <c r="J41" s="4">
        <v>16</v>
      </c>
      <c r="K41" s="4">
        <v>16.5</v>
      </c>
      <c r="L41" s="4">
        <v>15</v>
      </c>
      <c r="M41" s="4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0B97-B2BD-490E-893E-33E7ECBB7E3D}">
  <sheetPr codeName="Sheet2"/>
  <dimension ref="A1:AA28"/>
  <sheetViews>
    <sheetView zoomScale="40" zoomScaleNormal="40" workbookViewId="0">
      <selection activeCell="AQ11" sqref="AQ11"/>
    </sheetView>
  </sheetViews>
  <sheetFormatPr defaultRowHeight="14.4"/>
  <cols>
    <col min="1" max="1" width="30.8867187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7">
      <c r="A2" s="3" t="s">
        <v>56</v>
      </c>
      <c r="B2" s="2">
        <f ca="1">RAND()*100</f>
        <v>97.500532163862658</v>
      </c>
      <c r="C2" s="2">
        <f t="shared" ref="C2:M11" ca="1" si="0">RAND()*100</f>
        <v>70.922150164849256</v>
      </c>
      <c r="D2" s="2">
        <f t="shared" ca="1" si="0"/>
        <v>79.331785271540824</v>
      </c>
      <c r="E2" s="2">
        <f t="shared" ca="1" si="0"/>
        <v>91.932017897433838</v>
      </c>
      <c r="F2" s="2">
        <f t="shared" ca="1" si="0"/>
        <v>3.3721874585640688</v>
      </c>
      <c r="G2" s="2">
        <f t="shared" ca="1" si="0"/>
        <v>99.080581189296637</v>
      </c>
      <c r="H2" s="2">
        <f t="shared" ca="1" si="0"/>
        <v>98.186092194991204</v>
      </c>
      <c r="I2" s="2">
        <f t="shared" ca="1" si="0"/>
        <v>43.797577727100681</v>
      </c>
      <c r="J2" s="2">
        <f t="shared" ca="1" si="0"/>
        <v>76.521722110445083</v>
      </c>
      <c r="K2" s="2">
        <f t="shared" ca="1" si="0"/>
        <v>6.566585375569522</v>
      </c>
      <c r="L2" s="2">
        <f t="shared" ca="1" si="0"/>
        <v>69.26310395377709</v>
      </c>
      <c r="M2" s="2">
        <f t="shared" ca="1" si="0"/>
        <v>93.73327433885575</v>
      </c>
    </row>
    <row r="3" spans="1:27">
      <c r="A3" s="3" t="s">
        <v>57</v>
      </c>
      <c r="B3" s="2">
        <f t="shared" ref="B3:B11" ca="1" si="1">RAND()*100</f>
        <v>29.17456926062647</v>
      </c>
      <c r="C3" s="2">
        <f t="shared" ca="1" si="0"/>
        <v>63.288654953443682</v>
      </c>
      <c r="D3" s="2">
        <f t="shared" ca="1" si="0"/>
        <v>82.446075844369446</v>
      </c>
      <c r="E3" s="2">
        <f t="shared" ca="1" si="0"/>
        <v>79.472222979787048</v>
      </c>
      <c r="F3" s="2">
        <f t="shared" ca="1" si="0"/>
        <v>67.006863322529952</v>
      </c>
      <c r="G3" s="2">
        <f t="shared" ca="1" si="0"/>
        <v>17.297517587292511</v>
      </c>
      <c r="H3" s="2">
        <f t="shared" ca="1" si="0"/>
        <v>85.246435237590845</v>
      </c>
      <c r="I3" s="2">
        <f t="shared" ca="1" si="0"/>
        <v>23.754858484434717</v>
      </c>
      <c r="J3" s="2">
        <f t="shared" ca="1" si="0"/>
        <v>52.535115369547988</v>
      </c>
      <c r="K3" s="2">
        <f t="shared" ca="1" si="0"/>
        <v>55.534851545500608</v>
      </c>
      <c r="L3" s="2">
        <f t="shared" ca="1" si="0"/>
        <v>53.819082358152151</v>
      </c>
      <c r="M3" s="2">
        <f t="shared" ca="1" si="0"/>
        <v>25.426784132006219</v>
      </c>
    </row>
    <row r="4" spans="1:27">
      <c r="A4" s="3" t="s">
        <v>58</v>
      </c>
      <c r="B4" s="2">
        <f t="shared" ca="1" si="1"/>
        <v>95.368171672374359</v>
      </c>
      <c r="C4" s="2">
        <f t="shared" ca="1" si="0"/>
        <v>75.041508989562516</v>
      </c>
      <c r="D4" s="2">
        <f t="shared" ca="1" si="0"/>
        <v>2.9639410588986781</v>
      </c>
      <c r="E4" s="2">
        <f t="shared" ca="1" si="0"/>
        <v>28.376100110360515</v>
      </c>
      <c r="F4" s="2">
        <f t="shared" ca="1" si="0"/>
        <v>54.461192035934921</v>
      </c>
      <c r="G4" s="2">
        <f t="shared" ca="1" si="0"/>
        <v>6.8734340723822118</v>
      </c>
      <c r="H4" s="2">
        <f t="shared" ca="1" si="0"/>
        <v>59.97212636950853</v>
      </c>
      <c r="I4" s="2">
        <f t="shared" ca="1" si="0"/>
        <v>2.4171530238164318</v>
      </c>
      <c r="J4" s="2">
        <f t="shared" ca="1" si="0"/>
        <v>69.403192820556285</v>
      </c>
      <c r="K4" s="2">
        <f t="shared" ca="1" si="0"/>
        <v>53.222123261096755</v>
      </c>
      <c r="L4" s="2">
        <f t="shared" ca="1" si="0"/>
        <v>56.55546463929042</v>
      </c>
      <c r="M4" s="2">
        <f t="shared" ca="1" si="0"/>
        <v>71.198236566915682</v>
      </c>
    </row>
    <row r="5" spans="1:27">
      <c r="A5" s="3" t="s">
        <v>59</v>
      </c>
      <c r="B5" s="2">
        <f t="shared" ca="1" si="1"/>
        <v>93.677748063124241</v>
      </c>
      <c r="C5" s="2">
        <f t="shared" ca="1" si="0"/>
        <v>29.327014075123124</v>
      </c>
      <c r="D5" s="2">
        <f t="shared" ca="1" si="0"/>
        <v>19.542549721143367</v>
      </c>
      <c r="E5" s="2">
        <f t="shared" ca="1" si="0"/>
        <v>91.03344297498883</v>
      </c>
      <c r="F5" s="2">
        <f t="shared" ca="1" si="0"/>
        <v>57.559400782984163</v>
      </c>
      <c r="G5" s="2">
        <f t="shared" ca="1" si="0"/>
        <v>2.0808124386528792E-2</v>
      </c>
      <c r="H5" s="2">
        <f t="shared" ca="1" si="0"/>
        <v>16.867084140318745</v>
      </c>
      <c r="I5" s="2">
        <f t="shared" ca="1" si="0"/>
        <v>9.8555039133475084</v>
      </c>
      <c r="J5" s="2">
        <f t="shared" ca="1" si="0"/>
        <v>44.238793949634257</v>
      </c>
      <c r="K5" s="2">
        <f t="shared" ca="1" si="0"/>
        <v>0.4008324418044551</v>
      </c>
      <c r="L5" s="2">
        <f t="shared" ca="1" si="0"/>
        <v>29.70295328003121</v>
      </c>
      <c r="M5" s="2">
        <f t="shared" ca="1" si="0"/>
        <v>87.208082125823239</v>
      </c>
    </row>
    <row r="6" spans="1:27">
      <c r="A6" s="3" t="s">
        <v>60</v>
      </c>
      <c r="B6" s="2">
        <f t="shared" ca="1" si="1"/>
        <v>17.733846008636224</v>
      </c>
      <c r="C6" s="2">
        <f t="shared" ca="1" si="0"/>
        <v>53.477000408774664</v>
      </c>
      <c r="D6" s="2">
        <f t="shared" ca="1" si="0"/>
        <v>39.531557184017188</v>
      </c>
      <c r="E6" s="2">
        <f t="shared" ca="1" si="0"/>
        <v>96.863487667608112</v>
      </c>
      <c r="F6" s="2">
        <f t="shared" ca="1" si="0"/>
        <v>62.466337324683877</v>
      </c>
      <c r="G6" s="2">
        <f t="shared" ca="1" si="0"/>
        <v>70.470027660495049</v>
      </c>
      <c r="H6" s="2">
        <f t="shared" ca="1" si="0"/>
        <v>49.466860195808025</v>
      </c>
      <c r="I6" s="2">
        <f t="shared" ca="1" si="0"/>
        <v>55.075317340155827</v>
      </c>
      <c r="J6" s="2">
        <f t="shared" ca="1" si="0"/>
        <v>15.798242842879795</v>
      </c>
      <c r="K6" s="2">
        <f t="shared" ca="1" si="0"/>
        <v>76.880072436021848</v>
      </c>
      <c r="L6" s="2">
        <f t="shared" ca="1" si="0"/>
        <v>90.10531291339575</v>
      </c>
      <c r="M6" s="2">
        <f t="shared" ca="1" si="0"/>
        <v>9.6554740797524463</v>
      </c>
    </row>
    <row r="7" spans="1:27">
      <c r="A7" s="3" t="s">
        <v>61</v>
      </c>
      <c r="B7" s="2">
        <f t="shared" ca="1" si="1"/>
        <v>27.716605593645326</v>
      </c>
      <c r="C7" s="2">
        <f t="shared" ca="1" si="0"/>
        <v>59.48069118540856</v>
      </c>
      <c r="D7" s="2">
        <f t="shared" ca="1" si="0"/>
        <v>13.410155100127042</v>
      </c>
      <c r="E7" s="2">
        <f t="shared" ca="1" si="0"/>
        <v>31.46045095432768</v>
      </c>
      <c r="F7" s="2">
        <f t="shared" ca="1" si="0"/>
        <v>10.976103754466804</v>
      </c>
      <c r="G7" s="2">
        <f t="shared" ca="1" si="0"/>
        <v>5.5699229535919104</v>
      </c>
      <c r="H7" s="2">
        <f t="shared" ca="1" si="0"/>
        <v>54.38118521933135</v>
      </c>
      <c r="I7" s="2">
        <f t="shared" ca="1" si="0"/>
        <v>42.54484482376165</v>
      </c>
      <c r="J7" s="2">
        <f t="shared" ca="1" si="0"/>
        <v>66.892631808906884</v>
      </c>
      <c r="K7" s="2">
        <f t="shared" ca="1" si="0"/>
        <v>81.304247309100887</v>
      </c>
      <c r="L7" s="2">
        <f t="shared" ca="1" si="0"/>
        <v>4.2264155087663564</v>
      </c>
      <c r="M7" s="2">
        <f t="shared" ca="1" si="0"/>
        <v>35.535429488907496</v>
      </c>
    </row>
    <row r="8" spans="1:27">
      <c r="A8" s="3" t="s">
        <v>62</v>
      </c>
      <c r="B8" s="2">
        <f t="shared" ca="1" si="1"/>
        <v>28.937822544743785</v>
      </c>
      <c r="C8" s="2">
        <f t="shared" ca="1" si="0"/>
        <v>72.662035785789953</v>
      </c>
      <c r="D8" s="2">
        <f t="shared" ca="1" si="0"/>
        <v>8.5162430903503505</v>
      </c>
      <c r="E8" s="2">
        <f t="shared" ca="1" si="0"/>
        <v>99.138105795967945</v>
      </c>
      <c r="F8" s="2">
        <f t="shared" ca="1" si="0"/>
        <v>50.439267185681423</v>
      </c>
      <c r="G8" s="2">
        <f t="shared" ca="1" si="0"/>
        <v>13.684103189989049</v>
      </c>
      <c r="H8" s="2">
        <f t="shared" ca="1" si="0"/>
        <v>19.031745711388059</v>
      </c>
      <c r="I8" s="2">
        <f t="shared" ca="1" si="0"/>
        <v>16.371906396537018</v>
      </c>
      <c r="J8" s="2">
        <f t="shared" ca="1" si="0"/>
        <v>77.085798638556668</v>
      </c>
      <c r="K8" s="2">
        <f t="shared" ca="1" si="0"/>
        <v>55.03674044114647</v>
      </c>
      <c r="L8" s="2">
        <f t="shared" ca="1" si="0"/>
        <v>25.11066614931763</v>
      </c>
      <c r="M8" s="2">
        <f t="shared" ca="1" si="0"/>
        <v>2.8618365770958332</v>
      </c>
    </row>
    <row r="9" spans="1:27">
      <c r="A9" s="3" t="s">
        <v>63</v>
      </c>
      <c r="B9" s="2">
        <f t="shared" ca="1" si="1"/>
        <v>6.4948235230544604</v>
      </c>
      <c r="C9" s="2">
        <f t="shared" ca="1" si="0"/>
        <v>7.276800060364752</v>
      </c>
      <c r="D9" s="2">
        <f t="shared" ca="1" si="0"/>
        <v>14.211821541549908</v>
      </c>
      <c r="E9" s="2">
        <f t="shared" ca="1" si="0"/>
        <v>94.375721209435568</v>
      </c>
      <c r="F9" s="2">
        <f t="shared" ca="1" si="0"/>
        <v>39.23264894372798</v>
      </c>
      <c r="G9" s="2">
        <f t="shared" ca="1" si="0"/>
        <v>84.287431686022657</v>
      </c>
      <c r="H9" s="2">
        <f t="shared" ca="1" si="0"/>
        <v>58.510200777917333</v>
      </c>
      <c r="I9" s="2">
        <f t="shared" ca="1" si="0"/>
        <v>11.706784518762758</v>
      </c>
      <c r="J9" s="2">
        <f t="shared" ca="1" si="0"/>
        <v>30.745786571553314</v>
      </c>
      <c r="K9" s="2">
        <f t="shared" ca="1" si="0"/>
        <v>95.300389740776595</v>
      </c>
      <c r="L9" s="2">
        <f t="shared" ca="1" si="0"/>
        <v>72.91986376207737</v>
      </c>
      <c r="M9" s="2">
        <f t="shared" ca="1" si="0"/>
        <v>30.955457179417767</v>
      </c>
    </row>
    <row r="10" spans="1:27">
      <c r="A10" s="3" t="s">
        <v>64</v>
      </c>
      <c r="B10" s="2">
        <f t="shared" ca="1" si="1"/>
        <v>57.691810672397239</v>
      </c>
      <c r="C10" s="2">
        <f t="shared" ca="1" si="0"/>
        <v>67.307156272561002</v>
      </c>
      <c r="D10" s="2">
        <f t="shared" ca="1" si="0"/>
        <v>73.139165622285958</v>
      </c>
      <c r="E10" s="2">
        <f t="shared" ca="1" si="0"/>
        <v>10.288833321128521</v>
      </c>
      <c r="F10" s="2">
        <f t="shared" ca="1" si="0"/>
        <v>60.226842768343957</v>
      </c>
      <c r="G10" s="2">
        <f t="shared" ca="1" si="0"/>
        <v>71.524082927975655</v>
      </c>
      <c r="H10" s="2">
        <f t="shared" ca="1" si="0"/>
        <v>90.47918880253593</v>
      </c>
      <c r="I10" s="2">
        <f t="shared" ca="1" si="0"/>
        <v>73.911807365734333</v>
      </c>
      <c r="J10" s="2">
        <f t="shared" ca="1" si="0"/>
        <v>93.936362267174914</v>
      </c>
      <c r="K10" s="2">
        <f t="shared" ca="1" si="0"/>
        <v>49.31010208614758</v>
      </c>
      <c r="L10" s="2">
        <f t="shared" ca="1" si="0"/>
        <v>97.020412975446462</v>
      </c>
      <c r="M10" s="2">
        <f t="shared" ca="1" si="0"/>
        <v>31.368893243616427</v>
      </c>
    </row>
    <row r="11" spans="1:27">
      <c r="A11" s="3" t="s">
        <v>65</v>
      </c>
      <c r="B11" s="2">
        <f t="shared" ca="1" si="1"/>
        <v>17.97628227856719</v>
      </c>
      <c r="C11" s="2">
        <f t="shared" ca="1" si="0"/>
        <v>24.080089819488883</v>
      </c>
      <c r="D11" s="2">
        <f t="shared" ca="1" si="0"/>
        <v>67.746285913024025</v>
      </c>
      <c r="E11" s="2">
        <f t="shared" ca="1" si="0"/>
        <v>16.085131080108226</v>
      </c>
      <c r="F11" s="2">
        <f t="shared" ca="1" si="0"/>
        <v>74.288679891601589</v>
      </c>
      <c r="G11" s="2">
        <f t="shared" ca="1" si="0"/>
        <v>7.4466610002133171</v>
      </c>
      <c r="H11" s="2">
        <f t="shared" ca="1" si="0"/>
        <v>12.194705775827719</v>
      </c>
      <c r="I11" s="2">
        <f t="shared" ca="1" si="0"/>
        <v>34.907251311564778</v>
      </c>
      <c r="J11" s="2">
        <f t="shared" ca="1" si="0"/>
        <v>84.898728886936439</v>
      </c>
      <c r="K11" s="2">
        <f t="shared" ca="1" si="0"/>
        <v>80.578162082953881</v>
      </c>
      <c r="L11" s="2">
        <f t="shared" ca="1" si="0"/>
        <v>67.238276311536396</v>
      </c>
      <c r="M11" s="2">
        <f t="shared" ca="1" si="0"/>
        <v>8.0438654559370608</v>
      </c>
    </row>
    <row r="16" spans="1:27"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24" spans="1:27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</row>
    <row r="25" spans="1:27">
      <c r="A25" t="s">
        <v>14</v>
      </c>
      <c r="B25" s="4">
        <v>14</v>
      </c>
      <c r="C25" s="4">
        <v>15</v>
      </c>
      <c r="D25" s="4">
        <v>12.5</v>
      </c>
      <c r="E25" s="4">
        <v>13</v>
      </c>
      <c r="F25" s="4">
        <v>14</v>
      </c>
      <c r="G25" s="4">
        <v>14</v>
      </c>
      <c r="H25" s="4">
        <v>15</v>
      </c>
      <c r="I25" s="4">
        <v>13</v>
      </c>
      <c r="J25" s="4">
        <v>15</v>
      </c>
      <c r="K25" s="4">
        <v>16</v>
      </c>
      <c r="L25" s="4">
        <v>18.5</v>
      </c>
      <c r="M25" s="4">
        <v>20</v>
      </c>
    </row>
    <row r="26" spans="1:27">
      <c r="A26" t="s">
        <v>15</v>
      </c>
      <c r="B26" s="4">
        <v>14.5</v>
      </c>
      <c r="C26" s="4">
        <v>15</v>
      </c>
      <c r="D26" s="4">
        <v>13</v>
      </c>
      <c r="E26" s="4">
        <v>12</v>
      </c>
      <c r="F26" s="4">
        <v>15</v>
      </c>
      <c r="G26" s="4">
        <v>12</v>
      </c>
      <c r="H26" s="4">
        <v>18</v>
      </c>
      <c r="I26" s="4">
        <v>12.8</v>
      </c>
      <c r="J26" s="4">
        <v>16</v>
      </c>
      <c r="K26" s="4">
        <v>16.5</v>
      </c>
      <c r="L26" s="4">
        <v>15</v>
      </c>
      <c r="M26" s="4">
        <v>19</v>
      </c>
    </row>
    <row r="27" spans="1:27">
      <c r="A27" t="s">
        <v>16</v>
      </c>
      <c r="B27" s="4">
        <v>6</v>
      </c>
      <c r="C27" s="4">
        <v>8.5</v>
      </c>
      <c r="D27" s="4">
        <v>9.5</v>
      </c>
      <c r="E27" s="4">
        <v>7.5</v>
      </c>
      <c r="F27" s="4">
        <v>4</v>
      </c>
      <c r="G27" s="4">
        <v>4.5</v>
      </c>
      <c r="H27" s="4">
        <v>5.5</v>
      </c>
      <c r="I27" s="4">
        <v>7</v>
      </c>
      <c r="J27" s="4">
        <v>2.5</v>
      </c>
      <c r="K27" s="4">
        <v>3.5</v>
      </c>
      <c r="L27" s="4">
        <v>3</v>
      </c>
      <c r="M27" s="4">
        <v>9</v>
      </c>
    </row>
    <row r="28" spans="1:27">
      <c r="A28" t="s">
        <v>13</v>
      </c>
      <c r="B28" s="4">
        <v>22.5</v>
      </c>
      <c r="C28" s="4">
        <v>21.5</v>
      </c>
      <c r="D28" s="4">
        <v>16</v>
      </c>
      <c r="E28" s="4">
        <v>17.5</v>
      </c>
      <c r="F28" s="4">
        <v>25</v>
      </c>
      <c r="G28" s="4">
        <v>21.5</v>
      </c>
      <c r="H28" s="4">
        <v>27.5</v>
      </c>
      <c r="I28" s="4">
        <v>18.8</v>
      </c>
      <c r="J28" s="4">
        <v>28.5</v>
      </c>
      <c r="K28" s="4">
        <v>29</v>
      </c>
      <c r="L28" s="4">
        <v>30.5</v>
      </c>
      <c r="M28" s="4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17FE-1094-4061-B22F-4BA9352A339A}">
  <sheetPr codeName="Sheet3"/>
  <dimension ref="A1:M36"/>
  <sheetViews>
    <sheetView zoomScale="85" zoomScaleNormal="85" workbookViewId="0">
      <selection activeCell="R12" sqref="R12"/>
    </sheetView>
  </sheetViews>
  <sheetFormatPr defaultRowHeight="14.4"/>
  <cols>
    <col min="1" max="1" width="28.21875" customWidth="1"/>
    <col min="2" max="2" width="9.77734375" customWidth="1"/>
  </cols>
  <sheetData>
    <row r="1" spans="1:4">
      <c r="A1" s="3"/>
      <c r="B1" s="3" t="s">
        <v>28</v>
      </c>
      <c r="C1" s="1"/>
      <c r="D1" s="5"/>
    </row>
    <row r="2" spans="1:4">
      <c r="A2" t="s">
        <v>17</v>
      </c>
      <c r="B2" s="6">
        <f>(D2/$B$13)</f>
        <v>0.20833333333333334</v>
      </c>
      <c r="D2">
        <v>75</v>
      </c>
    </row>
    <row r="3" spans="1:4">
      <c r="A3" t="s">
        <v>18</v>
      </c>
      <c r="B3" s="6">
        <f t="shared" ref="B3:B12" si="0">(D3/$B$13)</f>
        <v>0.16666666666666666</v>
      </c>
      <c r="D3">
        <v>60</v>
      </c>
    </row>
    <row r="4" spans="1:4">
      <c r="A4" s="7" t="s">
        <v>19</v>
      </c>
      <c r="B4" s="6">
        <f t="shared" si="0"/>
        <v>0.1388888888888889</v>
      </c>
      <c r="D4">
        <v>50</v>
      </c>
    </row>
    <row r="5" spans="1:4">
      <c r="A5" t="s">
        <v>20</v>
      </c>
      <c r="B5" s="6">
        <f t="shared" si="0"/>
        <v>0.1111111111111111</v>
      </c>
      <c r="D5">
        <v>40</v>
      </c>
    </row>
    <row r="6" spans="1:4">
      <c r="A6" t="s">
        <v>21</v>
      </c>
      <c r="B6" s="6">
        <f t="shared" si="0"/>
        <v>0.1111111111111111</v>
      </c>
      <c r="D6">
        <v>40</v>
      </c>
    </row>
    <row r="7" spans="1:4">
      <c r="A7" t="s">
        <v>22</v>
      </c>
      <c r="B7" s="6">
        <f t="shared" si="0"/>
        <v>8.3333333333333329E-2</v>
      </c>
      <c r="D7">
        <v>30</v>
      </c>
    </row>
    <row r="8" spans="1:4">
      <c r="A8" t="s">
        <v>23</v>
      </c>
      <c r="B8" s="6">
        <f t="shared" si="0"/>
        <v>6.9444444444444448E-2</v>
      </c>
      <c r="D8">
        <v>25</v>
      </c>
    </row>
    <row r="9" spans="1:4">
      <c r="A9" t="s">
        <v>24</v>
      </c>
      <c r="B9" s="6">
        <f t="shared" si="0"/>
        <v>5.5555555555555552E-2</v>
      </c>
      <c r="D9">
        <v>20</v>
      </c>
    </row>
    <row r="10" spans="1:4">
      <c r="A10" t="s">
        <v>25</v>
      </c>
      <c r="B10" s="6">
        <f t="shared" si="0"/>
        <v>2.7777777777777776E-2</v>
      </c>
      <c r="D10">
        <v>10</v>
      </c>
    </row>
    <row r="11" spans="1:4">
      <c r="A11" t="s">
        <v>26</v>
      </c>
      <c r="B11" s="6">
        <f t="shared" si="0"/>
        <v>1.3888888888888888E-2</v>
      </c>
      <c r="D11">
        <v>5</v>
      </c>
    </row>
    <row r="12" spans="1:4">
      <c r="A12" t="s">
        <v>27</v>
      </c>
      <c r="B12" s="6">
        <f t="shared" si="0"/>
        <v>1.3888888888888888E-2</v>
      </c>
      <c r="D12">
        <v>5</v>
      </c>
    </row>
    <row r="13" spans="1:4">
      <c r="A13" t="s">
        <v>29</v>
      </c>
      <c r="B13" s="4">
        <f>SUM(D2:D12)</f>
        <v>360</v>
      </c>
    </row>
    <row r="29" spans="1:1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</row>
    <row r="30" spans="1:13">
      <c r="A30" t="s">
        <v>36</v>
      </c>
      <c r="B30">
        <v>465</v>
      </c>
      <c r="C30">
        <v>425</v>
      </c>
      <c r="D30">
        <v>573</v>
      </c>
      <c r="E30">
        <v>505</v>
      </c>
      <c r="F30">
        <v>480</v>
      </c>
      <c r="G30">
        <v>465</v>
      </c>
      <c r="H30">
        <v>428</v>
      </c>
      <c r="I30">
        <v>495</v>
      </c>
      <c r="J30">
        <v>580</v>
      </c>
      <c r="K30">
        <v>465</v>
      </c>
      <c r="L30">
        <v>540</v>
      </c>
      <c r="M30">
        <v>555</v>
      </c>
    </row>
    <row r="31" spans="1:13">
      <c r="A31" t="s">
        <v>37</v>
      </c>
      <c r="B31" s="4">
        <v>14</v>
      </c>
      <c r="C31" s="4">
        <v>15</v>
      </c>
      <c r="D31" s="4">
        <v>13</v>
      </c>
      <c r="E31" s="4">
        <v>12</v>
      </c>
      <c r="F31" s="4">
        <v>15</v>
      </c>
      <c r="G31" s="4">
        <v>12</v>
      </c>
      <c r="H31" s="4">
        <v>18</v>
      </c>
      <c r="I31" s="4">
        <v>13</v>
      </c>
      <c r="J31" s="4">
        <v>16</v>
      </c>
      <c r="K31" s="4">
        <v>16</v>
      </c>
      <c r="L31" s="4">
        <v>15</v>
      </c>
      <c r="M31" s="4">
        <v>19</v>
      </c>
    </row>
    <row r="32" spans="1:13">
      <c r="A32" t="s">
        <v>38</v>
      </c>
      <c r="B32" s="4">
        <v>60</v>
      </c>
      <c r="C32" s="4">
        <v>85</v>
      </c>
      <c r="D32" s="4">
        <v>95</v>
      </c>
      <c r="E32" s="4">
        <v>75</v>
      </c>
      <c r="F32" s="4">
        <v>40</v>
      </c>
      <c r="G32" s="4">
        <v>45</v>
      </c>
      <c r="H32" s="4">
        <v>55</v>
      </c>
      <c r="I32" s="4">
        <v>70</v>
      </c>
      <c r="J32" s="4">
        <v>25</v>
      </c>
      <c r="K32" s="4">
        <v>35</v>
      </c>
      <c r="L32" s="4">
        <v>30</v>
      </c>
      <c r="M32" s="4">
        <v>90</v>
      </c>
    </row>
    <row r="36" spans="2:1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256A-74AE-4D94-AED4-25C9F279C19D}">
  <sheetPr codeName="Sheet4"/>
  <dimension ref="A1:M23"/>
  <sheetViews>
    <sheetView topLeftCell="A28" zoomScale="70" zoomScaleNormal="70" workbookViewId="0">
      <selection activeCell="A2" sqref="A2:A5"/>
    </sheetView>
  </sheetViews>
  <sheetFormatPr defaultRowHeight="14.4"/>
  <cols>
    <col min="1" max="1" width="34.6640625" customWidth="1"/>
    <col min="2" max="2" width="8.88671875" customWidth="1"/>
  </cols>
  <sheetData>
    <row r="1" spans="1:2">
      <c r="B1" t="s">
        <v>42</v>
      </c>
    </row>
    <row r="2" spans="1:2">
      <c r="A2" s="3" t="s">
        <v>43</v>
      </c>
      <c r="B2">
        <v>60</v>
      </c>
    </row>
    <row r="3" spans="1:2">
      <c r="A3" s="3" t="s">
        <v>44</v>
      </c>
      <c r="B3">
        <v>25</v>
      </c>
    </row>
    <row r="4" spans="1:2">
      <c r="A4" s="3" t="s">
        <v>45</v>
      </c>
      <c r="B4">
        <v>5</v>
      </c>
    </row>
    <row r="5" spans="1:2">
      <c r="A5" s="3" t="s">
        <v>46</v>
      </c>
      <c r="B5">
        <v>6</v>
      </c>
    </row>
    <row r="6" spans="1:2">
      <c r="B6">
        <f>SUM(B2:B5)</f>
        <v>96</v>
      </c>
    </row>
    <row r="20" spans="1:13">
      <c r="A20" s="8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</row>
    <row r="21" spans="1:13">
      <c r="A21" s="9" t="s">
        <v>47</v>
      </c>
      <c r="B21">
        <v>400</v>
      </c>
      <c r="C21" s="4">
        <f>B21-B22+B23</f>
        <v>430</v>
      </c>
      <c r="D21" s="4">
        <f t="shared" ref="D21:M21" si="0">C21-C22+C23</f>
        <v>455</v>
      </c>
      <c r="E21" s="4">
        <f t="shared" si="0"/>
        <v>530</v>
      </c>
      <c r="F21" s="4">
        <f t="shared" si="0"/>
        <v>575</v>
      </c>
      <c r="G21" s="4">
        <f t="shared" si="0"/>
        <v>590</v>
      </c>
      <c r="H21" s="4">
        <f t="shared" si="0"/>
        <v>570</v>
      </c>
      <c r="I21" s="4">
        <f t="shared" si="0"/>
        <v>595</v>
      </c>
      <c r="J21" s="4">
        <f t="shared" si="0"/>
        <v>615</v>
      </c>
      <c r="K21" s="4">
        <f t="shared" si="0"/>
        <v>585</v>
      </c>
      <c r="L21" s="4">
        <f t="shared" si="0"/>
        <v>575</v>
      </c>
      <c r="M21" s="4">
        <f t="shared" si="0"/>
        <v>555</v>
      </c>
    </row>
    <row r="22" spans="1:13">
      <c r="A22" s="9" t="s">
        <v>48</v>
      </c>
      <c r="B22">
        <v>30</v>
      </c>
      <c r="C22" s="4">
        <v>60</v>
      </c>
      <c r="D22">
        <v>20</v>
      </c>
      <c r="E22">
        <v>30</v>
      </c>
      <c r="F22">
        <v>25</v>
      </c>
      <c r="G22">
        <v>65</v>
      </c>
      <c r="H22">
        <v>30</v>
      </c>
      <c r="I22">
        <v>50</v>
      </c>
      <c r="J22">
        <v>55</v>
      </c>
      <c r="K22">
        <v>45</v>
      </c>
      <c r="L22">
        <v>50</v>
      </c>
      <c r="M22">
        <v>20</v>
      </c>
    </row>
    <row r="23" spans="1:13">
      <c r="A23" s="9" t="s">
        <v>49</v>
      </c>
      <c r="B23" s="4">
        <v>60</v>
      </c>
      <c r="C23" s="4">
        <v>85</v>
      </c>
      <c r="D23" s="4">
        <v>95</v>
      </c>
      <c r="E23" s="4">
        <v>75</v>
      </c>
      <c r="F23" s="4">
        <v>40</v>
      </c>
      <c r="G23" s="4">
        <v>45</v>
      </c>
      <c r="H23" s="4">
        <v>55</v>
      </c>
      <c r="I23" s="4">
        <v>70</v>
      </c>
      <c r="J23" s="4">
        <v>25</v>
      </c>
      <c r="K23" s="4">
        <v>35</v>
      </c>
      <c r="L23" s="4">
        <v>30</v>
      </c>
      <c r="M23" s="4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EDF4-ADE8-4249-9A02-94DE09652DAC}">
  <sheetPr codeName="Sheet5"/>
  <dimension ref="A1:M3"/>
  <sheetViews>
    <sheetView zoomScaleNormal="100" workbookViewId="0">
      <selection activeCell="A27" sqref="A27"/>
    </sheetView>
  </sheetViews>
  <sheetFormatPr defaultRowHeight="14.4"/>
  <cols>
    <col min="1" max="1" width="28.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 t="s">
        <v>50</v>
      </c>
      <c r="B2">
        <v>20</v>
      </c>
      <c r="C2">
        <v>18</v>
      </c>
      <c r="D2">
        <v>19</v>
      </c>
      <c r="E2">
        <v>17</v>
      </c>
      <c r="F2">
        <v>18</v>
      </c>
      <c r="G2">
        <v>20</v>
      </c>
      <c r="H2">
        <v>23</v>
      </c>
      <c r="I2">
        <v>22</v>
      </c>
      <c r="J2">
        <v>15</v>
      </c>
      <c r="K2">
        <v>18</v>
      </c>
      <c r="L2">
        <v>19</v>
      </c>
      <c r="M2">
        <v>20</v>
      </c>
    </row>
    <row r="3" spans="1:13">
      <c r="A3" s="3" t="s">
        <v>12</v>
      </c>
      <c r="B3">
        <v>20</v>
      </c>
      <c r="C3">
        <v>18</v>
      </c>
      <c r="D3">
        <v>19</v>
      </c>
      <c r="E3">
        <v>20</v>
      </c>
      <c r="F3">
        <v>22</v>
      </c>
      <c r="G3">
        <v>22</v>
      </c>
      <c r="H3">
        <v>23</v>
      </c>
      <c r="I3">
        <v>22</v>
      </c>
      <c r="J3">
        <v>19</v>
      </c>
      <c r="K3">
        <v>20</v>
      </c>
      <c r="L3">
        <v>20</v>
      </c>
      <c r="M3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E88F-B0A4-4A9C-8797-7C7785AB7604}">
  <sheetPr codeName="Sheet6"/>
  <dimension ref="A1:X32"/>
  <sheetViews>
    <sheetView zoomScale="85" zoomScaleNormal="85" workbookViewId="0">
      <selection activeCell="C2" sqref="C2"/>
    </sheetView>
  </sheetViews>
  <sheetFormatPr defaultRowHeight="14.4"/>
  <cols>
    <col min="1" max="1" width="28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t="s">
        <v>54</v>
      </c>
      <c r="B2" s="4">
        <f ca="1">RAND()*10</f>
        <v>4.3916792305963428</v>
      </c>
      <c r="C2" s="4">
        <f t="shared" ref="C2:M6" ca="1" si="0">RAND()*10</f>
        <v>4.4995426145663373</v>
      </c>
      <c r="D2" s="4">
        <f t="shared" ca="1" si="0"/>
        <v>0.15780689142373405</v>
      </c>
      <c r="E2" s="4">
        <f t="shared" ca="1" si="0"/>
        <v>8.7881641466744664</v>
      </c>
      <c r="F2" s="4">
        <f t="shared" ca="1" si="0"/>
        <v>1.0363819856065914</v>
      </c>
      <c r="G2" s="4">
        <f t="shared" ca="1" si="0"/>
        <v>0.34425935526506968</v>
      </c>
      <c r="H2" s="4">
        <f t="shared" ca="1" si="0"/>
        <v>0.18159812796394559</v>
      </c>
      <c r="I2" s="4">
        <f t="shared" ca="1" si="0"/>
        <v>7.6849721455052773</v>
      </c>
      <c r="J2" s="4">
        <f t="shared" ca="1" si="0"/>
        <v>1.9425137077291676</v>
      </c>
      <c r="K2" s="4">
        <f t="shared" ca="1" si="0"/>
        <v>9.7554896129167226</v>
      </c>
      <c r="L2" s="4">
        <f t="shared" ca="1" si="0"/>
        <v>4.7759606509403882</v>
      </c>
      <c r="M2" s="4">
        <f t="shared" ca="1" si="0"/>
        <v>6.9238703128619958</v>
      </c>
    </row>
    <row r="3" spans="1:13">
      <c r="A3" t="s">
        <v>52</v>
      </c>
      <c r="B3" s="4">
        <f t="shared" ref="B3:B6" ca="1" si="1">RAND()*10</f>
        <v>5.9297809650020454</v>
      </c>
      <c r="C3" s="4">
        <f t="shared" ca="1" si="0"/>
        <v>4.3719195077172559</v>
      </c>
      <c r="D3" s="4">
        <f t="shared" ca="1" si="0"/>
        <v>3.8100571524811198</v>
      </c>
      <c r="E3" s="4">
        <f t="shared" ca="1" si="0"/>
        <v>9.7159130631502659</v>
      </c>
      <c r="F3" s="4">
        <f t="shared" ca="1" si="0"/>
        <v>7.9136901983816816</v>
      </c>
      <c r="G3" s="4">
        <f t="shared" ca="1" si="0"/>
        <v>8.0612912985905023</v>
      </c>
      <c r="H3" s="4">
        <f t="shared" ca="1" si="0"/>
        <v>7.6151879525026525</v>
      </c>
      <c r="I3" s="4">
        <f t="shared" ca="1" si="0"/>
        <v>1.973415771084327</v>
      </c>
      <c r="J3" s="4">
        <f t="shared" ca="1" si="0"/>
        <v>2.5086243317042234</v>
      </c>
      <c r="K3" s="4">
        <f t="shared" ca="1" si="0"/>
        <v>2.7874726913893477E-2</v>
      </c>
      <c r="L3" s="4">
        <f t="shared" ca="1" si="0"/>
        <v>2.7180500455848131</v>
      </c>
      <c r="M3" s="4">
        <f t="shared" ca="1" si="0"/>
        <v>9.8667857364449478</v>
      </c>
    </row>
    <row r="4" spans="1:13">
      <c r="A4" t="s">
        <v>51</v>
      </c>
      <c r="B4" s="4">
        <f t="shared" ca="1" si="1"/>
        <v>8.1866254431052017</v>
      </c>
      <c r="C4" s="4">
        <f t="shared" ca="1" si="0"/>
        <v>0.12550027286677645</v>
      </c>
      <c r="D4" s="4">
        <f t="shared" ca="1" si="0"/>
        <v>9.684021454538744</v>
      </c>
      <c r="E4" s="4">
        <f t="shared" ca="1" si="0"/>
        <v>4.8509344719040808</v>
      </c>
      <c r="F4" s="4">
        <f t="shared" ca="1" si="0"/>
        <v>1.4796664896150447</v>
      </c>
      <c r="G4" s="4">
        <f t="shared" ca="1" si="0"/>
        <v>6.1234428195728459</v>
      </c>
      <c r="H4" s="4">
        <f t="shared" ca="1" si="0"/>
        <v>3.56983396574311</v>
      </c>
      <c r="I4" s="4">
        <f t="shared" ca="1" si="0"/>
        <v>0.53682471840925228</v>
      </c>
      <c r="J4" s="4">
        <f t="shared" ca="1" si="0"/>
        <v>6.8077748918180792</v>
      </c>
      <c r="K4" s="4">
        <f t="shared" ca="1" si="0"/>
        <v>1.0848152923816667</v>
      </c>
      <c r="L4" s="4">
        <f t="shared" ca="1" si="0"/>
        <v>8.3459435257582033</v>
      </c>
      <c r="M4" s="4">
        <f t="shared" ca="1" si="0"/>
        <v>2.7648933530264461</v>
      </c>
    </row>
    <row r="5" spans="1:13">
      <c r="A5" t="s">
        <v>55</v>
      </c>
      <c r="B5" s="4">
        <f t="shared" ca="1" si="1"/>
        <v>5.1754775794427541</v>
      </c>
      <c r="C5" s="4">
        <f t="shared" ca="1" si="0"/>
        <v>7.6277488826140463</v>
      </c>
      <c r="D5" s="4">
        <f t="shared" ca="1" si="0"/>
        <v>4.8250805924830527</v>
      </c>
      <c r="E5" s="4">
        <f t="shared" ca="1" si="0"/>
        <v>7.7734307224816801</v>
      </c>
      <c r="F5" s="4">
        <f t="shared" ca="1" si="0"/>
        <v>9.9464666348289281</v>
      </c>
      <c r="G5" s="4">
        <f t="shared" ca="1" si="0"/>
        <v>9.0560450012308973</v>
      </c>
      <c r="H5" s="4">
        <f t="shared" ca="1" si="0"/>
        <v>0.49746348721538936</v>
      </c>
      <c r="I5" s="4">
        <f t="shared" ca="1" si="0"/>
        <v>5.890243888576209</v>
      </c>
      <c r="J5" s="4">
        <f t="shared" ca="1" si="0"/>
        <v>4.8763838294774944</v>
      </c>
      <c r="K5" s="4">
        <f t="shared" ca="1" si="0"/>
        <v>0.97449619217196415</v>
      </c>
      <c r="L5" s="4">
        <f t="shared" ca="1" si="0"/>
        <v>4.1966055547847256</v>
      </c>
      <c r="M5" s="4">
        <f t="shared" ca="1" si="0"/>
        <v>5.4208603349915494</v>
      </c>
    </row>
    <row r="6" spans="1:13">
      <c r="A6" t="s">
        <v>53</v>
      </c>
      <c r="B6" s="4">
        <f t="shared" ca="1" si="1"/>
        <v>3.9592606890258786</v>
      </c>
      <c r="C6" s="4">
        <f t="shared" ca="1" si="0"/>
        <v>7.3778550015518949</v>
      </c>
      <c r="D6" s="4">
        <f t="shared" ca="1" si="0"/>
        <v>5.5392171568258375</v>
      </c>
      <c r="E6" s="4">
        <f t="shared" ca="1" si="0"/>
        <v>1.4926432721158167</v>
      </c>
      <c r="F6" s="4">
        <f t="shared" ca="1" si="0"/>
        <v>0.83757979247529479</v>
      </c>
      <c r="G6" s="4">
        <f t="shared" ca="1" si="0"/>
        <v>5.078337724818077</v>
      </c>
      <c r="H6" s="4">
        <f t="shared" ca="1" si="0"/>
        <v>2.9324964110051042</v>
      </c>
      <c r="I6" s="4">
        <f t="shared" ca="1" si="0"/>
        <v>7.6553195421435651</v>
      </c>
      <c r="J6" s="4">
        <f t="shared" ca="1" si="0"/>
        <v>1.8253245220582359</v>
      </c>
      <c r="K6" s="4">
        <f t="shared" ca="1" si="0"/>
        <v>4.121561413614331</v>
      </c>
      <c r="L6" s="4">
        <f t="shared" ca="1" si="0"/>
        <v>4.8197909825163237</v>
      </c>
      <c r="M6" s="4">
        <f t="shared" ca="1" si="0"/>
        <v>1.661082287563701</v>
      </c>
    </row>
    <row r="7" spans="1:13" ht="19.2">
      <c r="A7" s="10"/>
    </row>
    <row r="28" spans="1:24"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t="s">
        <v>66</v>
      </c>
      <c r="B30" s="4">
        <v>14</v>
      </c>
      <c r="C30" s="4">
        <v>15</v>
      </c>
      <c r="D30" s="4">
        <v>12.5</v>
      </c>
      <c r="E30" s="4">
        <v>13</v>
      </c>
      <c r="F30" s="4">
        <v>14</v>
      </c>
      <c r="G30" s="4">
        <v>14</v>
      </c>
      <c r="H30" s="4">
        <v>15</v>
      </c>
      <c r="I30" s="4">
        <v>13</v>
      </c>
      <c r="J30" s="4">
        <v>15</v>
      </c>
      <c r="K30" s="4">
        <v>16</v>
      </c>
      <c r="L30" s="4">
        <v>18.5</v>
      </c>
      <c r="M30" s="4">
        <v>20</v>
      </c>
    </row>
    <row r="31" spans="1:24">
      <c r="A31" t="s">
        <v>67</v>
      </c>
      <c r="B31" s="4">
        <v>14.5</v>
      </c>
      <c r="C31" s="4">
        <v>15</v>
      </c>
      <c r="D31" s="4">
        <v>13</v>
      </c>
      <c r="E31" s="4">
        <v>12</v>
      </c>
      <c r="F31" s="4">
        <v>15</v>
      </c>
      <c r="G31" s="4">
        <v>12</v>
      </c>
      <c r="H31" s="4">
        <v>18</v>
      </c>
      <c r="I31" s="4">
        <v>12.8</v>
      </c>
      <c r="J31" s="4">
        <v>16</v>
      </c>
      <c r="K31" s="4">
        <v>16.5</v>
      </c>
      <c r="L31" s="4">
        <v>15</v>
      </c>
      <c r="M31" s="4">
        <v>19</v>
      </c>
    </row>
    <row r="32" spans="1:24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C07B-1CCD-46B3-9C65-E51AE4656C3D}">
  <sheetPr codeName="Sheet7"/>
  <dimension ref="B1:C62"/>
  <sheetViews>
    <sheetView tabSelected="1" topLeftCell="A31" zoomScale="115" zoomScaleNormal="115" workbookViewId="0">
      <selection activeCell="O38" sqref="O38"/>
    </sheetView>
  </sheetViews>
  <sheetFormatPr defaultRowHeight="14.4"/>
  <cols>
    <col min="1" max="1" width="8.88671875" customWidth="1"/>
    <col min="3" max="3" width="15.77734375" customWidth="1"/>
  </cols>
  <sheetData>
    <row r="1" spans="2:3">
      <c r="B1" t="s">
        <v>68</v>
      </c>
      <c r="C1" t="s">
        <v>69</v>
      </c>
    </row>
    <row r="2" spans="2:3">
      <c r="B2">
        <v>0</v>
      </c>
      <c r="C2">
        <f ca="1">INT(RAND()*10)</f>
        <v>3</v>
      </c>
    </row>
    <row r="3" spans="2:3">
      <c r="B3">
        <v>1</v>
      </c>
      <c r="C3">
        <f t="shared" ref="C3:C62" ca="1" si="0">INT(RAND()*10)</f>
        <v>8</v>
      </c>
    </row>
    <row r="4" spans="2:3">
      <c r="B4">
        <v>2</v>
      </c>
      <c r="C4">
        <f t="shared" ca="1" si="0"/>
        <v>6</v>
      </c>
    </row>
    <row r="5" spans="2:3">
      <c r="B5">
        <v>3</v>
      </c>
      <c r="C5">
        <f t="shared" ca="1" si="0"/>
        <v>4</v>
      </c>
    </row>
    <row r="6" spans="2:3">
      <c r="B6">
        <v>4</v>
      </c>
      <c r="C6">
        <f t="shared" ca="1" si="0"/>
        <v>7</v>
      </c>
    </row>
    <row r="7" spans="2:3">
      <c r="B7">
        <v>5</v>
      </c>
      <c r="C7">
        <f t="shared" ca="1" si="0"/>
        <v>0</v>
      </c>
    </row>
    <row r="8" spans="2:3">
      <c r="B8">
        <v>6</v>
      </c>
      <c r="C8">
        <f t="shared" ca="1" si="0"/>
        <v>3</v>
      </c>
    </row>
    <row r="9" spans="2:3">
      <c r="B9">
        <v>7</v>
      </c>
      <c r="C9">
        <f t="shared" ca="1" si="0"/>
        <v>0</v>
      </c>
    </row>
    <row r="10" spans="2:3">
      <c r="B10">
        <v>8</v>
      </c>
      <c r="C10">
        <f t="shared" ca="1" si="0"/>
        <v>6</v>
      </c>
    </row>
    <row r="11" spans="2:3">
      <c r="B11">
        <v>9</v>
      </c>
      <c r="C11">
        <f t="shared" ca="1" si="0"/>
        <v>2</v>
      </c>
    </row>
    <row r="12" spans="2:3">
      <c r="B12">
        <v>10</v>
      </c>
      <c r="C12">
        <f t="shared" ca="1" si="0"/>
        <v>6</v>
      </c>
    </row>
    <row r="13" spans="2:3">
      <c r="B13">
        <v>11</v>
      </c>
      <c r="C13">
        <f t="shared" ca="1" si="0"/>
        <v>9</v>
      </c>
    </row>
    <row r="14" spans="2:3">
      <c r="B14">
        <v>12</v>
      </c>
      <c r="C14">
        <f t="shared" ca="1" si="0"/>
        <v>9</v>
      </c>
    </row>
    <row r="15" spans="2:3">
      <c r="B15">
        <v>13</v>
      </c>
      <c r="C15">
        <f t="shared" ca="1" si="0"/>
        <v>8</v>
      </c>
    </row>
    <row r="16" spans="2:3">
      <c r="B16">
        <v>14</v>
      </c>
      <c r="C16">
        <f t="shared" ca="1" si="0"/>
        <v>8</v>
      </c>
    </row>
    <row r="17" spans="2:3">
      <c r="B17">
        <v>15</v>
      </c>
      <c r="C17">
        <f t="shared" ca="1" si="0"/>
        <v>6</v>
      </c>
    </row>
    <row r="18" spans="2:3">
      <c r="B18">
        <v>16</v>
      </c>
      <c r="C18">
        <f t="shared" ca="1" si="0"/>
        <v>0</v>
      </c>
    </row>
    <row r="19" spans="2:3">
      <c r="B19">
        <v>17</v>
      </c>
      <c r="C19">
        <f t="shared" ca="1" si="0"/>
        <v>2</v>
      </c>
    </row>
    <row r="20" spans="2:3">
      <c r="B20">
        <v>18</v>
      </c>
      <c r="C20">
        <f t="shared" ca="1" si="0"/>
        <v>2</v>
      </c>
    </row>
    <row r="21" spans="2:3">
      <c r="B21">
        <v>19</v>
      </c>
      <c r="C21">
        <f t="shared" ca="1" si="0"/>
        <v>0</v>
      </c>
    </row>
    <row r="22" spans="2:3">
      <c r="B22">
        <v>20</v>
      </c>
      <c r="C22">
        <f t="shared" ca="1" si="0"/>
        <v>6</v>
      </c>
    </row>
    <row r="23" spans="2:3">
      <c r="B23">
        <v>21</v>
      </c>
      <c r="C23">
        <f t="shared" ca="1" si="0"/>
        <v>2</v>
      </c>
    </row>
    <row r="24" spans="2:3">
      <c r="B24">
        <v>22</v>
      </c>
      <c r="C24">
        <f t="shared" ca="1" si="0"/>
        <v>9</v>
      </c>
    </row>
    <row r="25" spans="2:3">
      <c r="B25">
        <v>23</v>
      </c>
      <c r="C25">
        <f t="shared" ca="1" si="0"/>
        <v>2</v>
      </c>
    </row>
    <row r="26" spans="2:3">
      <c r="B26">
        <v>24</v>
      </c>
      <c r="C26">
        <f t="shared" ca="1" si="0"/>
        <v>6</v>
      </c>
    </row>
    <row r="27" spans="2:3">
      <c r="B27">
        <v>25</v>
      </c>
      <c r="C27">
        <f t="shared" ca="1" si="0"/>
        <v>0</v>
      </c>
    </row>
    <row r="28" spans="2:3">
      <c r="B28">
        <v>26</v>
      </c>
      <c r="C28">
        <f t="shared" ca="1" si="0"/>
        <v>6</v>
      </c>
    </row>
    <row r="29" spans="2:3">
      <c r="B29">
        <v>27</v>
      </c>
      <c r="C29">
        <f t="shared" ca="1" si="0"/>
        <v>1</v>
      </c>
    </row>
    <row r="30" spans="2:3">
      <c r="B30">
        <v>28</v>
      </c>
      <c r="C30">
        <f t="shared" ca="1" si="0"/>
        <v>0</v>
      </c>
    </row>
    <row r="31" spans="2:3">
      <c r="B31">
        <v>29</v>
      </c>
      <c r="C31">
        <f t="shared" ca="1" si="0"/>
        <v>4</v>
      </c>
    </row>
    <row r="32" spans="2:3">
      <c r="B32">
        <v>30</v>
      </c>
      <c r="C32">
        <f t="shared" ca="1" si="0"/>
        <v>7</v>
      </c>
    </row>
    <row r="33" spans="2:3">
      <c r="B33">
        <v>31</v>
      </c>
      <c r="C33">
        <f t="shared" ca="1" si="0"/>
        <v>6</v>
      </c>
    </row>
    <row r="34" spans="2:3">
      <c r="B34">
        <v>32</v>
      </c>
      <c r="C34">
        <f t="shared" ca="1" si="0"/>
        <v>9</v>
      </c>
    </row>
    <row r="35" spans="2:3">
      <c r="B35">
        <v>33</v>
      </c>
      <c r="C35">
        <f t="shared" ca="1" si="0"/>
        <v>9</v>
      </c>
    </row>
    <row r="36" spans="2:3">
      <c r="B36">
        <v>34</v>
      </c>
      <c r="C36">
        <f t="shared" ca="1" si="0"/>
        <v>8</v>
      </c>
    </row>
    <row r="37" spans="2:3">
      <c r="B37">
        <v>35</v>
      </c>
      <c r="C37">
        <f t="shared" ca="1" si="0"/>
        <v>9</v>
      </c>
    </row>
    <row r="38" spans="2:3">
      <c r="B38">
        <v>36</v>
      </c>
      <c r="C38">
        <f t="shared" ca="1" si="0"/>
        <v>5</v>
      </c>
    </row>
    <row r="39" spans="2:3">
      <c r="B39">
        <v>37</v>
      </c>
      <c r="C39">
        <f t="shared" ca="1" si="0"/>
        <v>2</v>
      </c>
    </row>
    <row r="40" spans="2:3">
      <c r="B40">
        <v>38</v>
      </c>
      <c r="C40">
        <f t="shared" ca="1" si="0"/>
        <v>2</v>
      </c>
    </row>
    <row r="41" spans="2:3">
      <c r="B41">
        <v>39</v>
      </c>
      <c r="C41">
        <f t="shared" ca="1" si="0"/>
        <v>9</v>
      </c>
    </row>
    <row r="42" spans="2:3">
      <c r="B42">
        <v>40</v>
      </c>
      <c r="C42">
        <f t="shared" ca="1" si="0"/>
        <v>3</v>
      </c>
    </row>
    <row r="43" spans="2:3">
      <c r="B43">
        <v>41</v>
      </c>
      <c r="C43">
        <f t="shared" ca="1" si="0"/>
        <v>2</v>
      </c>
    </row>
    <row r="44" spans="2:3">
      <c r="B44">
        <v>42</v>
      </c>
      <c r="C44">
        <f t="shared" ca="1" si="0"/>
        <v>9</v>
      </c>
    </row>
    <row r="45" spans="2:3">
      <c r="B45">
        <v>43</v>
      </c>
      <c r="C45">
        <f t="shared" ca="1" si="0"/>
        <v>4</v>
      </c>
    </row>
    <row r="46" spans="2:3">
      <c r="B46">
        <v>44</v>
      </c>
      <c r="C46">
        <f t="shared" ca="1" si="0"/>
        <v>1</v>
      </c>
    </row>
    <row r="47" spans="2:3">
      <c r="B47">
        <v>45</v>
      </c>
      <c r="C47">
        <f t="shared" ca="1" si="0"/>
        <v>7</v>
      </c>
    </row>
    <row r="48" spans="2:3">
      <c r="B48">
        <v>46</v>
      </c>
      <c r="C48">
        <f t="shared" ca="1" si="0"/>
        <v>9</v>
      </c>
    </row>
    <row r="49" spans="2:3">
      <c r="B49">
        <v>47</v>
      </c>
      <c r="C49">
        <f t="shared" ca="1" si="0"/>
        <v>3</v>
      </c>
    </row>
    <row r="50" spans="2:3">
      <c r="B50">
        <v>48</v>
      </c>
      <c r="C50">
        <f t="shared" ca="1" si="0"/>
        <v>3</v>
      </c>
    </row>
    <row r="51" spans="2:3">
      <c r="B51">
        <v>49</v>
      </c>
      <c r="C51">
        <f t="shared" ca="1" si="0"/>
        <v>3</v>
      </c>
    </row>
    <row r="52" spans="2:3">
      <c r="B52">
        <v>50</v>
      </c>
      <c r="C52">
        <f t="shared" ca="1" si="0"/>
        <v>1</v>
      </c>
    </row>
    <row r="53" spans="2:3">
      <c r="B53">
        <v>51</v>
      </c>
      <c r="C53">
        <f t="shared" ca="1" si="0"/>
        <v>8</v>
      </c>
    </row>
    <row r="54" spans="2:3">
      <c r="B54">
        <v>52</v>
      </c>
      <c r="C54">
        <f t="shared" ca="1" si="0"/>
        <v>2</v>
      </c>
    </row>
    <row r="55" spans="2:3">
      <c r="B55">
        <v>53</v>
      </c>
      <c r="C55">
        <f t="shared" ca="1" si="0"/>
        <v>6</v>
      </c>
    </row>
    <row r="56" spans="2:3">
      <c r="B56">
        <v>54</v>
      </c>
      <c r="C56">
        <f t="shared" ca="1" si="0"/>
        <v>3</v>
      </c>
    </row>
    <row r="57" spans="2:3">
      <c r="B57">
        <v>55</v>
      </c>
      <c r="C57">
        <f t="shared" ca="1" si="0"/>
        <v>2</v>
      </c>
    </row>
    <row r="58" spans="2:3">
      <c r="B58">
        <v>56</v>
      </c>
      <c r="C58">
        <f t="shared" ca="1" si="0"/>
        <v>6</v>
      </c>
    </row>
    <row r="59" spans="2:3">
      <c r="B59">
        <v>57</v>
      </c>
      <c r="C59">
        <f t="shared" ca="1" si="0"/>
        <v>7</v>
      </c>
    </row>
    <row r="60" spans="2:3">
      <c r="B60">
        <v>58</v>
      </c>
      <c r="C60">
        <f t="shared" ca="1" si="0"/>
        <v>8</v>
      </c>
    </row>
    <row r="61" spans="2:3">
      <c r="B61">
        <v>59</v>
      </c>
      <c r="C61">
        <f t="shared" ca="1" si="0"/>
        <v>0</v>
      </c>
    </row>
    <row r="62" spans="2:3">
      <c r="B62">
        <v>60</v>
      </c>
      <c r="C62">
        <f t="shared" ca="1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MSII</cp:lastModifiedBy>
  <dcterms:created xsi:type="dcterms:W3CDTF">2023-06-09T01:33:54Z</dcterms:created>
  <dcterms:modified xsi:type="dcterms:W3CDTF">2023-06-14T09:01:56Z</dcterms:modified>
</cp:coreProperties>
</file>