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mira\data\"/>
    </mc:Choice>
  </mc:AlternateContent>
  <bookViews>
    <workbookView xWindow="-105" yWindow="-105" windowWidth="19425" windowHeight="10560" activeTab="1"/>
  </bookViews>
  <sheets>
    <sheet name="Summary" sheetId="6" r:id="rId1"/>
    <sheet name="sheet1" sheetId="1" r:id="rId2"/>
    <sheet name="price 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10" i="1"/>
  <c r="G28" i="1"/>
  <c r="G29" i="1"/>
  <c r="G9" i="1"/>
  <c r="G52" i="1"/>
  <c r="G44" i="1"/>
  <c r="G41" i="1"/>
  <c r="G48" i="1"/>
  <c r="G97" i="1"/>
  <c r="G98" i="1"/>
  <c r="G106" i="1"/>
  <c r="G45" i="1"/>
  <c r="G43" i="1"/>
  <c r="G8" i="1"/>
  <c r="G27" i="1"/>
  <c r="G77" i="1"/>
  <c r="G38" i="1"/>
  <c r="G14" i="1"/>
  <c r="G16" i="1"/>
  <c r="G36" i="1"/>
  <c r="G104" i="1"/>
  <c r="G56" i="1"/>
  <c r="G70" i="1"/>
  <c r="G88" i="1"/>
  <c r="G80" i="1"/>
  <c r="G21" i="1"/>
  <c r="G105" i="1"/>
  <c r="G94" i="1"/>
  <c r="G99" i="1"/>
  <c r="G20" i="1"/>
  <c r="G19" i="1"/>
  <c r="G66" i="1"/>
  <c r="G17" i="1"/>
  <c r="G60" i="1"/>
  <c r="G90" i="1"/>
  <c r="G47" i="1"/>
  <c r="G22" i="1"/>
  <c r="G55" i="1"/>
  <c r="G49" i="1"/>
  <c r="G40" i="1"/>
  <c r="G91" i="1"/>
  <c r="G50" i="1"/>
  <c r="G24" i="1"/>
  <c r="G33" i="1"/>
  <c r="G39" i="1"/>
  <c r="G35" i="1"/>
  <c r="G46" i="1"/>
  <c r="G69" i="1"/>
  <c r="G87" i="1"/>
  <c r="G54" i="1"/>
  <c r="G103" i="1"/>
  <c r="G42" i="1"/>
  <c r="G61" i="1"/>
  <c r="G59" i="1"/>
  <c r="G58" i="1"/>
  <c r="G68" i="1"/>
  <c r="G32" i="1"/>
  <c r="G89" i="1"/>
  <c r="G12" i="1"/>
  <c r="G85" i="1"/>
  <c r="G86" i="1"/>
  <c r="G79" i="1"/>
  <c r="G23" i="1"/>
  <c r="G18" i="1"/>
  <c r="G37" i="1"/>
  <c r="G34" i="1"/>
  <c r="G15" i="1"/>
  <c r="G31" i="1"/>
  <c r="G74" i="1"/>
  <c r="G102" i="1"/>
  <c r="G11" i="1"/>
  <c r="G67" i="1"/>
  <c r="G51" i="1"/>
  <c r="G95" i="1"/>
  <c r="G92" i="1"/>
  <c r="G76" i="1"/>
  <c r="G53" i="1"/>
  <c r="G65" i="1"/>
  <c r="G84" i="1"/>
  <c r="G107" i="1"/>
  <c r="G25" i="1"/>
  <c r="G73" i="1"/>
  <c r="G62" i="1"/>
  <c r="G64" i="1"/>
  <c r="G72" i="1"/>
  <c r="G78" i="1"/>
  <c r="G63" i="1"/>
  <c r="G75" i="1"/>
  <c r="G82" i="1"/>
  <c r="G71" i="1"/>
  <c r="G100" i="1"/>
  <c r="G101" i="1"/>
  <c r="G13" i="1"/>
  <c r="G83" i="1"/>
  <c r="G81" i="1"/>
  <c r="G4" i="1"/>
  <c r="G93" i="1"/>
  <c r="G96" i="1"/>
  <c r="G57" i="1"/>
  <c r="G3" i="1"/>
  <c r="G7" i="1"/>
  <c r="G6" i="1"/>
  <c r="G5" i="1"/>
  <c r="G2" i="1"/>
  <c r="H30" i="1" l="1"/>
  <c r="H10" i="1"/>
  <c r="H28" i="1"/>
  <c r="H29" i="1"/>
  <c r="H9" i="1"/>
  <c r="H52" i="1"/>
  <c r="H44" i="1"/>
  <c r="H41" i="1"/>
  <c r="H48" i="1"/>
  <c r="H97" i="1"/>
  <c r="H98" i="1"/>
  <c r="H106" i="1"/>
  <c r="H45" i="1"/>
  <c r="H43" i="1"/>
  <c r="H8" i="1"/>
  <c r="H27" i="1"/>
  <c r="H77" i="1"/>
  <c r="H38" i="1"/>
  <c r="H14" i="1"/>
  <c r="H16" i="1"/>
  <c r="H36" i="1"/>
  <c r="H104" i="1"/>
  <c r="H56" i="1"/>
  <c r="H70" i="1"/>
  <c r="H88" i="1"/>
  <c r="H80" i="1"/>
  <c r="H21" i="1"/>
  <c r="H105" i="1"/>
  <c r="H94" i="1"/>
  <c r="H99" i="1"/>
  <c r="H20" i="1"/>
  <c r="H19" i="1"/>
  <c r="H66" i="1"/>
  <c r="H17" i="1"/>
  <c r="H60" i="1"/>
  <c r="H90" i="1"/>
  <c r="H47" i="1"/>
  <c r="H22" i="1"/>
  <c r="H55" i="1"/>
  <c r="H49" i="1"/>
  <c r="H40" i="1"/>
  <c r="H91" i="1"/>
  <c r="H50" i="1"/>
  <c r="H24" i="1"/>
  <c r="H33" i="1"/>
  <c r="H39" i="1"/>
  <c r="H35" i="1"/>
  <c r="H46" i="1"/>
  <c r="H69" i="1"/>
  <c r="H87" i="1"/>
  <c r="H54" i="1"/>
  <c r="H103" i="1"/>
  <c r="H42" i="1"/>
  <c r="H61" i="1"/>
  <c r="H59" i="1"/>
  <c r="H58" i="1"/>
  <c r="H68" i="1"/>
  <c r="H32" i="1"/>
  <c r="H89" i="1"/>
  <c r="H12" i="1"/>
  <c r="H85" i="1"/>
  <c r="H86" i="1"/>
  <c r="H79" i="1"/>
  <c r="H23" i="1"/>
  <c r="H18" i="1"/>
  <c r="H37" i="1"/>
  <c r="H34" i="1"/>
  <c r="H15" i="1"/>
  <c r="H31" i="1"/>
  <c r="H74" i="1"/>
  <c r="H102" i="1"/>
  <c r="H11" i="1"/>
  <c r="H67" i="1"/>
  <c r="H51" i="1"/>
  <c r="H95" i="1"/>
  <c r="H92" i="1"/>
  <c r="H76" i="1"/>
  <c r="H53" i="1"/>
  <c r="H65" i="1"/>
  <c r="H84" i="1"/>
  <c r="H107" i="1"/>
  <c r="H25" i="1"/>
  <c r="H73" i="1"/>
  <c r="H62" i="1"/>
  <c r="H64" i="1"/>
  <c r="H72" i="1"/>
  <c r="H78" i="1"/>
  <c r="H63" i="1"/>
  <c r="H75" i="1"/>
  <c r="H82" i="1"/>
  <c r="H71" i="1"/>
  <c r="H100" i="1"/>
  <c r="H101" i="1"/>
  <c r="H13" i="1"/>
  <c r="H83" i="1"/>
  <c r="H81" i="1"/>
  <c r="H4" i="1"/>
  <c r="H93" i="1"/>
  <c r="H96" i="1"/>
  <c r="H57" i="1"/>
  <c r="H3" i="1"/>
  <c r="H7" i="1"/>
  <c r="H6" i="1"/>
  <c r="H5" i="1"/>
  <c r="H2" i="1"/>
  <c r="D7" i="6" l="1"/>
  <c r="K91" i="1"/>
  <c r="L91" i="1" s="1"/>
  <c r="O91" i="1" s="1"/>
  <c r="K3" i="1"/>
  <c r="L3" i="1" s="1"/>
  <c r="O3" i="1" s="1"/>
  <c r="K4" i="1"/>
  <c r="L4" i="1" s="1"/>
  <c r="O4" i="1" s="1"/>
  <c r="K94" i="1"/>
  <c r="L94" i="1" s="1"/>
  <c r="O94" i="1" s="1"/>
  <c r="K99" i="1"/>
  <c r="L99" i="1" s="1"/>
  <c r="O99" i="1" s="1"/>
  <c r="M91" i="1"/>
  <c r="N91" i="1" s="1"/>
  <c r="M3" i="1"/>
  <c r="N3" i="1" s="1"/>
  <c r="M4" i="1"/>
  <c r="N4" i="1" s="1"/>
  <c r="M94" i="1"/>
  <c r="N94" i="1" s="1"/>
  <c r="M99" i="1"/>
  <c r="N99" i="1" s="1"/>
  <c r="M26" i="1"/>
  <c r="N26" i="1" s="1"/>
  <c r="F94" i="1" l="1"/>
  <c r="F99" i="1"/>
  <c r="F3" i="1"/>
  <c r="F4" i="1"/>
  <c r="F91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5" i="1"/>
  <c r="F96" i="1"/>
  <c r="F97" i="1"/>
  <c r="F98" i="1"/>
  <c r="F100" i="1"/>
  <c r="F101" i="1"/>
  <c r="F102" i="1"/>
  <c r="F103" i="1"/>
  <c r="F104" i="1"/>
  <c r="F105" i="1"/>
  <c r="F106" i="1"/>
  <c r="F107" i="1"/>
  <c r="F2" i="1"/>
  <c r="G7" i="6" l="1"/>
  <c r="F7" i="6"/>
  <c r="E7" i="6"/>
  <c r="G26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2" i="1"/>
  <c r="N92" i="1" s="1"/>
  <c r="M93" i="1"/>
  <c r="N93" i="1" s="1"/>
  <c r="M95" i="1"/>
  <c r="N95" i="1" s="1"/>
  <c r="M96" i="1"/>
  <c r="N96" i="1" s="1"/>
  <c r="M97" i="1"/>
  <c r="N97" i="1" s="1"/>
  <c r="M98" i="1"/>
  <c r="N98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K2" i="1"/>
  <c r="L2" i="1" s="1"/>
  <c r="O2" i="1" s="1"/>
  <c r="K5" i="1"/>
  <c r="L5" i="1" s="1"/>
  <c r="O5" i="1" s="1"/>
  <c r="K6" i="1"/>
  <c r="L6" i="1" s="1"/>
  <c r="O6" i="1" s="1"/>
  <c r="K7" i="1"/>
  <c r="L7" i="1" s="1"/>
  <c r="O7" i="1" s="1"/>
  <c r="K8" i="1"/>
  <c r="L8" i="1" s="1"/>
  <c r="O8" i="1" s="1"/>
  <c r="K9" i="1"/>
  <c r="L9" i="1" s="1"/>
  <c r="O9" i="1" s="1"/>
  <c r="K10" i="1"/>
  <c r="L10" i="1" s="1"/>
  <c r="O10" i="1" s="1"/>
  <c r="K11" i="1"/>
  <c r="L11" i="1" s="1"/>
  <c r="O11" i="1" s="1"/>
  <c r="K12" i="1"/>
  <c r="L12" i="1" s="1"/>
  <c r="O12" i="1" s="1"/>
  <c r="K13" i="1"/>
  <c r="L13" i="1" s="1"/>
  <c r="O13" i="1" s="1"/>
  <c r="K14" i="1"/>
  <c r="L14" i="1" s="1"/>
  <c r="O14" i="1" s="1"/>
  <c r="K15" i="1"/>
  <c r="L15" i="1" s="1"/>
  <c r="O15" i="1" s="1"/>
  <c r="K16" i="1"/>
  <c r="L16" i="1" s="1"/>
  <c r="O16" i="1" s="1"/>
  <c r="K17" i="1"/>
  <c r="L17" i="1" s="1"/>
  <c r="O17" i="1" s="1"/>
  <c r="K18" i="1"/>
  <c r="L18" i="1" s="1"/>
  <c r="O18" i="1" s="1"/>
  <c r="K19" i="1"/>
  <c r="L19" i="1" s="1"/>
  <c r="O19" i="1" s="1"/>
  <c r="K20" i="1"/>
  <c r="L20" i="1" s="1"/>
  <c r="O20" i="1" s="1"/>
  <c r="K21" i="1"/>
  <c r="L21" i="1" s="1"/>
  <c r="O21" i="1" s="1"/>
  <c r="K22" i="1"/>
  <c r="L22" i="1" s="1"/>
  <c r="O22" i="1" s="1"/>
  <c r="K23" i="1"/>
  <c r="L23" i="1" s="1"/>
  <c r="O23" i="1" s="1"/>
  <c r="K24" i="1"/>
  <c r="L24" i="1" s="1"/>
  <c r="O24" i="1" s="1"/>
  <c r="K25" i="1"/>
  <c r="L25" i="1" s="1"/>
  <c r="O25" i="1" s="1"/>
  <c r="K26" i="1"/>
  <c r="K27" i="1"/>
  <c r="L27" i="1" s="1"/>
  <c r="O27" i="1" s="1"/>
  <c r="K28" i="1"/>
  <c r="L28" i="1" s="1"/>
  <c r="O28" i="1" s="1"/>
  <c r="K29" i="1"/>
  <c r="L29" i="1" s="1"/>
  <c r="O29" i="1" s="1"/>
  <c r="K30" i="1"/>
  <c r="L30" i="1" s="1"/>
  <c r="O30" i="1" s="1"/>
  <c r="K31" i="1"/>
  <c r="L31" i="1" s="1"/>
  <c r="O31" i="1" s="1"/>
  <c r="K32" i="1"/>
  <c r="L32" i="1" s="1"/>
  <c r="O32" i="1" s="1"/>
  <c r="K33" i="1"/>
  <c r="L33" i="1" s="1"/>
  <c r="O33" i="1" s="1"/>
  <c r="K34" i="1"/>
  <c r="L34" i="1" s="1"/>
  <c r="O34" i="1" s="1"/>
  <c r="K35" i="1"/>
  <c r="L35" i="1" s="1"/>
  <c r="O35" i="1" s="1"/>
  <c r="K36" i="1"/>
  <c r="L36" i="1" s="1"/>
  <c r="O36" i="1" s="1"/>
  <c r="K37" i="1"/>
  <c r="L37" i="1" s="1"/>
  <c r="O37" i="1" s="1"/>
  <c r="K38" i="1"/>
  <c r="L38" i="1" s="1"/>
  <c r="O38" i="1" s="1"/>
  <c r="K39" i="1"/>
  <c r="L39" i="1" s="1"/>
  <c r="O39" i="1" s="1"/>
  <c r="K40" i="1"/>
  <c r="L40" i="1" s="1"/>
  <c r="O40" i="1" s="1"/>
  <c r="K41" i="1"/>
  <c r="L41" i="1" s="1"/>
  <c r="O41" i="1" s="1"/>
  <c r="K42" i="1"/>
  <c r="L42" i="1" s="1"/>
  <c r="O42" i="1" s="1"/>
  <c r="K43" i="1"/>
  <c r="L43" i="1" s="1"/>
  <c r="O43" i="1" s="1"/>
  <c r="K44" i="1"/>
  <c r="L44" i="1" s="1"/>
  <c r="O44" i="1" s="1"/>
  <c r="K45" i="1"/>
  <c r="L45" i="1" s="1"/>
  <c r="O45" i="1" s="1"/>
  <c r="K46" i="1"/>
  <c r="L46" i="1" s="1"/>
  <c r="O46" i="1" s="1"/>
  <c r="K47" i="1"/>
  <c r="L47" i="1" s="1"/>
  <c r="O47" i="1" s="1"/>
  <c r="K48" i="1"/>
  <c r="L48" i="1" s="1"/>
  <c r="O48" i="1" s="1"/>
  <c r="K49" i="1"/>
  <c r="L49" i="1" s="1"/>
  <c r="O49" i="1" s="1"/>
  <c r="K50" i="1"/>
  <c r="L50" i="1" s="1"/>
  <c r="O50" i="1" s="1"/>
  <c r="K51" i="1"/>
  <c r="L51" i="1" s="1"/>
  <c r="O51" i="1" s="1"/>
  <c r="K52" i="1"/>
  <c r="L52" i="1" s="1"/>
  <c r="O52" i="1" s="1"/>
  <c r="K53" i="1"/>
  <c r="L53" i="1" s="1"/>
  <c r="O53" i="1" s="1"/>
  <c r="K54" i="1"/>
  <c r="L54" i="1" s="1"/>
  <c r="O54" i="1" s="1"/>
  <c r="K55" i="1"/>
  <c r="L55" i="1" s="1"/>
  <c r="O55" i="1" s="1"/>
  <c r="K56" i="1"/>
  <c r="L56" i="1" s="1"/>
  <c r="O56" i="1" s="1"/>
  <c r="K57" i="1"/>
  <c r="L57" i="1" s="1"/>
  <c r="O57" i="1" s="1"/>
  <c r="K58" i="1"/>
  <c r="L58" i="1" s="1"/>
  <c r="O58" i="1" s="1"/>
  <c r="K59" i="1"/>
  <c r="L59" i="1" s="1"/>
  <c r="O59" i="1" s="1"/>
  <c r="K60" i="1"/>
  <c r="L60" i="1" s="1"/>
  <c r="O60" i="1" s="1"/>
  <c r="K61" i="1"/>
  <c r="L61" i="1" s="1"/>
  <c r="O61" i="1" s="1"/>
  <c r="K62" i="1"/>
  <c r="L62" i="1" s="1"/>
  <c r="O62" i="1" s="1"/>
  <c r="K63" i="1"/>
  <c r="L63" i="1" s="1"/>
  <c r="O63" i="1" s="1"/>
  <c r="K64" i="1"/>
  <c r="L64" i="1" s="1"/>
  <c r="O64" i="1" s="1"/>
  <c r="K65" i="1"/>
  <c r="L65" i="1" s="1"/>
  <c r="O65" i="1" s="1"/>
  <c r="K66" i="1"/>
  <c r="L66" i="1" s="1"/>
  <c r="O66" i="1" s="1"/>
  <c r="K67" i="1"/>
  <c r="L67" i="1" s="1"/>
  <c r="O67" i="1" s="1"/>
  <c r="K68" i="1"/>
  <c r="L68" i="1" s="1"/>
  <c r="O68" i="1" s="1"/>
  <c r="K69" i="1"/>
  <c r="L69" i="1" s="1"/>
  <c r="O69" i="1" s="1"/>
  <c r="K70" i="1"/>
  <c r="L70" i="1" s="1"/>
  <c r="O70" i="1" s="1"/>
  <c r="K71" i="1"/>
  <c r="L71" i="1" s="1"/>
  <c r="O71" i="1" s="1"/>
  <c r="K72" i="1"/>
  <c r="L72" i="1" s="1"/>
  <c r="O72" i="1" s="1"/>
  <c r="K73" i="1"/>
  <c r="L73" i="1" s="1"/>
  <c r="O73" i="1" s="1"/>
  <c r="K74" i="1"/>
  <c r="L74" i="1" s="1"/>
  <c r="O74" i="1" s="1"/>
  <c r="K75" i="1"/>
  <c r="L75" i="1" s="1"/>
  <c r="O75" i="1" s="1"/>
  <c r="K76" i="1"/>
  <c r="L76" i="1" s="1"/>
  <c r="O76" i="1" s="1"/>
  <c r="K77" i="1"/>
  <c r="L77" i="1" s="1"/>
  <c r="O77" i="1" s="1"/>
  <c r="K78" i="1"/>
  <c r="L78" i="1" s="1"/>
  <c r="O78" i="1" s="1"/>
  <c r="K79" i="1"/>
  <c r="L79" i="1" s="1"/>
  <c r="O79" i="1" s="1"/>
  <c r="K80" i="1"/>
  <c r="L80" i="1" s="1"/>
  <c r="O80" i="1" s="1"/>
  <c r="K81" i="1"/>
  <c r="L81" i="1" s="1"/>
  <c r="O81" i="1" s="1"/>
  <c r="K82" i="1"/>
  <c r="L82" i="1" s="1"/>
  <c r="O82" i="1" s="1"/>
  <c r="K83" i="1"/>
  <c r="L83" i="1" s="1"/>
  <c r="O83" i="1" s="1"/>
  <c r="K84" i="1"/>
  <c r="L84" i="1" s="1"/>
  <c r="O84" i="1" s="1"/>
  <c r="K85" i="1"/>
  <c r="L85" i="1" s="1"/>
  <c r="O85" i="1" s="1"/>
  <c r="K86" i="1"/>
  <c r="L86" i="1" s="1"/>
  <c r="O86" i="1" s="1"/>
  <c r="K87" i="1"/>
  <c r="L87" i="1" s="1"/>
  <c r="O87" i="1" s="1"/>
  <c r="K88" i="1"/>
  <c r="L88" i="1" s="1"/>
  <c r="O88" i="1" s="1"/>
  <c r="K89" i="1"/>
  <c r="L89" i="1" s="1"/>
  <c r="O89" i="1" s="1"/>
  <c r="K90" i="1"/>
  <c r="L90" i="1" s="1"/>
  <c r="O90" i="1" s="1"/>
  <c r="K92" i="1"/>
  <c r="L92" i="1" s="1"/>
  <c r="O92" i="1" s="1"/>
  <c r="K93" i="1"/>
  <c r="L93" i="1" s="1"/>
  <c r="O93" i="1" s="1"/>
  <c r="K95" i="1"/>
  <c r="L95" i="1" s="1"/>
  <c r="O95" i="1" s="1"/>
  <c r="K96" i="1"/>
  <c r="L96" i="1" s="1"/>
  <c r="O96" i="1" s="1"/>
  <c r="K97" i="1"/>
  <c r="L97" i="1" s="1"/>
  <c r="O97" i="1" s="1"/>
  <c r="K98" i="1"/>
  <c r="L98" i="1" s="1"/>
  <c r="O98" i="1" s="1"/>
  <c r="K100" i="1"/>
  <c r="L100" i="1" s="1"/>
  <c r="O100" i="1" s="1"/>
  <c r="K101" i="1"/>
  <c r="L101" i="1" s="1"/>
  <c r="O101" i="1" s="1"/>
  <c r="K102" i="1"/>
  <c r="L102" i="1" s="1"/>
  <c r="O102" i="1" s="1"/>
  <c r="K103" i="1"/>
  <c r="L103" i="1" s="1"/>
  <c r="O103" i="1" s="1"/>
  <c r="K104" i="1"/>
  <c r="L104" i="1" s="1"/>
  <c r="O104" i="1" s="1"/>
  <c r="K105" i="1"/>
  <c r="L105" i="1" s="1"/>
  <c r="O105" i="1" s="1"/>
  <c r="K106" i="1"/>
  <c r="L106" i="1" s="1"/>
  <c r="O106" i="1" s="1"/>
  <c r="K107" i="1"/>
  <c r="L107" i="1" s="1"/>
  <c r="O107" i="1" s="1"/>
  <c r="L26" i="1" l="1"/>
  <c r="O26" i="1" s="1"/>
  <c r="G390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6" i="1" l="1"/>
  <c r="H356" i="1"/>
  <c r="H108" i="1" l="1"/>
</calcChain>
</file>

<file path=xl/sharedStrings.xml><?xml version="1.0" encoding="utf-8"?>
<sst xmlns="http://schemas.openxmlformats.org/spreadsheetml/2006/main" count="762" uniqueCount="272">
  <si>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</si>
  <si>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</si>
  <si>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</si>
  <si>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</si>
  <si>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</si>
  <si>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</si>
  <si>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</si>
  <si>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</si>
  <si>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</si>
  <si>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</si>
  <si>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</si>
  <si>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</si>
  <si>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</si>
  <si>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</si>
  <si>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</si>
  <si>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</si>
  <si>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</si>
  <si>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</si>
  <si>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</si>
  <si>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</si>
  <si>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</si>
  <si>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</si>
  <si>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</si>
  <si>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</si>
  <si>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</si>
  <si>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</si>
  <si>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</si>
  <si>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</si>
  <si>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</si>
  <si>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</si>
  <si>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</si>
  <si>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</si>
  <si>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</si>
  <si>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</si>
  <si>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</si>
  <si>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</si>
  <si>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</si>
  <si>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</si>
  <si>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</si>
  <si>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</si>
  <si>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</si>
  <si>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</si>
  <si>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</si>
  <si>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</si>
  <si>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</si>
  <si>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</si>
  <si>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</si>
  <si>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</si>
  <si>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</si>
  <si>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</si>
  <si>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</si>
  <si>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</si>
  <si>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</si>
  <si>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</si>
  <si>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</si>
  <si>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</si>
  <si>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</si>
  <si>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</si>
  <si>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</si>
  <si>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</si>
  <si>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</si>
  <si>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</si>
  <si>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</si>
  <si>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</si>
  <si>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</si>
  <si>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</si>
  <si>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</si>
  <si>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</si>
  <si>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</si>
  <si>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</si>
  <si>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</si>
  <si>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</si>
  <si>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</si>
  <si>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</si>
  <si>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</si>
  <si>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</si>
  <si>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</si>
  <si>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</si>
  <si>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</si>
  <si>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</si>
  <si>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</si>
  <si>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</si>
  <si>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</si>
  <si>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</si>
  <si>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</si>
  <si>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</si>
  <si>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</si>
  <si>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</si>
  <si>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</si>
  <si>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</si>
  <si>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</si>
  <si>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</si>
  <si>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</si>
  <si>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</si>
  <si>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</si>
  <si>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</si>
  <si>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</si>
  <si>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</si>
  <si>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</si>
  <si>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</si>
  <si>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</si>
  <si>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</si>
  <si>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</si>
  <si>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</si>
  <si>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</si>
  <si>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</si>
  <si>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</si>
  <si>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</si>
  <si>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</si>
  <si>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</si>
  <si>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</si>
  <si>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</si>
  <si>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</si>
  <si>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</si>
  <si>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</si>
  <si>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</si>
  <si>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</si>
  <si>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</si>
  <si>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</si>
  <si>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</si>
  <si>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</si>
  <si>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</si>
  <si>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</si>
  <si>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</si>
  <si>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</si>
  <si>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</si>
  <si>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</si>
  <si>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</si>
  <si>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</si>
  <si>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</si>
  <si>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</si>
  <si>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</si>
  <si>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</si>
  <si>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</si>
  <si>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</si>
  <si>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</si>
  <si>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</si>
  <si>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</si>
  <si>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</si>
  <si>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</si>
  <si>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</si>
  <si>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</si>
  <si>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</si>
  <si>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</si>
  <si>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</si>
  <si>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</si>
  <si>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</si>
  <si>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</si>
  <si>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</si>
  <si>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</si>
  <si>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</si>
  <si>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</si>
  <si>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</si>
  <si>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</si>
  <si>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</si>
  <si>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</si>
  <si>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</si>
  <si>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</si>
  <si>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</si>
  <si>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</si>
  <si>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</si>
  <si>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</si>
  <si>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</si>
  <si>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</si>
  <si>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</si>
  <si>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</si>
  <si>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</si>
  <si>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</si>
  <si>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</si>
  <si>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</si>
  <si>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</si>
  <si>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</si>
  <si>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</si>
  <si>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</si>
  <si>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</si>
  <si>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</si>
  <si>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</si>
  <si>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</si>
  <si>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</si>
  <si>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</si>
  <si>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</si>
  <si>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</si>
  <si>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</si>
  <si>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</si>
  <si>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</si>
  <si>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</si>
  <si>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</si>
  <si>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</si>
  <si>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</si>
  <si>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</si>
  <si>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</si>
  <si>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</si>
  <si>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</si>
  <si>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</si>
  <si>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</si>
  <si>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</si>
  <si>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</si>
  <si>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</si>
  <si>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</si>
  <si>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</si>
  <si>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</si>
  <si>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</si>
  <si>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</si>
  <si>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</si>
  <si>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</si>
  <si>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</si>
  <si>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</si>
  <si>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</si>
  <si>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</si>
  <si>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</si>
  <si>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</si>
  <si>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</si>
  <si>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</si>
  <si>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</si>
  <si>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</si>
  <si>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</si>
  <si>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</si>
  <si>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</si>
  <si>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</si>
  <si>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</si>
  <si>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</si>
  <si>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</si>
  <si>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</si>
  <si>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</si>
  <si>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</si>
  <si>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</si>
  <si>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</si>
  <si>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</si>
  <si>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</si>
  <si>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</si>
  <si>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Grand Total</t>
  </si>
  <si>
    <t>Net Weight</t>
  </si>
  <si>
    <t>Gross Weith</t>
  </si>
  <si>
    <t>Tariff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</si>
  <si>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</si>
  <si>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</si>
  <si>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</si>
  <si>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</si>
  <si>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</si>
  <si>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</si>
  <si>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</si>
  <si>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</si>
  <si>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</si>
  <si>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</si>
  <si>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</si>
  <si>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</si>
  <si>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552502S100FFF</t>
  </si>
  <si>
    <t>ARM ASSY-RR ASSIST</t>
  </si>
  <si>
    <t>بازوي كمكي عقب</t>
  </si>
  <si>
    <t>210202G020</t>
  </si>
  <si>
    <t>BEARING PAIR SET-CRK/SHF</t>
  </si>
  <si>
    <t>ياتاقان ثابت استاندارد سي_بي رنگ</t>
  </si>
  <si>
    <t>2102037325</t>
  </si>
  <si>
    <t>553113F751</t>
  </si>
  <si>
    <t>کمک عقب چپ</t>
  </si>
  <si>
    <t>553213F751</t>
  </si>
  <si>
    <t>کمک عقب راست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</si>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</sst>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_-* #,##0\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0" fontId="0" fillId="0" borderId="0" xfId="0" applyBorder="1"/>
    <xf numFmtId="43" fontId="0" fillId="0" borderId="5" xfId="1" applyNumberFormat="1" applyFont="1" applyFill="1" applyBorder="1" applyAlignment="1"/>
    <xf numFmtId="165" fontId="0" fillId="0" borderId="0" xfId="1" applyNumberFormat="1" applyFont="1"/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3" fontId="5" fillId="0" borderId="5" xfId="1" applyFont="1" applyFill="1" applyBorder="1" applyAlignment="1">
      <alignment horizontal="center" vertical="center"/>
    </xf>
    <xf numFmtId="43" fontId="3" fillId="2" borderId="7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5" t="s">
        <v>233</v>
      </c>
      <c r="B1" s="25" t="s">
        <v>234</v>
      </c>
      <c r="C1" s="25" t="s">
        <v>2</v>
      </c>
      <c r="D1" s="25" t="s">
        <v>3</v>
      </c>
      <c r="E1" s="25" t="s">
        <v>229</v>
      </c>
      <c r="F1" s="25" t="s">
        <v>231</v>
      </c>
      <c r="G1" s="25" t="s">
        <v>232</v>
      </c>
    </row>
    <row r="2" spans="1:7" x14ac:dyDescent="0.25">
      <c r="A2" s="26">
        <v>84099190</v>
      </c>
      <c r="B2" s="26" t="s">
        <v>240</v>
      </c>
      <c r="C2" s="26" t="s">
        <v>236</v>
      </c>
      <c r="D2" s="27">
        <v>2872</v>
      </c>
      <c r="E2" s="28">
        <v>230735.90345000004</v>
      </c>
      <c r="F2" s="28">
        <v>573.03000000000009</v>
      </c>
      <c r="G2" s="28">
        <v>658.98449999999991</v>
      </c>
    </row>
    <row r="3" spans="1:7" x14ac:dyDescent="0.25">
      <c r="A3" s="26">
        <v>84212300</v>
      </c>
      <c r="B3" s="26" t="s">
        <v>241</v>
      </c>
      <c r="C3" s="26" t="s">
        <v>237</v>
      </c>
      <c r="D3" s="27">
        <v>37500</v>
      </c>
      <c r="E3" s="28">
        <v>388954.47500000003</v>
      </c>
      <c r="F3" s="28">
        <v>8760</v>
      </c>
      <c r="G3" s="28">
        <v>10074</v>
      </c>
    </row>
    <row r="4" spans="1:7" x14ac:dyDescent="0.25">
      <c r="A4" s="26">
        <v>84213100</v>
      </c>
      <c r="B4" s="26" t="s">
        <v>242</v>
      </c>
      <c r="C4" s="26" t="s">
        <v>238</v>
      </c>
      <c r="D4" s="27">
        <v>7450</v>
      </c>
      <c r="E4" s="28">
        <v>258351.19374999995</v>
      </c>
      <c r="F4" s="28">
        <v>1724.0999999999997</v>
      </c>
      <c r="G4" s="28">
        <v>1982.7150000000004</v>
      </c>
    </row>
    <row r="5" spans="1:7" x14ac:dyDescent="0.25">
      <c r="A5" s="26">
        <v>87087031</v>
      </c>
      <c r="B5" s="26" t="s">
        <v>243</v>
      </c>
      <c r="C5" s="26" t="s">
        <v>239</v>
      </c>
      <c r="D5" s="27">
        <v>4020</v>
      </c>
      <c r="E5" s="28">
        <v>165652.15224999998</v>
      </c>
      <c r="F5" s="28">
        <v>1420.9499999999998</v>
      </c>
      <c r="G5" s="28">
        <v>1634.0924999999997</v>
      </c>
    </row>
    <row r="6" spans="1:7" x14ac:dyDescent="0.25">
      <c r="A6" s="26">
        <v>87088011</v>
      </c>
      <c r="B6" s="26" t="s">
        <v>244</v>
      </c>
      <c r="C6" s="26" t="s">
        <v>235</v>
      </c>
      <c r="D6" s="27">
        <v>265</v>
      </c>
      <c r="E6" s="28">
        <v>71893.961749999988</v>
      </c>
      <c r="F6" s="28">
        <v>1243.3999999999999</v>
      </c>
      <c r="G6" s="28">
        <v>1429.9099999999996</v>
      </c>
    </row>
    <row r="7" spans="1:7" x14ac:dyDescent="0.25">
      <c r="A7" s="29" t="s">
        <v>230</v>
      </c>
      <c r="B7" s="29"/>
      <c r="C7" s="29"/>
      <c r="D7" s="30">
        <f>SUM(D2:D6)</f>
        <v>52107</v>
      </c>
      <c r="E7" s="30">
        <f>SUM(E2:E6)</f>
        <v>1115587.6862000001</v>
      </c>
      <c r="F7" s="30">
        <f>SUM(F2:F6)</f>
        <v>13721.480000000001</v>
      </c>
      <c r="G7" s="30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39" t="s">
        <v>257</v>
      </c>
      <c r="B1" s="40" t="s">
        <v>258</v>
      </c>
      <c r="C1" s="39" t="s">
        <v>259</v>
      </c>
      <c r="D1" s="40" t="s">
        <v>260</v>
      </c>
      <c r="E1" s="39" t="s">
        <v>261</v>
      </c>
      <c r="F1" s="40" t="s">
        <v>262</v>
      </c>
      <c r="G1" s="39" t="s">
        <v>263</v>
      </c>
      <c r="H1" s="40" t="s">
        <v>264</v>
      </c>
      <c r="I1" s="39" t="s">
        <v>265</v>
      </c>
      <c r="J1" s="40" t="s">
        <v>266</v>
      </c>
      <c r="K1" s="39" t="s">
        <v>267</v>
      </c>
      <c r="L1" s="40" t="s">
        <v>268</v>
      </c>
      <c r="M1" s="39" t="s">
        <v>269</v>
      </c>
      <c r="N1" s="40" t="s">
        <v>270</v>
      </c>
      <c r="O1" s="39" t="s">
        <v>271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1">
        <f t="shared" ref="F2:F33" si="0">D2*E2</f>
        <v>22</v>
      </c>
      <c r="G2" s="1">
        <f t="shared" ref="G2:G33" si="1">E2*3.6725</f>
        <v>8.0795000000000012</v>
      </c>
      <c r="H2" s="11">
        <f t="shared" ref="H2:H33" si="2">G2*D2</f>
        <v>80.795000000000016</v>
      </c>
      <c r="I2" s="2">
        <v>84099190</v>
      </c>
      <c r="J2" s="2">
        <v>30</v>
      </c>
      <c r="K2" s="2">
        <f t="shared" ref="K2:K33" si="3">J2*1.15</f>
        <v>34.5</v>
      </c>
      <c r="L2" s="21">
        <f t="shared" ref="L2:L33" si="4">K2*D2</f>
        <v>345</v>
      </c>
      <c r="M2" s="21">
        <f t="shared" ref="M2:M33" si="5">J2*D2</f>
        <v>300</v>
      </c>
      <c r="N2" s="11">
        <f t="shared" ref="N2:N33" si="6">M2/1000</f>
        <v>0.3</v>
      </c>
      <c r="O2" s="1">
        <f t="shared" ref="O2:O33" si="7">L2/1000</f>
        <v>0.34499999999999997</v>
      </c>
    </row>
    <row r="3" spans="1:15" x14ac:dyDescent="0.25">
      <c r="A3" s="37" t="s">
        <v>249</v>
      </c>
      <c r="B3" s="5" t="s">
        <v>250</v>
      </c>
      <c r="C3" s="5" t="s">
        <v>251</v>
      </c>
      <c r="D3" s="6">
        <v>50</v>
      </c>
      <c r="E3" s="35">
        <v>3.32</v>
      </c>
      <c r="F3" s="31">
        <f t="shared" si="0"/>
        <v>166</v>
      </c>
      <c r="G3" s="1">
        <f t="shared" si="1"/>
        <v>12.192699999999999</v>
      </c>
      <c r="H3" s="11">
        <f t="shared" si="2"/>
        <v>609.63499999999988</v>
      </c>
      <c r="I3" s="2">
        <v>84099190</v>
      </c>
      <c r="J3" s="24">
        <v>43</v>
      </c>
      <c r="K3" s="2">
        <f t="shared" si="3"/>
        <v>49.449999999999996</v>
      </c>
      <c r="L3" s="21">
        <f t="shared" si="4"/>
        <v>2472.5</v>
      </c>
      <c r="M3" s="21">
        <f t="shared" si="5"/>
        <v>2150</v>
      </c>
      <c r="N3" s="11">
        <f t="shared" si="6"/>
        <v>2.15</v>
      </c>
      <c r="O3" s="1">
        <f t="shared" si="7"/>
        <v>2.4725000000000001</v>
      </c>
    </row>
    <row r="4" spans="1:15" x14ac:dyDescent="0.25">
      <c r="A4" s="37" t="s">
        <v>252</v>
      </c>
      <c r="B4" s="5" t="s">
        <v>250</v>
      </c>
      <c r="C4" s="5" t="s">
        <v>251</v>
      </c>
      <c r="D4" s="6">
        <v>50</v>
      </c>
      <c r="E4" s="35">
        <v>3.8</v>
      </c>
      <c r="F4" s="31">
        <f t="shared" si="0"/>
        <v>190</v>
      </c>
      <c r="G4" s="1">
        <f t="shared" si="1"/>
        <v>13.955499999999999</v>
      </c>
      <c r="H4" s="11">
        <f t="shared" si="2"/>
        <v>697.77499999999998</v>
      </c>
      <c r="I4" s="2">
        <v>84099190</v>
      </c>
      <c r="J4" s="24">
        <v>50</v>
      </c>
      <c r="K4" s="2">
        <f t="shared" si="3"/>
        <v>57.499999999999993</v>
      </c>
      <c r="L4" s="21">
        <f t="shared" si="4"/>
        <v>2874.9999999999995</v>
      </c>
      <c r="M4" s="21">
        <f t="shared" si="5"/>
        <v>2500</v>
      </c>
      <c r="N4" s="11">
        <f t="shared" si="6"/>
        <v>2.5</v>
      </c>
      <c r="O4" s="1">
        <f t="shared" si="7"/>
        <v>2.8749999999999996</v>
      </c>
    </row>
    <row r="5" spans="1:15" x14ac:dyDescent="0.25">
      <c r="A5" s="14" t="s">
        <v>225</v>
      </c>
      <c r="B5" s="15" t="s">
        <v>226</v>
      </c>
      <c r="C5" s="15" t="s">
        <v>224</v>
      </c>
      <c r="D5" s="18">
        <v>10</v>
      </c>
      <c r="E5" s="16">
        <v>3.98</v>
      </c>
      <c r="F5" s="31">
        <f t="shared" si="0"/>
        <v>39.799999999999997</v>
      </c>
      <c r="G5" s="1">
        <f t="shared" si="1"/>
        <v>14.61655</v>
      </c>
      <c r="H5" s="11">
        <f t="shared" si="2"/>
        <v>146.16550000000001</v>
      </c>
      <c r="I5" s="2">
        <v>84099190</v>
      </c>
      <c r="J5" s="2">
        <v>44</v>
      </c>
      <c r="K5" s="2">
        <f t="shared" si="3"/>
        <v>50.599999999999994</v>
      </c>
      <c r="L5" s="21">
        <f t="shared" si="4"/>
        <v>505.99999999999994</v>
      </c>
      <c r="M5" s="21">
        <f t="shared" si="5"/>
        <v>440</v>
      </c>
      <c r="N5" s="11">
        <f t="shared" si="6"/>
        <v>0.44</v>
      </c>
      <c r="O5" s="1">
        <f t="shared" si="7"/>
        <v>0.50599999999999989</v>
      </c>
    </row>
    <row r="6" spans="1:15" x14ac:dyDescent="0.25">
      <c r="A6" s="14" t="s">
        <v>222</v>
      </c>
      <c r="B6" s="15" t="s">
        <v>223</v>
      </c>
      <c r="C6" s="15" t="s">
        <v>224</v>
      </c>
      <c r="D6" s="18">
        <v>10</v>
      </c>
      <c r="E6" s="16">
        <v>6.59</v>
      </c>
      <c r="F6" s="31">
        <f t="shared" si="0"/>
        <v>65.900000000000006</v>
      </c>
      <c r="G6" s="1">
        <f t="shared" si="1"/>
        <v>24.201774999999998</v>
      </c>
      <c r="H6" s="11">
        <f t="shared" si="2"/>
        <v>242.01774999999998</v>
      </c>
      <c r="I6" s="2">
        <v>84099190</v>
      </c>
      <c r="J6" s="2">
        <v>49</v>
      </c>
      <c r="K6" s="2">
        <f t="shared" si="3"/>
        <v>56.349999999999994</v>
      </c>
      <c r="L6" s="21">
        <f t="shared" si="4"/>
        <v>563.5</v>
      </c>
      <c r="M6" s="21">
        <f t="shared" si="5"/>
        <v>490</v>
      </c>
      <c r="N6" s="11">
        <f t="shared" si="6"/>
        <v>0.49</v>
      </c>
      <c r="O6" s="1">
        <f t="shared" si="7"/>
        <v>0.5635</v>
      </c>
    </row>
    <row r="7" spans="1:15" x14ac:dyDescent="0.25">
      <c r="A7" s="14" t="s">
        <v>218</v>
      </c>
      <c r="B7" s="15" t="s">
        <v>219</v>
      </c>
      <c r="C7" s="15" t="s">
        <v>220</v>
      </c>
      <c r="D7" s="18">
        <v>2</v>
      </c>
      <c r="E7" s="16">
        <v>66.56</v>
      </c>
      <c r="F7" s="31">
        <f t="shared" si="0"/>
        <v>133.12</v>
      </c>
      <c r="G7" s="1">
        <f t="shared" si="1"/>
        <v>244.44159999999999</v>
      </c>
      <c r="H7" s="11">
        <f t="shared" si="2"/>
        <v>488.88319999999999</v>
      </c>
      <c r="I7" s="2">
        <v>84099190</v>
      </c>
      <c r="J7" s="2">
        <v>1100</v>
      </c>
      <c r="K7" s="2">
        <f t="shared" si="3"/>
        <v>1265</v>
      </c>
      <c r="L7" s="21">
        <f t="shared" si="4"/>
        <v>2530</v>
      </c>
      <c r="M7" s="21">
        <f t="shared" si="5"/>
        <v>2200</v>
      </c>
      <c r="N7" s="11">
        <f t="shared" si="6"/>
        <v>2.2000000000000002</v>
      </c>
      <c r="O7" s="1">
        <f t="shared" si="7"/>
        <v>2.5299999999999998</v>
      </c>
    </row>
    <row r="8" spans="1:15" x14ac:dyDescent="0.25">
      <c r="A8" s="14" t="s">
        <v>50</v>
      </c>
      <c r="B8" s="15" t="s">
        <v>9</v>
      </c>
      <c r="C8" s="15" t="s">
        <v>10</v>
      </c>
      <c r="D8" s="18">
        <v>150</v>
      </c>
      <c r="E8" s="16">
        <v>30.04</v>
      </c>
      <c r="F8" s="31">
        <f t="shared" si="0"/>
        <v>4506</v>
      </c>
      <c r="G8" s="1">
        <f t="shared" si="1"/>
        <v>110.3219</v>
      </c>
      <c r="H8" s="11">
        <f t="shared" si="2"/>
        <v>16548.285</v>
      </c>
      <c r="I8" s="2">
        <v>84099190</v>
      </c>
      <c r="J8" s="2">
        <v>100</v>
      </c>
      <c r="K8" s="2">
        <f t="shared" si="3"/>
        <v>114.99999999999999</v>
      </c>
      <c r="L8" s="21">
        <f t="shared" si="4"/>
        <v>17249.999999999996</v>
      </c>
      <c r="M8" s="21">
        <f t="shared" si="5"/>
        <v>15000</v>
      </c>
      <c r="N8" s="11">
        <f t="shared" si="6"/>
        <v>15</v>
      </c>
      <c r="O8" s="1">
        <f t="shared" si="7"/>
        <v>17.249999999999996</v>
      </c>
    </row>
    <row r="9" spans="1:15" x14ac:dyDescent="0.25">
      <c r="A9" s="14" t="s">
        <v>27</v>
      </c>
      <c r="B9" s="15" t="s">
        <v>9</v>
      </c>
      <c r="C9" s="15" t="s">
        <v>10</v>
      </c>
      <c r="D9" s="18">
        <v>150</v>
      </c>
      <c r="E9" s="16">
        <v>54.71</v>
      </c>
      <c r="F9" s="31">
        <f t="shared" si="0"/>
        <v>8206.5</v>
      </c>
      <c r="G9" s="1">
        <f t="shared" si="1"/>
        <v>200.92247499999999</v>
      </c>
      <c r="H9" s="11">
        <f t="shared" si="2"/>
        <v>30138.37125</v>
      </c>
      <c r="I9" s="2">
        <v>84099190</v>
      </c>
      <c r="J9" s="2">
        <v>270</v>
      </c>
      <c r="K9" s="2">
        <f t="shared" si="3"/>
        <v>310.5</v>
      </c>
      <c r="L9" s="21">
        <f t="shared" si="4"/>
        <v>46575</v>
      </c>
      <c r="M9" s="21">
        <f t="shared" si="5"/>
        <v>40500</v>
      </c>
      <c r="N9" s="11">
        <f t="shared" si="6"/>
        <v>40.5</v>
      </c>
      <c r="O9" s="1">
        <f t="shared" si="7"/>
        <v>46.575000000000003</v>
      </c>
    </row>
    <row r="10" spans="1:15" x14ac:dyDescent="0.25">
      <c r="A10" s="14" t="s">
        <v>8</v>
      </c>
      <c r="B10" s="15" t="s">
        <v>9</v>
      </c>
      <c r="C10" s="15" t="s">
        <v>10</v>
      </c>
      <c r="D10" s="18">
        <v>150</v>
      </c>
      <c r="E10" s="16">
        <v>66.88</v>
      </c>
      <c r="F10" s="31">
        <f t="shared" si="0"/>
        <v>10032</v>
      </c>
      <c r="G10" s="1">
        <f t="shared" si="1"/>
        <v>245.61679999999998</v>
      </c>
      <c r="H10" s="11">
        <f t="shared" si="2"/>
        <v>36842.519999999997</v>
      </c>
      <c r="I10" s="2">
        <v>84099190</v>
      </c>
      <c r="J10" s="2">
        <v>270</v>
      </c>
      <c r="K10" s="2">
        <f t="shared" si="3"/>
        <v>310.5</v>
      </c>
      <c r="L10" s="21">
        <f t="shared" si="4"/>
        <v>46575</v>
      </c>
      <c r="M10" s="21">
        <f t="shared" si="5"/>
        <v>40500</v>
      </c>
      <c r="N10" s="11">
        <f t="shared" si="6"/>
        <v>40.5</v>
      </c>
      <c r="O10" s="1">
        <f t="shared" si="7"/>
        <v>46.575000000000003</v>
      </c>
    </row>
    <row r="11" spans="1:15" x14ac:dyDescent="0.25">
      <c r="A11" s="14" t="s">
        <v>161</v>
      </c>
      <c r="B11" s="15" t="s">
        <v>162</v>
      </c>
      <c r="C11" s="15" t="s">
        <v>163</v>
      </c>
      <c r="D11" s="18">
        <v>120</v>
      </c>
      <c r="E11" s="16">
        <v>8.1999999999999993</v>
      </c>
      <c r="F11" s="31">
        <f t="shared" si="0"/>
        <v>983.99999999999989</v>
      </c>
      <c r="G11" s="1">
        <f t="shared" si="1"/>
        <v>30.114499999999996</v>
      </c>
      <c r="H11" s="11">
        <f t="shared" si="2"/>
        <v>3613.7399999999993</v>
      </c>
      <c r="I11" s="34">
        <v>84099190</v>
      </c>
      <c r="J11" s="2">
        <v>135</v>
      </c>
      <c r="K11" s="2">
        <f t="shared" si="3"/>
        <v>155.25</v>
      </c>
      <c r="L11" s="21">
        <f t="shared" si="4"/>
        <v>18630</v>
      </c>
      <c r="M11" s="21">
        <f t="shared" si="5"/>
        <v>16200</v>
      </c>
      <c r="N11" s="11">
        <f t="shared" si="6"/>
        <v>16.2</v>
      </c>
      <c r="O11" s="1">
        <f t="shared" si="7"/>
        <v>18.63</v>
      </c>
    </row>
    <row r="12" spans="1:15" x14ac:dyDescent="0.25">
      <c r="A12" s="14" t="s">
        <v>132</v>
      </c>
      <c r="B12" s="15" t="s">
        <v>133</v>
      </c>
      <c r="C12" s="15" t="s">
        <v>99</v>
      </c>
      <c r="D12" s="18">
        <v>100</v>
      </c>
      <c r="E12" s="16">
        <v>12.9</v>
      </c>
      <c r="F12" s="31">
        <f t="shared" si="0"/>
        <v>1290</v>
      </c>
      <c r="G12" s="1">
        <f t="shared" si="1"/>
        <v>47.375250000000001</v>
      </c>
      <c r="H12" s="11">
        <f t="shared" si="2"/>
        <v>4737.5250000000005</v>
      </c>
      <c r="I12" s="2">
        <v>84099190</v>
      </c>
      <c r="J12" s="2">
        <v>395</v>
      </c>
      <c r="K12" s="2">
        <f t="shared" si="3"/>
        <v>454.24999999999994</v>
      </c>
      <c r="L12" s="21">
        <f t="shared" si="4"/>
        <v>45424.999999999993</v>
      </c>
      <c r="M12" s="21">
        <f t="shared" si="5"/>
        <v>39500</v>
      </c>
      <c r="N12" s="11">
        <f t="shared" si="6"/>
        <v>39.5</v>
      </c>
      <c r="O12" s="1">
        <f t="shared" si="7"/>
        <v>45.42499999999999</v>
      </c>
    </row>
    <row r="13" spans="1:15" x14ac:dyDescent="0.25">
      <c r="A13" s="14" t="s">
        <v>203</v>
      </c>
      <c r="B13" s="15" t="s">
        <v>73</v>
      </c>
      <c r="C13" s="15" t="s">
        <v>74</v>
      </c>
      <c r="D13" s="18">
        <v>100</v>
      </c>
      <c r="E13" s="16">
        <v>4.07</v>
      </c>
      <c r="F13" s="31">
        <f t="shared" si="0"/>
        <v>407</v>
      </c>
      <c r="G13" s="1">
        <f t="shared" si="1"/>
        <v>14.947075</v>
      </c>
      <c r="H13" s="11">
        <f t="shared" si="2"/>
        <v>1494.7075</v>
      </c>
      <c r="I13" s="2">
        <v>84099190</v>
      </c>
      <c r="J13" s="2">
        <v>80</v>
      </c>
      <c r="K13" s="2">
        <f t="shared" si="3"/>
        <v>92</v>
      </c>
      <c r="L13" s="21">
        <f t="shared" si="4"/>
        <v>9200</v>
      </c>
      <c r="M13" s="21">
        <f t="shared" si="5"/>
        <v>8000</v>
      </c>
      <c r="N13" s="11">
        <f t="shared" si="6"/>
        <v>8</v>
      </c>
      <c r="O13" s="1">
        <f t="shared" si="7"/>
        <v>9.1999999999999993</v>
      </c>
    </row>
    <row r="14" spans="1:15" x14ac:dyDescent="0.25">
      <c r="A14" s="14" t="s">
        <v>84</v>
      </c>
      <c r="B14" s="15" t="s">
        <v>73</v>
      </c>
      <c r="C14" s="15" t="s">
        <v>74</v>
      </c>
      <c r="D14" s="18">
        <v>200</v>
      </c>
      <c r="E14" s="16">
        <v>20.5</v>
      </c>
      <c r="F14" s="31">
        <f t="shared" si="0"/>
        <v>4100</v>
      </c>
      <c r="G14" s="1">
        <f t="shared" si="1"/>
        <v>75.286249999999995</v>
      </c>
      <c r="H14" s="11">
        <f t="shared" si="2"/>
        <v>15057.25</v>
      </c>
      <c r="I14" s="2">
        <v>84099190</v>
      </c>
      <c r="J14" s="2">
        <v>88</v>
      </c>
      <c r="K14" s="2">
        <f t="shared" si="3"/>
        <v>101.19999999999999</v>
      </c>
      <c r="L14" s="21">
        <f t="shared" si="4"/>
        <v>20239.999999999996</v>
      </c>
      <c r="M14" s="21">
        <f t="shared" si="5"/>
        <v>17600</v>
      </c>
      <c r="N14" s="11">
        <f t="shared" si="6"/>
        <v>17.600000000000001</v>
      </c>
      <c r="O14" s="1">
        <f t="shared" si="7"/>
        <v>20.239999999999995</v>
      </c>
    </row>
    <row r="15" spans="1:15" x14ac:dyDescent="0.25">
      <c r="A15" s="14" t="s">
        <v>150</v>
      </c>
      <c r="B15" s="15" t="s">
        <v>73</v>
      </c>
      <c r="C15" s="15" t="s">
        <v>74</v>
      </c>
      <c r="D15" s="18">
        <v>100</v>
      </c>
      <c r="E15" s="16">
        <v>10.9</v>
      </c>
      <c r="F15" s="31">
        <f t="shared" si="0"/>
        <v>1090</v>
      </c>
      <c r="G15" s="1">
        <f t="shared" si="1"/>
        <v>40.030250000000002</v>
      </c>
      <c r="H15" s="11">
        <f t="shared" si="2"/>
        <v>4003.0250000000001</v>
      </c>
      <c r="I15" s="2">
        <v>84099190</v>
      </c>
      <c r="J15" s="2">
        <v>118</v>
      </c>
      <c r="K15" s="2">
        <f t="shared" si="3"/>
        <v>135.69999999999999</v>
      </c>
      <c r="L15" s="21">
        <f t="shared" si="4"/>
        <v>13569.999999999998</v>
      </c>
      <c r="M15" s="21">
        <f t="shared" si="5"/>
        <v>11800</v>
      </c>
      <c r="N15" s="11">
        <f t="shared" si="6"/>
        <v>11.8</v>
      </c>
      <c r="O15" s="1">
        <f t="shared" si="7"/>
        <v>13.569999999999999</v>
      </c>
    </row>
    <row r="16" spans="1:15" x14ac:dyDescent="0.25">
      <c r="A16" s="14" t="s">
        <v>85</v>
      </c>
      <c r="B16" s="15" t="s">
        <v>73</v>
      </c>
      <c r="C16" s="15" t="s">
        <v>74</v>
      </c>
      <c r="D16" s="18">
        <v>200</v>
      </c>
      <c r="E16" s="16">
        <v>20.49</v>
      </c>
      <c r="F16" s="31">
        <f t="shared" si="0"/>
        <v>4098</v>
      </c>
      <c r="G16" s="1">
        <f t="shared" si="1"/>
        <v>75.249524999999991</v>
      </c>
      <c r="H16" s="11">
        <f t="shared" si="2"/>
        <v>15049.904999999999</v>
      </c>
      <c r="I16" s="2">
        <v>84099190</v>
      </c>
      <c r="J16" s="2">
        <v>222</v>
      </c>
      <c r="K16" s="2">
        <f t="shared" si="3"/>
        <v>255.29999999999998</v>
      </c>
      <c r="L16" s="21">
        <f t="shared" si="4"/>
        <v>51060</v>
      </c>
      <c r="M16" s="21">
        <f t="shared" si="5"/>
        <v>44400</v>
      </c>
      <c r="N16" s="11">
        <f t="shared" si="6"/>
        <v>44.4</v>
      </c>
      <c r="O16" s="1">
        <f t="shared" si="7"/>
        <v>51.06</v>
      </c>
    </row>
    <row r="17" spans="1:15" x14ac:dyDescent="0.25">
      <c r="A17" s="14" t="s">
        <v>72</v>
      </c>
      <c r="B17" s="15" t="s">
        <v>73</v>
      </c>
      <c r="C17" s="15" t="s">
        <v>74</v>
      </c>
      <c r="D17" s="18">
        <v>200</v>
      </c>
      <c r="E17" s="16">
        <v>21.12</v>
      </c>
      <c r="F17" s="31">
        <f t="shared" si="0"/>
        <v>4224</v>
      </c>
      <c r="G17" s="1">
        <f t="shared" si="1"/>
        <v>77.563199999999995</v>
      </c>
      <c r="H17" s="11">
        <f t="shared" si="2"/>
        <v>15512.64</v>
      </c>
      <c r="I17" s="2">
        <v>84099190</v>
      </c>
      <c r="J17" s="2">
        <v>145</v>
      </c>
      <c r="K17" s="2">
        <f t="shared" si="3"/>
        <v>166.75</v>
      </c>
      <c r="L17" s="21">
        <f t="shared" si="4"/>
        <v>33350</v>
      </c>
      <c r="M17" s="21">
        <f t="shared" si="5"/>
        <v>29000</v>
      </c>
      <c r="N17" s="11">
        <f t="shared" si="6"/>
        <v>29</v>
      </c>
      <c r="O17" s="1">
        <f t="shared" si="7"/>
        <v>33.35</v>
      </c>
    </row>
    <row r="18" spans="1:15" x14ac:dyDescent="0.25">
      <c r="A18" s="14" t="s">
        <v>145</v>
      </c>
      <c r="B18" s="15" t="s">
        <v>73</v>
      </c>
      <c r="C18" s="15" t="s">
        <v>74</v>
      </c>
      <c r="D18" s="18">
        <v>100</v>
      </c>
      <c r="E18" s="16">
        <v>12.08</v>
      </c>
      <c r="F18" s="31">
        <f t="shared" si="0"/>
        <v>1208</v>
      </c>
      <c r="G18" s="1">
        <f t="shared" si="1"/>
        <v>44.363799999999998</v>
      </c>
      <c r="H18" s="11">
        <f t="shared" si="2"/>
        <v>4436.38</v>
      </c>
      <c r="I18" s="2">
        <v>84099190</v>
      </c>
      <c r="J18" s="2">
        <v>83</v>
      </c>
      <c r="K18" s="2">
        <f t="shared" si="3"/>
        <v>95.449999999999989</v>
      </c>
      <c r="L18" s="21">
        <f t="shared" si="4"/>
        <v>9544.9999999999982</v>
      </c>
      <c r="M18" s="21">
        <f t="shared" si="5"/>
        <v>8300</v>
      </c>
      <c r="N18" s="11">
        <f t="shared" si="6"/>
        <v>8.3000000000000007</v>
      </c>
      <c r="O18" s="1">
        <f t="shared" si="7"/>
        <v>9.5449999999999982</v>
      </c>
    </row>
    <row r="19" spans="1:15" x14ac:dyDescent="0.25">
      <c r="A19" s="14" t="s">
        <v>108</v>
      </c>
      <c r="B19" s="15" t="s">
        <v>73</v>
      </c>
      <c r="C19" s="15" t="s">
        <v>74</v>
      </c>
      <c r="D19" s="18">
        <v>200</v>
      </c>
      <c r="E19" s="16">
        <v>15.28</v>
      </c>
      <c r="F19" s="31">
        <f t="shared" si="0"/>
        <v>3056</v>
      </c>
      <c r="G19" s="1">
        <f t="shared" si="1"/>
        <v>56.115799999999993</v>
      </c>
      <c r="H19" s="11">
        <f t="shared" si="2"/>
        <v>11223.159999999998</v>
      </c>
      <c r="I19" s="2">
        <v>84099190</v>
      </c>
      <c r="J19" s="2">
        <v>178</v>
      </c>
      <c r="K19" s="2">
        <f t="shared" si="3"/>
        <v>204.7</v>
      </c>
      <c r="L19" s="21">
        <f t="shared" si="4"/>
        <v>40940</v>
      </c>
      <c r="M19" s="21">
        <f t="shared" si="5"/>
        <v>35600</v>
      </c>
      <c r="N19" s="11">
        <f t="shared" si="6"/>
        <v>35.6</v>
      </c>
      <c r="O19" s="1">
        <f t="shared" si="7"/>
        <v>40.94</v>
      </c>
    </row>
    <row r="20" spans="1:15" x14ac:dyDescent="0.25">
      <c r="A20" s="14" t="s">
        <v>107</v>
      </c>
      <c r="B20" s="15" t="s">
        <v>73</v>
      </c>
      <c r="C20" s="15" t="s">
        <v>74</v>
      </c>
      <c r="D20" s="18">
        <v>200</v>
      </c>
      <c r="E20" s="16">
        <v>15.52</v>
      </c>
      <c r="F20" s="31">
        <f t="shared" si="0"/>
        <v>3104</v>
      </c>
      <c r="G20" s="1">
        <f t="shared" si="1"/>
        <v>56.997199999999999</v>
      </c>
      <c r="H20" s="11">
        <f t="shared" si="2"/>
        <v>11399.44</v>
      </c>
      <c r="I20" s="2">
        <v>84099190</v>
      </c>
      <c r="J20" s="2">
        <v>240</v>
      </c>
      <c r="K20" s="2">
        <f t="shared" si="3"/>
        <v>276</v>
      </c>
      <c r="L20" s="21">
        <f t="shared" si="4"/>
        <v>55200</v>
      </c>
      <c r="M20" s="21">
        <f t="shared" si="5"/>
        <v>48000</v>
      </c>
      <c r="N20" s="11">
        <f t="shared" si="6"/>
        <v>48</v>
      </c>
      <c r="O20" s="1">
        <f t="shared" si="7"/>
        <v>55.2</v>
      </c>
    </row>
    <row r="21" spans="1:15" x14ac:dyDescent="0.25">
      <c r="A21" s="14" t="s">
        <v>102</v>
      </c>
      <c r="B21" s="15" t="s">
        <v>73</v>
      </c>
      <c r="C21" s="15" t="s">
        <v>74</v>
      </c>
      <c r="D21" s="18">
        <v>200</v>
      </c>
      <c r="E21" s="16">
        <v>16.62</v>
      </c>
      <c r="F21" s="31">
        <f t="shared" si="0"/>
        <v>3324</v>
      </c>
      <c r="G21" s="1">
        <f t="shared" si="1"/>
        <v>61.036950000000004</v>
      </c>
      <c r="H21" s="11">
        <f t="shared" si="2"/>
        <v>12207.390000000001</v>
      </c>
      <c r="I21" s="2">
        <v>84099190</v>
      </c>
      <c r="J21" s="2">
        <v>183</v>
      </c>
      <c r="K21" s="2">
        <f t="shared" si="3"/>
        <v>210.45</v>
      </c>
      <c r="L21" s="21">
        <f t="shared" si="4"/>
        <v>42090</v>
      </c>
      <c r="M21" s="21">
        <f t="shared" si="5"/>
        <v>36600</v>
      </c>
      <c r="N21" s="11">
        <f t="shared" si="6"/>
        <v>36.6</v>
      </c>
      <c r="O21" s="1">
        <f t="shared" si="7"/>
        <v>42.09</v>
      </c>
    </row>
    <row r="22" spans="1:15" x14ac:dyDescent="0.25">
      <c r="A22" s="14" t="s">
        <v>88</v>
      </c>
      <c r="B22" s="15" t="s">
        <v>89</v>
      </c>
      <c r="C22" s="15" t="s">
        <v>90</v>
      </c>
      <c r="D22" s="18">
        <v>70</v>
      </c>
      <c r="E22" s="16">
        <v>40.46</v>
      </c>
      <c r="F22" s="31">
        <f t="shared" si="0"/>
        <v>2832.2000000000003</v>
      </c>
      <c r="G22" s="1">
        <f t="shared" si="1"/>
        <v>148.58935</v>
      </c>
      <c r="H22" s="11">
        <f t="shared" si="2"/>
        <v>10401.254499999999</v>
      </c>
      <c r="I22" s="2">
        <v>84099190</v>
      </c>
      <c r="J22" s="2">
        <v>1000</v>
      </c>
      <c r="K22" s="2">
        <f t="shared" si="3"/>
        <v>1150</v>
      </c>
      <c r="L22" s="21">
        <f t="shared" si="4"/>
        <v>80500</v>
      </c>
      <c r="M22" s="21">
        <f t="shared" si="5"/>
        <v>70000</v>
      </c>
      <c r="N22" s="11">
        <f t="shared" si="6"/>
        <v>70</v>
      </c>
      <c r="O22" s="1">
        <f t="shared" si="7"/>
        <v>80.5</v>
      </c>
    </row>
    <row r="23" spans="1:15" x14ac:dyDescent="0.25">
      <c r="A23" s="14" t="s">
        <v>144</v>
      </c>
      <c r="B23" s="15" t="s">
        <v>98</v>
      </c>
      <c r="C23" s="15" t="s">
        <v>99</v>
      </c>
      <c r="D23" s="18">
        <v>100</v>
      </c>
      <c r="E23" s="16">
        <v>12.23</v>
      </c>
      <c r="F23" s="31">
        <f t="shared" si="0"/>
        <v>1223</v>
      </c>
      <c r="G23" s="1">
        <f t="shared" si="1"/>
        <v>44.914675000000003</v>
      </c>
      <c r="H23" s="11">
        <f t="shared" si="2"/>
        <v>4491.4675000000007</v>
      </c>
      <c r="I23" s="2">
        <v>84099190</v>
      </c>
      <c r="J23" s="2">
        <v>204</v>
      </c>
      <c r="K23" s="2">
        <f t="shared" si="3"/>
        <v>234.6</v>
      </c>
      <c r="L23" s="21">
        <f t="shared" si="4"/>
        <v>23460</v>
      </c>
      <c r="M23" s="21">
        <f t="shared" si="5"/>
        <v>20400</v>
      </c>
      <c r="N23" s="11">
        <f t="shared" si="6"/>
        <v>20.399999999999999</v>
      </c>
      <c r="O23" s="1">
        <f t="shared" si="7"/>
        <v>23.46</v>
      </c>
    </row>
    <row r="24" spans="1:15" x14ac:dyDescent="0.25">
      <c r="A24" s="14" t="s">
        <v>97</v>
      </c>
      <c r="B24" s="15" t="s">
        <v>98</v>
      </c>
      <c r="C24" s="15" t="s">
        <v>99</v>
      </c>
      <c r="D24" s="18">
        <v>100</v>
      </c>
      <c r="E24" s="16">
        <v>17.37</v>
      </c>
      <c r="F24" s="31">
        <f t="shared" si="0"/>
        <v>1737</v>
      </c>
      <c r="G24" s="1">
        <f t="shared" si="1"/>
        <v>63.791325000000001</v>
      </c>
      <c r="H24" s="11">
        <f t="shared" si="2"/>
        <v>6379.1324999999997</v>
      </c>
      <c r="I24" s="2">
        <v>84099190</v>
      </c>
      <c r="J24" s="2">
        <v>336</v>
      </c>
      <c r="K24" s="2">
        <f t="shared" si="3"/>
        <v>386.4</v>
      </c>
      <c r="L24" s="21">
        <f t="shared" si="4"/>
        <v>38640</v>
      </c>
      <c r="M24" s="21">
        <f t="shared" si="5"/>
        <v>33600</v>
      </c>
      <c r="N24" s="11">
        <f t="shared" si="6"/>
        <v>33.6</v>
      </c>
      <c r="O24" s="1">
        <f t="shared" si="7"/>
        <v>38.64</v>
      </c>
    </row>
    <row r="25" spans="1:15" x14ac:dyDescent="0.25">
      <c r="A25" s="14" t="s">
        <v>183</v>
      </c>
      <c r="B25" s="15" t="s">
        <v>184</v>
      </c>
      <c r="C25" s="15" t="s">
        <v>185</v>
      </c>
      <c r="D25" s="18">
        <v>200</v>
      </c>
      <c r="E25" s="16">
        <v>3.39</v>
      </c>
      <c r="F25" s="31">
        <f t="shared" si="0"/>
        <v>678</v>
      </c>
      <c r="G25" s="1">
        <f t="shared" si="1"/>
        <v>12.449775000000001</v>
      </c>
      <c r="H25" s="11">
        <f t="shared" si="2"/>
        <v>2489.9549999999999</v>
      </c>
      <c r="I25" s="2">
        <v>84099190</v>
      </c>
      <c r="J25" s="2">
        <v>41</v>
      </c>
      <c r="K25" s="2">
        <f t="shared" si="3"/>
        <v>47.15</v>
      </c>
      <c r="L25" s="21">
        <f t="shared" si="4"/>
        <v>9430</v>
      </c>
      <c r="M25" s="21">
        <f t="shared" si="5"/>
        <v>8200</v>
      </c>
      <c r="N25" s="11">
        <f t="shared" si="6"/>
        <v>8.1999999999999993</v>
      </c>
      <c r="O25" s="1">
        <f t="shared" si="7"/>
        <v>9.43</v>
      </c>
    </row>
    <row r="26" spans="1:15" x14ac:dyDescent="0.25">
      <c r="A26" s="14" t="s">
        <v>5</v>
      </c>
      <c r="B26" s="15" t="s">
        <v>6</v>
      </c>
      <c r="C26" s="15" t="s">
        <v>7</v>
      </c>
      <c r="D26" s="18">
        <v>30000</v>
      </c>
      <c r="E26" s="16">
        <v>2.2999999999999998</v>
      </c>
      <c r="F26" s="31">
        <f t="shared" si="0"/>
        <v>69000</v>
      </c>
      <c r="G26" s="1">
        <f t="shared" si="1"/>
        <v>8.4467499999999998</v>
      </c>
      <c r="H26" s="11">
        <f t="shared" si="2"/>
        <v>253402.5</v>
      </c>
      <c r="I26" s="2">
        <v>84212300</v>
      </c>
      <c r="J26" s="2">
        <v>250</v>
      </c>
      <c r="K26" s="2">
        <f t="shared" si="3"/>
        <v>287.5</v>
      </c>
      <c r="L26" s="21">
        <f t="shared" si="4"/>
        <v>8625000</v>
      </c>
      <c r="M26" s="21">
        <f t="shared" si="5"/>
        <v>7500000</v>
      </c>
      <c r="N26" s="11">
        <f t="shared" si="6"/>
        <v>7500</v>
      </c>
      <c r="O26" s="1">
        <f t="shared" si="7"/>
        <v>8625</v>
      </c>
    </row>
    <row r="27" spans="1:15" x14ac:dyDescent="0.25">
      <c r="A27" s="14" t="s">
        <v>39</v>
      </c>
      <c r="B27" s="15" t="s">
        <v>12</v>
      </c>
      <c r="C27" s="15" t="s">
        <v>7</v>
      </c>
      <c r="D27" s="18">
        <v>1500</v>
      </c>
      <c r="E27" s="16">
        <v>4.0199999999999996</v>
      </c>
      <c r="F27" s="31">
        <f t="shared" si="0"/>
        <v>6029.9999999999991</v>
      </c>
      <c r="G27" s="1">
        <f t="shared" si="1"/>
        <v>14.763449999999997</v>
      </c>
      <c r="H27" s="11">
        <f t="shared" si="2"/>
        <v>22145.174999999996</v>
      </c>
      <c r="I27" s="2">
        <v>84212300</v>
      </c>
      <c r="J27" s="2">
        <v>80</v>
      </c>
      <c r="K27" s="2">
        <f t="shared" si="3"/>
        <v>92</v>
      </c>
      <c r="L27" s="21">
        <f t="shared" si="4"/>
        <v>138000</v>
      </c>
      <c r="M27" s="21">
        <f t="shared" si="5"/>
        <v>120000</v>
      </c>
      <c r="N27" s="11">
        <f t="shared" si="6"/>
        <v>120</v>
      </c>
      <c r="O27" s="1">
        <f t="shared" si="7"/>
        <v>138</v>
      </c>
    </row>
    <row r="28" spans="1:15" x14ac:dyDescent="0.25">
      <c r="A28" s="14" t="s">
        <v>11</v>
      </c>
      <c r="B28" s="15" t="s">
        <v>12</v>
      </c>
      <c r="C28" s="15" t="s">
        <v>7</v>
      </c>
      <c r="D28" s="18">
        <v>2000</v>
      </c>
      <c r="E28" s="16">
        <v>5.01</v>
      </c>
      <c r="F28" s="31">
        <f t="shared" si="0"/>
        <v>10020</v>
      </c>
      <c r="G28" s="1">
        <f t="shared" si="1"/>
        <v>18.399224999999998</v>
      </c>
      <c r="H28" s="11">
        <f t="shared" si="2"/>
        <v>36798.449999999997</v>
      </c>
      <c r="I28" s="2">
        <v>84212300</v>
      </c>
      <c r="J28" s="2">
        <v>80</v>
      </c>
      <c r="K28" s="2">
        <f t="shared" si="3"/>
        <v>92</v>
      </c>
      <c r="L28" s="21">
        <f t="shared" si="4"/>
        <v>184000</v>
      </c>
      <c r="M28" s="21">
        <f t="shared" si="5"/>
        <v>160000</v>
      </c>
      <c r="N28" s="11">
        <f t="shared" si="6"/>
        <v>160</v>
      </c>
      <c r="O28" s="1">
        <f t="shared" si="7"/>
        <v>184</v>
      </c>
    </row>
    <row r="29" spans="1:15" x14ac:dyDescent="0.25">
      <c r="A29" s="14" t="s">
        <v>15</v>
      </c>
      <c r="B29" s="15" t="s">
        <v>12</v>
      </c>
      <c r="C29" s="15" t="s">
        <v>7</v>
      </c>
      <c r="D29" s="18">
        <v>2000</v>
      </c>
      <c r="E29" s="16">
        <v>4.92</v>
      </c>
      <c r="F29" s="31">
        <f t="shared" si="0"/>
        <v>9840</v>
      </c>
      <c r="G29" s="1">
        <f t="shared" si="1"/>
        <v>18.0687</v>
      </c>
      <c r="H29" s="11">
        <f t="shared" si="2"/>
        <v>36137.4</v>
      </c>
      <c r="I29" s="2">
        <v>84212300</v>
      </c>
      <c r="J29" s="2">
        <v>70</v>
      </c>
      <c r="K29" s="2">
        <f t="shared" si="3"/>
        <v>80.5</v>
      </c>
      <c r="L29" s="21">
        <f t="shared" si="4"/>
        <v>161000</v>
      </c>
      <c r="M29" s="21">
        <f t="shared" si="5"/>
        <v>140000</v>
      </c>
      <c r="N29" s="11">
        <f t="shared" si="6"/>
        <v>140</v>
      </c>
      <c r="O29" s="1">
        <f t="shared" si="7"/>
        <v>161</v>
      </c>
    </row>
    <row r="30" spans="1:15" x14ac:dyDescent="0.25">
      <c r="A30" s="14" t="s">
        <v>13</v>
      </c>
      <c r="B30" s="15" t="s">
        <v>14</v>
      </c>
      <c r="C30" s="15" t="s">
        <v>7</v>
      </c>
      <c r="D30" s="18">
        <v>2000</v>
      </c>
      <c r="E30" s="16">
        <v>5.51</v>
      </c>
      <c r="F30" s="31">
        <f t="shared" si="0"/>
        <v>11020</v>
      </c>
      <c r="G30" s="1">
        <f t="shared" si="1"/>
        <v>20.235474999999997</v>
      </c>
      <c r="H30" s="11">
        <f t="shared" si="2"/>
        <v>40470.949999999997</v>
      </c>
      <c r="I30" s="2">
        <v>84212300</v>
      </c>
      <c r="J30" s="2">
        <v>420</v>
      </c>
      <c r="K30" s="2">
        <f t="shared" si="3"/>
        <v>482.99999999999994</v>
      </c>
      <c r="L30" s="21">
        <f t="shared" si="4"/>
        <v>965999.99999999988</v>
      </c>
      <c r="M30" s="21">
        <f t="shared" si="5"/>
        <v>840000</v>
      </c>
      <c r="N30" s="11">
        <f t="shared" si="6"/>
        <v>840</v>
      </c>
      <c r="O30" s="1">
        <f t="shared" si="7"/>
        <v>965.99999999999989</v>
      </c>
    </row>
    <row r="31" spans="1:15" x14ac:dyDescent="0.25">
      <c r="A31" s="14" t="s">
        <v>151</v>
      </c>
      <c r="B31" s="15" t="s">
        <v>37</v>
      </c>
      <c r="C31" s="15" t="s">
        <v>38</v>
      </c>
      <c r="D31" s="18">
        <v>200</v>
      </c>
      <c r="E31" s="16">
        <v>5.39</v>
      </c>
      <c r="F31" s="31">
        <f t="shared" si="0"/>
        <v>1078</v>
      </c>
      <c r="G31" s="1">
        <f t="shared" si="1"/>
        <v>19.794774999999998</v>
      </c>
      <c r="H31" s="11">
        <f t="shared" si="2"/>
        <v>3958.9549999999995</v>
      </c>
      <c r="I31" s="2">
        <v>84213100</v>
      </c>
      <c r="J31" s="2">
        <v>128</v>
      </c>
      <c r="K31" s="2">
        <f t="shared" si="3"/>
        <v>147.19999999999999</v>
      </c>
      <c r="L31" s="21">
        <f t="shared" si="4"/>
        <v>29439.999999999996</v>
      </c>
      <c r="M31" s="21">
        <f t="shared" si="5"/>
        <v>25600</v>
      </c>
      <c r="N31" s="11">
        <f t="shared" si="6"/>
        <v>25.6</v>
      </c>
      <c r="O31" s="1">
        <f t="shared" si="7"/>
        <v>29.439999999999998</v>
      </c>
    </row>
    <row r="32" spans="1:15" x14ac:dyDescent="0.25">
      <c r="A32" s="14" t="s">
        <v>156</v>
      </c>
      <c r="B32" s="15" t="s">
        <v>37</v>
      </c>
      <c r="C32" s="15" t="s">
        <v>38</v>
      </c>
      <c r="D32" s="18">
        <v>250</v>
      </c>
      <c r="E32" s="16">
        <v>5.27</v>
      </c>
      <c r="F32" s="31">
        <f t="shared" si="0"/>
        <v>1317.5</v>
      </c>
      <c r="G32" s="1">
        <f t="shared" si="1"/>
        <v>19.354074999999998</v>
      </c>
      <c r="H32" s="11">
        <f t="shared" si="2"/>
        <v>4838.5187499999993</v>
      </c>
      <c r="I32" s="34">
        <v>84213100</v>
      </c>
      <c r="J32" s="2">
        <v>230</v>
      </c>
      <c r="K32" s="2">
        <f t="shared" si="3"/>
        <v>264.5</v>
      </c>
      <c r="L32" s="21">
        <f t="shared" si="4"/>
        <v>66125</v>
      </c>
      <c r="M32" s="21">
        <f t="shared" si="5"/>
        <v>57500</v>
      </c>
      <c r="N32" s="11">
        <f t="shared" si="6"/>
        <v>57.5</v>
      </c>
      <c r="O32" s="1">
        <f t="shared" si="7"/>
        <v>66.125</v>
      </c>
    </row>
    <row r="33" spans="1:15" x14ac:dyDescent="0.25">
      <c r="A33" s="14" t="s">
        <v>96</v>
      </c>
      <c r="B33" s="15" t="s">
        <v>37</v>
      </c>
      <c r="C33" s="15" t="s">
        <v>38</v>
      </c>
      <c r="D33" s="18">
        <v>300</v>
      </c>
      <c r="E33" s="16">
        <v>5.79</v>
      </c>
      <c r="F33" s="31">
        <f t="shared" si="0"/>
        <v>1737</v>
      </c>
      <c r="G33" s="1">
        <f t="shared" si="1"/>
        <v>21.263774999999999</v>
      </c>
      <c r="H33" s="11">
        <f t="shared" si="2"/>
        <v>6379.1324999999997</v>
      </c>
      <c r="I33" s="2">
        <v>84213100</v>
      </c>
      <c r="J33" s="2">
        <v>422</v>
      </c>
      <c r="K33" s="2">
        <f t="shared" si="3"/>
        <v>485.29999999999995</v>
      </c>
      <c r="L33" s="21">
        <f t="shared" si="4"/>
        <v>145590</v>
      </c>
      <c r="M33" s="21">
        <f t="shared" si="5"/>
        <v>126600</v>
      </c>
      <c r="N33" s="11">
        <f t="shared" si="6"/>
        <v>126.6</v>
      </c>
      <c r="O33" s="1">
        <f t="shared" si="7"/>
        <v>145.59</v>
      </c>
    </row>
    <row r="34" spans="1:15" x14ac:dyDescent="0.25">
      <c r="A34" s="14" t="s">
        <v>148</v>
      </c>
      <c r="B34" s="15" t="s">
        <v>37</v>
      </c>
      <c r="C34" s="15" t="s">
        <v>38</v>
      </c>
      <c r="D34" s="18">
        <v>200</v>
      </c>
      <c r="E34" s="16">
        <v>5.63</v>
      </c>
      <c r="F34" s="31">
        <f t="shared" ref="F34:F65" si="8">D34*E34</f>
        <v>1126</v>
      </c>
      <c r="G34" s="1">
        <f t="shared" ref="G34:G65" si="9">E34*3.6725</f>
        <v>20.676175000000001</v>
      </c>
      <c r="H34" s="11">
        <f t="shared" ref="H34:H65" si="10">G34*D34</f>
        <v>4135.2350000000006</v>
      </c>
      <c r="I34" s="2">
        <v>84213100</v>
      </c>
      <c r="J34" s="2">
        <v>56</v>
      </c>
      <c r="K34" s="2">
        <f t="shared" ref="K34:K65" si="11">J34*1.15</f>
        <v>64.399999999999991</v>
      </c>
      <c r="L34" s="21">
        <f t="shared" ref="L34:L65" si="12">K34*D34</f>
        <v>12879.999999999998</v>
      </c>
      <c r="M34" s="21">
        <f t="shared" ref="M34:M65" si="13">J34*D34</f>
        <v>11200</v>
      </c>
      <c r="N34" s="11">
        <f t="shared" ref="N34:N65" si="14">M34/1000</f>
        <v>11.2</v>
      </c>
      <c r="O34" s="1">
        <f t="shared" ref="O34:O65" si="15">L34/1000</f>
        <v>12.879999999999999</v>
      </c>
    </row>
    <row r="35" spans="1:15" x14ac:dyDescent="0.25">
      <c r="A35" s="14" t="s">
        <v>101</v>
      </c>
      <c r="B35" s="15" t="s">
        <v>37</v>
      </c>
      <c r="C35" s="15" t="s">
        <v>38</v>
      </c>
      <c r="D35" s="18">
        <v>300</v>
      </c>
      <c r="E35" s="16">
        <v>5.56</v>
      </c>
      <c r="F35" s="31">
        <f t="shared" si="8"/>
        <v>1667.9999999999998</v>
      </c>
      <c r="G35" s="1">
        <f t="shared" si="9"/>
        <v>20.419099999999997</v>
      </c>
      <c r="H35" s="11">
        <f t="shared" si="10"/>
        <v>6125.7299999999987</v>
      </c>
      <c r="I35" s="2">
        <v>84213100</v>
      </c>
      <c r="J35" s="2">
        <v>270</v>
      </c>
      <c r="K35" s="2">
        <f t="shared" si="11"/>
        <v>310.5</v>
      </c>
      <c r="L35" s="21">
        <f t="shared" si="12"/>
        <v>93150</v>
      </c>
      <c r="M35" s="21">
        <f t="shared" si="13"/>
        <v>81000</v>
      </c>
      <c r="N35" s="11">
        <f t="shared" si="14"/>
        <v>81</v>
      </c>
      <c r="O35" s="1">
        <f t="shared" si="15"/>
        <v>93.15</v>
      </c>
    </row>
    <row r="36" spans="1:15" x14ac:dyDescent="0.25">
      <c r="A36" s="14" t="s">
        <v>51</v>
      </c>
      <c r="B36" s="15" t="s">
        <v>37</v>
      </c>
      <c r="C36" s="15" t="s">
        <v>38</v>
      </c>
      <c r="D36" s="18">
        <v>500</v>
      </c>
      <c r="E36" s="16">
        <v>5.96</v>
      </c>
      <c r="F36" s="31">
        <f t="shared" si="8"/>
        <v>2980</v>
      </c>
      <c r="G36" s="1">
        <f t="shared" si="9"/>
        <v>21.888099999999998</v>
      </c>
      <c r="H36" s="11">
        <f t="shared" si="10"/>
        <v>10944.05</v>
      </c>
      <c r="I36" s="2">
        <v>84213100</v>
      </c>
      <c r="J36" s="2">
        <v>256</v>
      </c>
      <c r="K36" s="2">
        <f t="shared" si="11"/>
        <v>294.39999999999998</v>
      </c>
      <c r="L36" s="21">
        <f t="shared" si="12"/>
        <v>147200</v>
      </c>
      <c r="M36" s="21">
        <f t="shared" si="13"/>
        <v>128000</v>
      </c>
      <c r="N36" s="11">
        <f t="shared" si="14"/>
        <v>128</v>
      </c>
      <c r="O36" s="1">
        <f t="shared" si="15"/>
        <v>147.19999999999999</v>
      </c>
    </row>
    <row r="37" spans="1:15" x14ac:dyDescent="0.25">
      <c r="A37" s="14" t="s">
        <v>146</v>
      </c>
      <c r="B37" s="15" t="s">
        <v>37</v>
      </c>
      <c r="C37" s="15" t="s">
        <v>38</v>
      </c>
      <c r="D37" s="18">
        <v>200</v>
      </c>
      <c r="E37" s="16">
        <v>5.97</v>
      </c>
      <c r="F37" s="31">
        <f t="shared" si="8"/>
        <v>1194</v>
      </c>
      <c r="G37" s="1">
        <f t="shared" si="9"/>
        <v>21.924824999999998</v>
      </c>
      <c r="H37" s="11">
        <f t="shared" si="10"/>
        <v>4384.9650000000001</v>
      </c>
      <c r="I37" s="2">
        <v>84213100</v>
      </c>
      <c r="J37" s="2">
        <v>400</v>
      </c>
      <c r="K37" s="2">
        <f t="shared" si="11"/>
        <v>459.99999999999994</v>
      </c>
      <c r="L37" s="21">
        <f t="shared" si="12"/>
        <v>91999.999999999985</v>
      </c>
      <c r="M37" s="21">
        <f t="shared" si="13"/>
        <v>80000</v>
      </c>
      <c r="N37" s="11">
        <f t="shared" si="14"/>
        <v>80</v>
      </c>
      <c r="O37" s="1">
        <f t="shared" si="15"/>
        <v>91.999999999999986</v>
      </c>
    </row>
    <row r="38" spans="1:15" x14ac:dyDescent="0.25">
      <c r="A38" s="14" t="s">
        <v>45</v>
      </c>
      <c r="B38" s="15" t="s">
        <v>37</v>
      </c>
      <c r="C38" s="15" t="s">
        <v>38</v>
      </c>
      <c r="D38" s="18">
        <v>300</v>
      </c>
      <c r="E38" s="16">
        <v>10.55</v>
      </c>
      <c r="F38" s="31">
        <f t="shared" si="8"/>
        <v>3165</v>
      </c>
      <c r="G38" s="1">
        <f t="shared" si="9"/>
        <v>38.744875</v>
      </c>
      <c r="H38" s="11">
        <f t="shared" si="10"/>
        <v>11623.4625</v>
      </c>
      <c r="I38" s="2">
        <v>84213100</v>
      </c>
      <c r="J38" s="2">
        <v>430</v>
      </c>
      <c r="K38" s="2">
        <f t="shared" si="11"/>
        <v>494.49999999999994</v>
      </c>
      <c r="L38" s="21">
        <f t="shared" si="12"/>
        <v>148349.99999999997</v>
      </c>
      <c r="M38" s="21">
        <f t="shared" si="13"/>
        <v>129000</v>
      </c>
      <c r="N38" s="11">
        <f t="shared" si="14"/>
        <v>129</v>
      </c>
      <c r="O38" s="1">
        <f t="shared" si="15"/>
        <v>148.34999999999997</v>
      </c>
    </row>
    <row r="39" spans="1:15" x14ac:dyDescent="0.25">
      <c r="A39" s="14" t="s">
        <v>100</v>
      </c>
      <c r="B39" s="15" t="s">
        <v>37</v>
      </c>
      <c r="C39" s="15" t="s">
        <v>38</v>
      </c>
      <c r="D39" s="18">
        <v>300</v>
      </c>
      <c r="E39" s="16">
        <v>5.63</v>
      </c>
      <c r="F39" s="31">
        <f t="shared" si="8"/>
        <v>1689</v>
      </c>
      <c r="G39" s="1">
        <f t="shared" si="9"/>
        <v>20.676175000000001</v>
      </c>
      <c r="H39" s="11">
        <f t="shared" si="10"/>
        <v>6202.8525</v>
      </c>
      <c r="I39" s="2">
        <v>84213100</v>
      </c>
      <c r="J39" s="2">
        <v>250</v>
      </c>
      <c r="K39" s="2">
        <f t="shared" si="11"/>
        <v>287.5</v>
      </c>
      <c r="L39" s="21">
        <f t="shared" si="12"/>
        <v>86250</v>
      </c>
      <c r="M39" s="21">
        <f t="shared" si="13"/>
        <v>75000</v>
      </c>
      <c r="N39" s="11">
        <f t="shared" si="14"/>
        <v>75</v>
      </c>
      <c r="O39" s="1">
        <f t="shared" si="15"/>
        <v>86.25</v>
      </c>
    </row>
    <row r="40" spans="1:15" x14ac:dyDescent="0.25">
      <c r="A40" s="14" t="s">
        <v>94</v>
      </c>
      <c r="B40" s="15" t="s">
        <v>37</v>
      </c>
      <c r="C40" s="15" t="s">
        <v>38</v>
      </c>
      <c r="D40" s="18">
        <v>200</v>
      </c>
      <c r="E40" s="16">
        <v>9.0299999999999994</v>
      </c>
      <c r="F40" s="31">
        <f t="shared" si="8"/>
        <v>1805.9999999999998</v>
      </c>
      <c r="G40" s="1">
        <f t="shared" si="9"/>
        <v>33.162674999999993</v>
      </c>
      <c r="H40" s="11">
        <f t="shared" si="10"/>
        <v>6632.5349999999989</v>
      </c>
      <c r="I40" s="2">
        <v>84213100</v>
      </c>
      <c r="J40" s="2">
        <v>420</v>
      </c>
      <c r="K40" s="2">
        <f t="shared" si="11"/>
        <v>482.99999999999994</v>
      </c>
      <c r="L40" s="21">
        <f t="shared" si="12"/>
        <v>96599.999999999985</v>
      </c>
      <c r="M40" s="21">
        <f t="shared" si="13"/>
        <v>84000</v>
      </c>
      <c r="N40" s="11">
        <f t="shared" si="14"/>
        <v>84</v>
      </c>
      <c r="O40" s="1">
        <f t="shared" si="15"/>
        <v>96.59999999999998</v>
      </c>
    </row>
    <row r="41" spans="1:15" x14ac:dyDescent="0.25">
      <c r="A41" s="14" t="s">
        <v>36</v>
      </c>
      <c r="B41" s="15" t="s">
        <v>37</v>
      </c>
      <c r="C41" s="15" t="s">
        <v>38</v>
      </c>
      <c r="D41" s="18">
        <v>800</v>
      </c>
      <c r="E41" s="16">
        <v>6.42</v>
      </c>
      <c r="F41" s="31">
        <f t="shared" si="8"/>
        <v>5136</v>
      </c>
      <c r="G41" s="1">
        <f t="shared" si="9"/>
        <v>23.577449999999999</v>
      </c>
      <c r="H41" s="11">
        <f t="shared" si="10"/>
        <v>18861.96</v>
      </c>
      <c r="I41" s="2">
        <v>84213100</v>
      </c>
      <c r="J41" s="2">
        <v>410</v>
      </c>
      <c r="K41" s="2">
        <f t="shared" si="11"/>
        <v>471.49999999999994</v>
      </c>
      <c r="L41" s="21">
        <f t="shared" si="12"/>
        <v>377199.99999999994</v>
      </c>
      <c r="M41" s="21">
        <f t="shared" si="13"/>
        <v>328000</v>
      </c>
      <c r="N41" s="11">
        <f t="shared" si="14"/>
        <v>328</v>
      </c>
      <c r="O41" s="1">
        <f t="shared" si="15"/>
        <v>377.19999999999993</v>
      </c>
    </row>
    <row r="42" spans="1:15" x14ac:dyDescent="0.25">
      <c r="A42" s="14" t="s">
        <v>116</v>
      </c>
      <c r="B42" s="15" t="s">
        <v>37</v>
      </c>
      <c r="C42" s="15" t="s">
        <v>38</v>
      </c>
      <c r="D42" s="18">
        <v>200</v>
      </c>
      <c r="E42" s="16">
        <v>7</v>
      </c>
      <c r="F42" s="31">
        <f t="shared" si="8"/>
        <v>1400</v>
      </c>
      <c r="G42" s="1">
        <f t="shared" si="9"/>
        <v>25.7075</v>
      </c>
      <c r="H42" s="11">
        <f t="shared" si="10"/>
        <v>5141.5</v>
      </c>
      <c r="I42" s="2">
        <v>84213100</v>
      </c>
      <c r="J42" s="2">
        <v>180</v>
      </c>
      <c r="K42" s="2">
        <f t="shared" si="11"/>
        <v>206.99999999999997</v>
      </c>
      <c r="L42" s="21">
        <f t="shared" si="12"/>
        <v>41399.999999999993</v>
      </c>
      <c r="M42" s="21">
        <f t="shared" si="13"/>
        <v>36000</v>
      </c>
      <c r="N42" s="11">
        <f t="shared" si="14"/>
        <v>36</v>
      </c>
      <c r="O42" s="1">
        <f t="shared" si="15"/>
        <v>41.399999999999991</v>
      </c>
    </row>
    <row r="43" spans="1:15" x14ac:dyDescent="0.25">
      <c r="A43" s="14" t="s">
        <v>33</v>
      </c>
      <c r="B43" s="15" t="s">
        <v>34</v>
      </c>
      <c r="C43" s="15" t="s">
        <v>35</v>
      </c>
      <c r="D43" s="18">
        <v>50</v>
      </c>
      <c r="E43" s="16">
        <v>93.62</v>
      </c>
      <c r="F43" s="31">
        <f t="shared" si="8"/>
        <v>4681</v>
      </c>
      <c r="G43" s="1">
        <f t="shared" si="9"/>
        <v>343.81945000000002</v>
      </c>
      <c r="H43" s="11">
        <f t="shared" si="10"/>
        <v>17190.9725</v>
      </c>
      <c r="I43" s="2">
        <v>84099190</v>
      </c>
      <c r="J43" s="2">
        <v>685</v>
      </c>
      <c r="K43" s="2">
        <f t="shared" si="11"/>
        <v>787.74999999999989</v>
      </c>
      <c r="L43" s="21">
        <f t="shared" si="12"/>
        <v>39387.499999999993</v>
      </c>
      <c r="M43" s="21">
        <f t="shared" si="13"/>
        <v>34250</v>
      </c>
      <c r="N43" s="11">
        <f t="shared" si="14"/>
        <v>34.25</v>
      </c>
      <c r="O43" s="1">
        <f t="shared" si="15"/>
        <v>39.387499999999996</v>
      </c>
    </row>
    <row r="44" spans="1:15" x14ac:dyDescent="0.25">
      <c r="A44" s="14" t="s">
        <v>24</v>
      </c>
      <c r="B44" s="15" t="s">
        <v>25</v>
      </c>
      <c r="C44" s="15" t="s">
        <v>26</v>
      </c>
      <c r="D44" s="18">
        <v>500</v>
      </c>
      <c r="E44" s="16">
        <v>11.08</v>
      </c>
      <c r="F44" s="31">
        <f t="shared" si="8"/>
        <v>5540</v>
      </c>
      <c r="G44" s="1">
        <f t="shared" si="9"/>
        <v>40.691299999999998</v>
      </c>
      <c r="H44" s="11">
        <f t="shared" si="10"/>
        <v>20345.649999999998</v>
      </c>
      <c r="I44" s="2">
        <v>84213100</v>
      </c>
      <c r="J44" s="2">
        <v>120</v>
      </c>
      <c r="K44" s="2">
        <f t="shared" si="11"/>
        <v>138</v>
      </c>
      <c r="L44" s="21">
        <f t="shared" si="12"/>
        <v>69000</v>
      </c>
      <c r="M44" s="21">
        <f t="shared" si="13"/>
        <v>60000</v>
      </c>
      <c r="N44" s="11">
        <f t="shared" si="14"/>
        <v>60</v>
      </c>
      <c r="O44" s="1">
        <f t="shared" si="15"/>
        <v>69</v>
      </c>
    </row>
    <row r="45" spans="1:15" x14ac:dyDescent="0.25">
      <c r="A45" s="14" t="s">
        <v>44</v>
      </c>
      <c r="B45" s="15" t="s">
        <v>25</v>
      </c>
      <c r="C45" s="15" t="s">
        <v>26</v>
      </c>
      <c r="D45" s="18">
        <v>300</v>
      </c>
      <c r="E45" s="16">
        <v>16.03</v>
      </c>
      <c r="F45" s="31">
        <f t="shared" si="8"/>
        <v>4809</v>
      </c>
      <c r="G45" s="1">
        <f t="shared" si="9"/>
        <v>58.870175000000003</v>
      </c>
      <c r="H45" s="11">
        <f t="shared" si="10"/>
        <v>17661.052500000002</v>
      </c>
      <c r="I45" s="2">
        <v>84213100</v>
      </c>
      <c r="J45" s="2">
        <v>120</v>
      </c>
      <c r="K45" s="2">
        <f t="shared" si="11"/>
        <v>138</v>
      </c>
      <c r="L45" s="21">
        <f t="shared" si="12"/>
        <v>41400</v>
      </c>
      <c r="M45" s="21">
        <f t="shared" si="13"/>
        <v>36000</v>
      </c>
      <c r="N45" s="11">
        <f t="shared" si="14"/>
        <v>36</v>
      </c>
      <c r="O45" s="1">
        <f t="shared" si="15"/>
        <v>41.4</v>
      </c>
    </row>
    <row r="46" spans="1:15" x14ac:dyDescent="0.25">
      <c r="A46" s="14" t="s">
        <v>103</v>
      </c>
      <c r="B46" s="15" t="s">
        <v>25</v>
      </c>
      <c r="C46" s="15" t="s">
        <v>26</v>
      </c>
      <c r="D46" s="18">
        <v>100</v>
      </c>
      <c r="E46" s="16">
        <v>16.62</v>
      </c>
      <c r="F46" s="31">
        <f t="shared" si="8"/>
        <v>1662</v>
      </c>
      <c r="G46" s="1">
        <f t="shared" si="9"/>
        <v>61.036950000000004</v>
      </c>
      <c r="H46" s="11">
        <f t="shared" si="10"/>
        <v>6103.6950000000006</v>
      </c>
      <c r="I46" s="2">
        <v>84213100</v>
      </c>
      <c r="J46" s="2">
        <v>270</v>
      </c>
      <c r="K46" s="2">
        <f t="shared" si="11"/>
        <v>310.5</v>
      </c>
      <c r="L46" s="21">
        <f t="shared" si="12"/>
        <v>31050</v>
      </c>
      <c r="M46" s="21">
        <f t="shared" si="13"/>
        <v>27000</v>
      </c>
      <c r="N46" s="11">
        <f t="shared" si="14"/>
        <v>27</v>
      </c>
      <c r="O46" s="1">
        <f t="shared" si="15"/>
        <v>31.05</v>
      </c>
    </row>
    <row r="47" spans="1:15" x14ac:dyDescent="0.25">
      <c r="A47" s="14" t="s">
        <v>86</v>
      </c>
      <c r="B47" s="15" t="s">
        <v>87</v>
      </c>
      <c r="C47" s="15" t="s">
        <v>26</v>
      </c>
      <c r="D47" s="18">
        <v>200</v>
      </c>
      <c r="E47" s="16">
        <v>10.18</v>
      </c>
      <c r="F47" s="31">
        <f t="shared" si="8"/>
        <v>2036</v>
      </c>
      <c r="G47" s="1">
        <f t="shared" si="9"/>
        <v>37.386049999999997</v>
      </c>
      <c r="H47" s="11">
        <f t="shared" si="10"/>
        <v>7477.2099999999991</v>
      </c>
      <c r="I47" s="2">
        <v>84213100</v>
      </c>
      <c r="J47" s="2">
        <v>242</v>
      </c>
      <c r="K47" s="2">
        <f t="shared" si="11"/>
        <v>278.29999999999995</v>
      </c>
      <c r="L47" s="21">
        <f t="shared" si="12"/>
        <v>55659.999999999993</v>
      </c>
      <c r="M47" s="21">
        <f t="shared" si="13"/>
        <v>48400</v>
      </c>
      <c r="N47" s="11">
        <f t="shared" si="14"/>
        <v>48.4</v>
      </c>
      <c r="O47" s="1">
        <f t="shared" si="15"/>
        <v>55.659999999999989</v>
      </c>
    </row>
    <row r="48" spans="1:15" x14ac:dyDescent="0.25">
      <c r="A48" s="14" t="s">
        <v>29</v>
      </c>
      <c r="B48" s="15" t="s">
        <v>25</v>
      </c>
      <c r="C48" s="15" t="s">
        <v>26</v>
      </c>
      <c r="D48" s="18">
        <v>300</v>
      </c>
      <c r="E48" s="16">
        <v>16.62</v>
      </c>
      <c r="F48" s="31">
        <f t="shared" si="8"/>
        <v>4986</v>
      </c>
      <c r="G48" s="1">
        <f t="shared" si="9"/>
        <v>61.036950000000004</v>
      </c>
      <c r="H48" s="11">
        <f t="shared" si="10"/>
        <v>18311.085000000003</v>
      </c>
      <c r="I48" s="2">
        <v>84213100</v>
      </c>
      <c r="J48" s="2">
        <v>120</v>
      </c>
      <c r="K48" s="2">
        <f t="shared" si="11"/>
        <v>138</v>
      </c>
      <c r="L48" s="21">
        <f t="shared" si="12"/>
        <v>41400</v>
      </c>
      <c r="M48" s="21">
        <f t="shared" si="13"/>
        <v>36000</v>
      </c>
      <c r="N48" s="11">
        <f t="shared" si="14"/>
        <v>36</v>
      </c>
      <c r="O48" s="1">
        <f t="shared" si="15"/>
        <v>41.4</v>
      </c>
    </row>
    <row r="49" spans="1:15" x14ac:dyDescent="0.25">
      <c r="A49" s="14" t="s">
        <v>92</v>
      </c>
      <c r="B49" s="15" t="s">
        <v>93</v>
      </c>
      <c r="C49" s="15" t="s">
        <v>26</v>
      </c>
      <c r="D49" s="18">
        <v>200</v>
      </c>
      <c r="E49" s="16">
        <v>9.1199999999999992</v>
      </c>
      <c r="F49" s="31">
        <f t="shared" si="8"/>
        <v>1823.9999999999998</v>
      </c>
      <c r="G49" s="1">
        <f t="shared" si="9"/>
        <v>33.493199999999995</v>
      </c>
      <c r="H49" s="11">
        <f t="shared" si="10"/>
        <v>6698.6399999999985</v>
      </c>
      <c r="I49" s="2">
        <v>84213100</v>
      </c>
      <c r="J49" s="2">
        <v>212</v>
      </c>
      <c r="K49" s="2">
        <f t="shared" si="11"/>
        <v>243.79999999999998</v>
      </c>
      <c r="L49" s="21">
        <f t="shared" si="12"/>
        <v>48760</v>
      </c>
      <c r="M49" s="21">
        <f t="shared" si="13"/>
        <v>42400</v>
      </c>
      <c r="N49" s="11">
        <f t="shared" si="14"/>
        <v>42.4</v>
      </c>
      <c r="O49" s="1">
        <f t="shared" si="15"/>
        <v>48.76</v>
      </c>
    </row>
    <row r="50" spans="1:15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31">
        <f t="shared" si="8"/>
        <v>1800</v>
      </c>
      <c r="G50" s="1">
        <f t="shared" si="9"/>
        <v>66.105000000000004</v>
      </c>
      <c r="H50" s="11">
        <f t="shared" si="10"/>
        <v>6610.5</v>
      </c>
      <c r="I50" s="2">
        <v>84213100</v>
      </c>
      <c r="J50" s="2">
        <v>210</v>
      </c>
      <c r="K50" s="2">
        <f t="shared" si="11"/>
        <v>241.49999999999997</v>
      </c>
      <c r="L50" s="21">
        <f t="shared" si="12"/>
        <v>24149.999999999996</v>
      </c>
      <c r="M50" s="21">
        <f t="shared" si="13"/>
        <v>21000</v>
      </c>
      <c r="N50" s="11">
        <f t="shared" si="14"/>
        <v>21</v>
      </c>
      <c r="O50" s="1">
        <f t="shared" si="15"/>
        <v>24.149999999999995</v>
      </c>
    </row>
    <row r="51" spans="1:15" x14ac:dyDescent="0.25">
      <c r="A51" s="14" t="s">
        <v>166</v>
      </c>
      <c r="B51" s="15" t="s">
        <v>25</v>
      </c>
      <c r="C51" s="15" t="s">
        <v>26</v>
      </c>
      <c r="D51" s="18">
        <v>100</v>
      </c>
      <c r="E51" s="16">
        <v>9.51</v>
      </c>
      <c r="F51" s="31">
        <f t="shared" si="8"/>
        <v>951</v>
      </c>
      <c r="G51" s="1">
        <f t="shared" si="9"/>
        <v>34.925474999999999</v>
      </c>
      <c r="H51" s="11">
        <f t="shared" si="10"/>
        <v>3492.5474999999997</v>
      </c>
      <c r="I51" s="34">
        <v>84213100</v>
      </c>
      <c r="J51" s="2">
        <v>300</v>
      </c>
      <c r="K51" s="2">
        <f t="shared" si="11"/>
        <v>345</v>
      </c>
      <c r="L51" s="21">
        <f t="shared" si="12"/>
        <v>34500</v>
      </c>
      <c r="M51" s="21">
        <f t="shared" si="13"/>
        <v>30000</v>
      </c>
      <c r="N51" s="11">
        <f t="shared" si="14"/>
        <v>30</v>
      </c>
      <c r="O51" s="1">
        <f t="shared" si="15"/>
        <v>34.5</v>
      </c>
    </row>
    <row r="52" spans="1:15" x14ac:dyDescent="0.25">
      <c r="A52" s="14" t="s">
        <v>21</v>
      </c>
      <c r="B52" s="15" t="s">
        <v>22</v>
      </c>
      <c r="C52" s="15" t="s">
        <v>23</v>
      </c>
      <c r="D52" s="18">
        <v>500</v>
      </c>
      <c r="E52" s="16">
        <v>14.51</v>
      </c>
      <c r="F52" s="31">
        <f t="shared" si="8"/>
        <v>7255</v>
      </c>
      <c r="G52" s="1">
        <f t="shared" si="9"/>
        <v>53.287974999999996</v>
      </c>
      <c r="H52" s="11">
        <f t="shared" si="10"/>
        <v>26643.987499999999</v>
      </c>
      <c r="I52" s="2">
        <v>84213100</v>
      </c>
      <c r="J52" s="2">
        <v>230</v>
      </c>
      <c r="K52" s="2">
        <f t="shared" si="11"/>
        <v>264.5</v>
      </c>
      <c r="L52" s="21">
        <f t="shared" si="12"/>
        <v>132250</v>
      </c>
      <c r="M52" s="21">
        <f t="shared" si="13"/>
        <v>115000</v>
      </c>
      <c r="N52" s="11">
        <f t="shared" si="14"/>
        <v>115</v>
      </c>
      <c r="O52" s="1">
        <f t="shared" si="15"/>
        <v>132.25</v>
      </c>
    </row>
    <row r="53" spans="1:15" x14ac:dyDescent="0.25">
      <c r="A53" s="14" t="s">
        <v>174</v>
      </c>
      <c r="B53" s="15" t="s">
        <v>106</v>
      </c>
      <c r="C53" s="15" t="s">
        <v>23</v>
      </c>
      <c r="D53" s="18">
        <v>100</v>
      </c>
      <c r="E53" s="16">
        <v>8.0299999999999994</v>
      </c>
      <c r="F53" s="31">
        <f t="shared" si="8"/>
        <v>802.99999999999989</v>
      </c>
      <c r="G53" s="1">
        <f t="shared" si="9"/>
        <v>29.490174999999997</v>
      </c>
      <c r="H53" s="11">
        <f t="shared" si="10"/>
        <v>2949.0174999999999</v>
      </c>
      <c r="I53" s="34">
        <v>84213100</v>
      </c>
      <c r="J53" s="2">
        <v>300</v>
      </c>
      <c r="K53" s="2">
        <f t="shared" si="11"/>
        <v>345</v>
      </c>
      <c r="L53" s="21">
        <f t="shared" si="12"/>
        <v>34500</v>
      </c>
      <c r="M53" s="21">
        <f t="shared" si="13"/>
        <v>30000</v>
      </c>
      <c r="N53" s="11">
        <f t="shared" si="14"/>
        <v>30</v>
      </c>
      <c r="O53" s="1">
        <f t="shared" si="15"/>
        <v>34.5</v>
      </c>
    </row>
    <row r="54" spans="1:15" x14ac:dyDescent="0.25">
      <c r="A54" s="14" t="s">
        <v>105</v>
      </c>
      <c r="B54" s="15" t="s">
        <v>106</v>
      </c>
      <c r="C54" s="15" t="s">
        <v>23</v>
      </c>
      <c r="D54" s="18">
        <v>100</v>
      </c>
      <c r="E54" s="16">
        <v>16.03</v>
      </c>
      <c r="F54" s="31">
        <f t="shared" si="8"/>
        <v>1603</v>
      </c>
      <c r="G54" s="1">
        <f t="shared" si="9"/>
        <v>58.870175000000003</v>
      </c>
      <c r="H54" s="11">
        <f t="shared" si="10"/>
        <v>5887.0174999999999</v>
      </c>
      <c r="I54" s="2">
        <v>84213100</v>
      </c>
      <c r="J54" s="2">
        <v>300</v>
      </c>
      <c r="K54" s="2">
        <f t="shared" si="11"/>
        <v>345</v>
      </c>
      <c r="L54" s="21">
        <f t="shared" si="12"/>
        <v>34500</v>
      </c>
      <c r="M54" s="21">
        <f t="shared" si="13"/>
        <v>30000</v>
      </c>
      <c r="N54" s="11">
        <f t="shared" si="14"/>
        <v>30</v>
      </c>
      <c r="O54" s="1">
        <f t="shared" si="15"/>
        <v>34.5</v>
      </c>
    </row>
    <row r="55" spans="1:15" x14ac:dyDescent="0.25">
      <c r="A55" s="14" t="s">
        <v>164</v>
      </c>
      <c r="B55" s="15" t="s">
        <v>93</v>
      </c>
      <c r="C55" s="15" t="s">
        <v>26</v>
      </c>
      <c r="D55" s="18">
        <v>100</v>
      </c>
      <c r="E55" s="16">
        <v>19.66</v>
      </c>
      <c r="F55" s="31">
        <f t="shared" si="8"/>
        <v>1966</v>
      </c>
      <c r="G55" s="1">
        <f t="shared" si="9"/>
        <v>72.201350000000005</v>
      </c>
      <c r="H55" s="11">
        <f t="shared" si="10"/>
        <v>7220.1350000000002</v>
      </c>
      <c r="I55" s="34">
        <v>84213100</v>
      </c>
      <c r="J55" s="2">
        <v>300</v>
      </c>
      <c r="K55" s="2">
        <f t="shared" si="11"/>
        <v>345</v>
      </c>
      <c r="L55" s="21">
        <f t="shared" si="12"/>
        <v>34500</v>
      </c>
      <c r="M55" s="21">
        <f t="shared" si="13"/>
        <v>30000</v>
      </c>
      <c r="N55" s="11">
        <f t="shared" si="14"/>
        <v>30</v>
      </c>
      <c r="O55" s="1">
        <f t="shared" si="15"/>
        <v>34.5</v>
      </c>
    </row>
    <row r="56" spans="1:15" x14ac:dyDescent="0.25">
      <c r="A56" s="14" t="s">
        <v>56</v>
      </c>
      <c r="B56" s="15" t="s">
        <v>57</v>
      </c>
      <c r="C56" s="15" t="s">
        <v>58</v>
      </c>
      <c r="D56" s="18">
        <v>100</v>
      </c>
      <c r="E56" s="16">
        <v>27.29</v>
      </c>
      <c r="F56" s="31">
        <f t="shared" si="8"/>
        <v>2729</v>
      </c>
      <c r="G56" s="1">
        <f t="shared" si="9"/>
        <v>100.22252499999999</v>
      </c>
      <c r="H56" s="11">
        <f t="shared" si="10"/>
        <v>10022.252499999999</v>
      </c>
      <c r="I56" s="2">
        <v>87087031</v>
      </c>
      <c r="J56" s="2">
        <v>900</v>
      </c>
      <c r="K56" s="2">
        <f t="shared" si="11"/>
        <v>1035</v>
      </c>
      <c r="L56" s="21">
        <f t="shared" si="12"/>
        <v>103500</v>
      </c>
      <c r="M56" s="21">
        <f t="shared" si="13"/>
        <v>90000</v>
      </c>
      <c r="N56" s="11">
        <f t="shared" si="14"/>
        <v>90</v>
      </c>
      <c r="O56" s="1">
        <f t="shared" si="15"/>
        <v>103.5</v>
      </c>
    </row>
    <row r="57" spans="1:15" x14ac:dyDescent="0.25">
      <c r="A57" s="14" t="s">
        <v>215</v>
      </c>
      <c r="B57" s="15" t="s">
        <v>216</v>
      </c>
      <c r="C57" s="15" t="s">
        <v>217</v>
      </c>
      <c r="D57" s="18">
        <v>200</v>
      </c>
      <c r="E57" s="16">
        <v>0.91</v>
      </c>
      <c r="F57" s="31">
        <f t="shared" si="8"/>
        <v>182</v>
      </c>
      <c r="G57" s="1">
        <f t="shared" si="9"/>
        <v>3.3419750000000001</v>
      </c>
      <c r="H57" s="11">
        <f t="shared" si="10"/>
        <v>668.39499999999998</v>
      </c>
      <c r="I57" s="2">
        <v>87087031</v>
      </c>
      <c r="J57" s="2">
        <v>44</v>
      </c>
      <c r="K57" s="2">
        <f t="shared" si="11"/>
        <v>50.599999999999994</v>
      </c>
      <c r="L57" s="21">
        <f t="shared" si="12"/>
        <v>10119.999999999998</v>
      </c>
      <c r="M57" s="21">
        <f t="shared" si="13"/>
        <v>8800</v>
      </c>
      <c r="N57" s="11">
        <f t="shared" si="14"/>
        <v>8.8000000000000007</v>
      </c>
      <c r="O57" s="1">
        <f t="shared" si="15"/>
        <v>10.119999999999997</v>
      </c>
    </row>
    <row r="58" spans="1:15" x14ac:dyDescent="0.25">
      <c r="A58" s="14" t="s">
        <v>122</v>
      </c>
      <c r="B58" s="15" t="s">
        <v>123</v>
      </c>
      <c r="C58" s="15" t="s">
        <v>124</v>
      </c>
      <c r="D58" s="18">
        <v>100</v>
      </c>
      <c r="E58" s="16">
        <v>13.83</v>
      </c>
      <c r="F58" s="31">
        <f t="shared" si="8"/>
        <v>1383</v>
      </c>
      <c r="G58" s="1">
        <f t="shared" si="9"/>
        <v>50.790675</v>
      </c>
      <c r="H58" s="11">
        <f t="shared" si="10"/>
        <v>5079.0675000000001</v>
      </c>
      <c r="I58" s="2">
        <v>87087031</v>
      </c>
      <c r="J58" s="2">
        <v>722</v>
      </c>
      <c r="K58" s="2">
        <f t="shared" si="11"/>
        <v>830.3</v>
      </c>
      <c r="L58" s="21">
        <f t="shared" si="12"/>
        <v>83030</v>
      </c>
      <c r="M58" s="21">
        <f t="shared" si="13"/>
        <v>72200</v>
      </c>
      <c r="N58" s="11">
        <f t="shared" si="14"/>
        <v>72.2</v>
      </c>
      <c r="O58" s="1">
        <f t="shared" si="15"/>
        <v>83.03</v>
      </c>
    </row>
    <row r="59" spans="1:15" x14ac:dyDescent="0.25">
      <c r="A59" s="14" t="s">
        <v>118</v>
      </c>
      <c r="B59" s="15" t="s">
        <v>119</v>
      </c>
      <c r="C59" s="15" t="s">
        <v>120</v>
      </c>
      <c r="D59" s="18">
        <v>200</v>
      </c>
      <c r="E59" s="16">
        <v>6.97</v>
      </c>
      <c r="F59" s="31">
        <f t="shared" si="8"/>
        <v>1394</v>
      </c>
      <c r="G59" s="1">
        <f t="shared" si="9"/>
        <v>25.597324999999998</v>
      </c>
      <c r="H59" s="11">
        <f t="shared" si="10"/>
        <v>5119.4649999999992</v>
      </c>
      <c r="I59" s="2">
        <v>87087031</v>
      </c>
      <c r="J59" s="2">
        <v>180</v>
      </c>
      <c r="K59" s="2">
        <f t="shared" si="11"/>
        <v>206.99999999999997</v>
      </c>
      <c r="L59" s="21">
        <f t="shared" si="12"/>
        <v>41399.999999999993</v>
      </c>
      <c r="M59" s="21">
        <f t="shared" si="13"/>
        <v>36000</v>
      </c>
      <c r="N59" s="11">
        <f t="shared" si="14"/>
        <v>36</v>
      </c>
      <c r="O59" s="1">
        <f t="shared" si="15"/>
        <v>41.399999999999991</v>
      </c>
    </row>
    <row r="60" spans="1:15" x14ac:dyDescent="0.25">
      <c r="A60" s="14" t="s">
        <v>78</v>
      </c>
      <c r="B60" s="15" t="s">
        <v>79</v>
      </c>
      <c r="C60" s="15" t="s">
        <v>80</v>
      </c>
      <c r="D60" s="18">
        <v>150</v>
      </c>
      <c r="E60" s="16">
        <v>13.9</v>
      </c>
      <c r="F60" s="31">
        <f t="shared" si="8"/>
        <v>2085</v>
      </c>
      <c r="G60" s="1">
        <f t="shared" si="9"/>
        <v>51.047750000000001</v>
      </c>
      <c r="H60" s="11">
        <f t="shared" si="10"/>
        <v>7657.1625000000004</v>
      </c>
      <c r="I60" s="2">
        <v>87087031</v>
      </c>
      <c r="J60" s="2">
        <v>564</v>
      </c>
      <c r="K60" s="2">
        <f t="shared" si="11"/>
        <v>648.59999999999991</v>
      </c>
      <c r="L60" s="21">
        <f t="shared" si="12"/>
        <v>97289.999999999985</v>
      </c>
      <c r="M60" s="21">
        <f t="shared" si="13"/>
        <v>84600</v>
      </c>
      <c r="N60" s="11">
        <f t="shared" si="14"/>
        <v>84.6</v>
      </c>
      <c r="O60" s="1">
        <f t="shared" si="15"/>
        <v>97.289999999999992</v>
      </c>
    </row>
    <row r="61" spans="1:15" x14ac:dyDescent="0.25">
      <c r="A61" s="14" t="s">
        <v>117</v>
      </c>
      <c r="B61" s="15" t="s">
        <v>70</v>
      </c>
      <c r="C61" s="15" t="s">
        <v>71</v>
      </c>
      <c r="D61" s="18">
        <v>200</v>
      </c>
      <c r="E61" s="16">
        <v>6.99</v>
      </c>
      <c r="F61" s="31">
        <f t="shared" si="8"/>
        <v>1398</v>
      </c>
      <c r="G61" s="1">
        <f t="shared" si="9"/>
        <v>25.670774999999999</v>
      </c>
      <c r="H61" s="11">
        <f t="shared" si="10"/>
        <v>5134.1549999999997</v>
      </c>
      <c r="I61" s="2">
        <v>87087031</v>
      </c>
      <c r="J61" s="2">
        <v>326</v>
      </c>
      <c r="K61" s="2">
        <f t="shared" si="11"/>
        <v>374.9</v>
      </c>
      <c r="L61" s="21">
        <f t="shared" si="12"/>
        <v>74980</v>
      </c>
      <c r="M61" s="21">
        <f t="shared" si="13"/>
        <v>65200</v>
      </c>
      <c r="N61" s="11">
        <f t="shared" si="14"/>
        <v>65.2</v>
      </c>
      <c r="O61" s="1">
        <f t="shared" si="15"/>
        <v>74.98</v>
      </c>
    </row>
    <row r="62" spans="1:15" x14ac:dyDescent="0.25">
      <c r="A62" s="14" t="s">
        <v>187</v>
      </c>
      <c r="B62" s="15" t="s">
        <v>188</v>
      </c>
      <c r="C62" s="15" t="s">
        <v>189</v>
      </c>
      <c r="D62" s="18">
        <v>100</v>
      </c>
      <c r="E62" s="16">
        <v>6.49</v>
      </c>
      <c r="F62" s="31">
        <f t="shared" si="8"/>
        <v>649</v>
      </c>
      <c r="G62" s="1">
        <f t="shared" si="9"/>
        <v>23.834524999999999</v>
      </c>
      <c r="H62" s="11">
        <f t="shared" si="10"/>
        <v>2383.4524999999999</v>
      </c>
      <c r="I62" s="2">
        <v>87087031</v>
      </c>
      <c r="J62" s="2">
        <v>206</v>
      </c>
      <c r="K62" s="2">
        <f t="shared" si="11"/>
        <v>236.89999999999998</v>
      </c>
      <c r="L62" s="21">
        <f t="shared" si="12"/>
        <v>23689.999999999996</v>
      </c>
      <c r="M62" s="21">
        <f t="shared" si="13"/>
        <v>20600</v>
      </c>
      <c r="N62" s="11">
        <f t="shared" si="14"/>
        <v>20.6</v>
      </c>
      <c r="O62" s="1">
        <f t="shared" si="15"/>
        <v>23.689999999999998</v>
      </c>
    </row>
    <row r="63" spans="1:15" x14ac:dyDescent="0.25">
      <c r="A63" s="14" t="s">
        <v>195</v>
      </c>
      <c r="B63" s="15" t="s">
        <v>70</v>
      </c>
      <c r="C63" s="15" t="s">
        <v>71</v>
      </c>
      <c r="D63" s="18">
        <v>100</v>
      </c>
      <c r="E63" s="16">
        <v>4.51</v>
      </c>
      <c r="F63" s="31">
        <f t="shared" si="8"/>
        <v>451</v>
      </c>
      <c r="G63" s="1">
        <f t="shared" si="9"/>
        <v>16.562974999999998</v>
      </c>
      <c r="H63" s="11">
        <f t="shared" si="10"/>
        <v>1656.2974999999999</v>
      </c>
      <c r="I63" s="2">
        <v>87087031</v>
      </c>
      <c r="J63" s="2">
        <v>205</v>
      </c>
      <c r="K63" s="2">
        <f t="shared" si="11"/>
        <v>235.74999999999997</v>
      </c>
      <c r="L63" s="21">
        <f t="shared" si="12"/>
        <v>23574.999999999996</v>
      </c>
      <c r="M63" s="21">
        <f t="shared" si="13"/>
        <v>20500</v>
      </c>
      <c r="N63" s="11">
        <f t="shared" si="14"/>
        <v>20.5</v>
      </c>
      <c r="O63" s="1">
        <f t="shared" si="15"/>
        <v>23.574999999999996</v>
      </c>
    </row>
    <row r="64" spans="1:15" x14ac:dyDescent="0.25">
      <c r="A64" s="14" t="s">
        <v>191</v>
      </c>
      <c r="B64" s="15" t="s">
        <v>192</v>
      </c>
      <c r="C64" s="15" t="s">
        <v>189</v>
      </c>
      <c r="D64" s="18">
        <v>100</v>
      </c>
      <c r="E64" s="16">
        <v>4.78</v>
      </c>
      <c r="F64" s="31">
        <f t="shared" si="8"/>
        <v>478</v>
      </c>
      <c r="G64" s="1">
        <f t="shared" si="9"/>
        <v>17.554549999999999</v>
      </c>
      <c r="H64" s="11">
        <f t="shared" si="10"/>
        <v>1755.4549999999999</v>
      </c>
      <c r="I64" s="2">
        <v>87087031</v>
      </c>
      <c r="J64" s="2">
        <v>250</v>
      </c>
      <c r="K64" s="2">
        <f t="shared" si="11"/>
        <v>287.5</v>
      </c>
      <c r="L64" s="21">
        <f t="shared" si="12"/>
        <v>28750</v>
      </c>
      <c r="M64" s="21">
        <f t="shared" si="13"/>
        <v>25000</v>
      </c>
      <c r="N64" s="11">
        <f t="shared" si="14"/>
        <v>25</v>
      </c>
      <c r="O64" s="1">
        <f t="shared" si="15"/>
        <v>28.75</v>
      </c>
    </row>
    <row r="65" spans="1:15" x14ac:dyDescent="0.25">
      <c r="A65" s="14" t="s">
        <v>175</v>
      </c>
      <c r="B65" s="15" t="s">
        <v>70</v>
      </c>
      <c r="C65" s="15" t="s">
        <v>71</v>
      </c>
      <c r="D65" s="18">
        <v>100</v>
      </c>
      <c r="E65" s="16">
        <v>7.68</v>
      </c>
      <c r="F65" s="31">
        <f t="shared" si="8"/>
        <v>768</v>
      </c>
      <c r="G65" s="1">
        <f t="shared" si="9"/>
        <v>28.204799999999999</v>
      </c>
      <c r="H65" s="11">
        <f t="shared" si="10"/>
        <v>2820.48</v>
      </c>
      <c r="I65" s="2">
        <v>87087031</v>
      </c>
      <c r="J65" s="2">
        <v>285</v>
      </c>
      <c r="K65" s="2">
        <f t="shared" si="11"/>
        <v>327.75</v>
      </c>
      <c r="L65" s="21">
        <f t="shared" si="12"/>
        <v>32775</v>
      </c>
      <c r="M65" s="21">
        <f t="shared" si="13"/>
        <v>28500</v>
      </c>
      <c r="N65" s="11">
        <f t="shared" si="14"/>
        <v>28.5</v>
      </c>
      <c r="O65" s="1">
        <f t="shared" si="15"/>
        <v>32.774999999999999</v>
      </c>
    </row>
    <row r="66" spans="1:15" x14ac:dyDescent="0.25">
      <c r="A66" s="14" t="s">
        <v>69</v>
      </c>
      <c r="B66" s="15" t="s">
        <v>70</v>
      </c>
      <c r="C66" s="15" t="s">
        <v>71</v>
      </c>
      <c r="D66" s="18">
        <v>300</v>
      </c>
      <c r="E66" s="16">
        <v>7.52</v>
      </c>
      <c r="F66" s="31">
        <f t="shared" ref="F66:F97" si="16">D66*E66</f>
        <v>2256</v>
      </c>
      <c r="G66" s="1">
        <f t="shared" ref="G66:G97" si="17">E66*3.6725</f>
        <v>27.617199999999997</v>
      </c>
      <c r="H66" s="11">
        <f t="shared" ref="H66:H97" si="18">G66*D66</f>
        <v>8285.16</v>
      </c>
      <c r="I66" s="2">
        <v>87087031</v>
      </c>
      <c r="J66" s="2">
        <v>220</v>
      </c>
      <c r="K66" s="2">
        <f t="shared" ref="K66:K97" si="19">J66*1.15</f>
        <v>252.99999999999997</v>
      </c>
      <c r="L66" s="21">
        <f t="shared" ref="L66:L97" si="20">K66*D66</f>
        <v>75899.999999999985</v>
      </c>
      <c r="M66" s="21">
        <f t="shared" ref="M66:M97" si="21">J66*D66</f>
        <v>66000</v>
      </c>
      <c r="N66" s="11">
        <f t="shared" ref="N66:N97" si="22">M66/1000</f>
        <v>66</v>
      </c>
      <c r="O66" s="1">
        <f t="shared" ref="O66:O97" si="23">L66/1000</f>
        <v>75.899999999999991</v>
      </c>
    </row>
    <row r="67" spans="1:15" x14ac:dyDescent="0.25">
      <c r="A67" s="14" t="s">
        <v>165</v>
      </c>
      <c r="B67" s="15" t="s">
        <v>126</v>
      </c>
      <c r="C67" s="15" t="s">
        <v>127</v>
      </c>
      <c r="D67" s="18">
        <v>150</v>
      </c>
      <c r="E67" s="16">
        <v>6.52</v>
      </c>
      <c r="F67" s="31">
        <f t="shared" si="16"/>
        <v>977.99999999999989</v>
      </c>
      <c r="G67" s="1">
        <f t="shared" si="17"/>
        <v>23.944699999999997</v>
      </c>
      <c r="H67" s="11">
        <f t="shared" si="18"/>
        <v>3591.7049999999995</v>
      </c>
      <c r="I67" s="2">
        <v>87087031</v>
      </c>
      <c r="J67" s="2">
        <v>440</v>
      </c>
      <c r="K67" s="2">
        <f t="shared" si="19"/>
        <v>505.99999999999994</v>
      </c>
      <c r="L67" s="21">
        <f t="shared" si="20"/>
        <v>75899.999999999985</v>
      </c>
      <c r="M67" s="21">
        <f t="shared" si="21"/>
        <v>66000</v>
      </c>
      <c r="N67" s="11">
        <f t="shared" si="22"/>
        <v>66</v>
      </c>
      <c r="O67" s="1">
        <f t="shared" si="23"/>
        <v>75.899999999999991</v>
      </c>
    </row>
    <row r="68" spans="1:15" x14ac:dyDescent="0.25">
      <c r="A68" s="14" t="s">
        <v>125</v>
      </c>
      <c r="B68" s="15" t="s">
        <v>126</v>
      </c>
      <c r="C68" s="15" t="s">
        <v>127</v>
      </c>
      <c r="D68" s="18">
        <v>200</v>
      </c>
      <c r="E68" s="16">
        <v>6.61</v>
      </c>
      <c r="F68" s="31">
        <f t="shared" si="16"/>
        <v>1322</v>
      </c>
      <c r="G68" s="1">
        <f t="shared" si="17"/>
        <v>24.275224999999999</v>
      </c>
      <c r="H68" s="11">
        <f t="shared" si="18"/>
        <v>4855.0450000000001</v>
      </c>
      <c r="I68" s="2">
        <v>87087031</v>
      </c>
      <c r="J68" s="2">
        <v>452</v>
      </c>
      <c r="K68" s="2">
        <f t="shared" si="19"/>
        <v>519.79999999999995</v>
      </c>
      <c r="L68" s="21">
        <f t="shared" si="20"/>
        <v>103959.99999999999</v>
      </c>
      <c r="M68" s="21">
        <f t="shared" si="21"/>
        <v>90400</v>
      </c>
      <c r="N68" s="11">
        <f t="shared" si="22"/>
        <v>90.4</v>
      </c>
      <c r="O68" s="1">
        <f t="shared" si="23"/>
        <v>103.95999999999998</v>
      </c>
    </row>
    <row r="69" spans="1:15" x14ac:dyDescent="0.25">
      <c r="A69" s="14" t="s">
        <v>113</v>
      </c>
      <c r="B69" s="15" t="s">
        <v>114</v>
      </c>
      <c r="C69" s="15" t="s">
        <v>115</v>
      </c>
      <c r="D69" s="18">
        <v>250</v>
      </c>
      <c r="E69" s="16">
        <v>6.46</v>
      </c>
      <c r="F69" s="31">
        <f t="shared" si="16"/>
        <v>1615</v>
      </c>
      <c r="G69" s="1">
        <f t="shared" si="17"/>
        <v>23.724349999999998</v>
      </c>
      <c r="H69" s="11">
        <f t="shared" si="18"/>
        <v>5931.0874999999996</v>
      </c>
      <c r="I69" s="2">
        <v>87087031</v>
      </c>
      <c r="J69" s="2">
        <v>435</v>
      </c>
      <c r="K69" s="2">
        <f t="shared" si="19"/>
        <v>500.24999999999994</v>
      </c>
      <c r="L69" s="21">
        <f t="shared" si="20"/>
        <v>125062.49999999999</v>
      </c>
      <c r="M69" s="21">
        <f t="shared" si="21"/>
        <v>108750</v>
      </c>
      <c r="N69" s="11">
        <f t="shared" si="22"/>
        <v>108.75</v>
      </c>
      <c r="O69" s="1">
        <f t="shared" si="23"/>
        <v>125.06249999999999</v>
      </c>
    </row>
    <row r="70" spans="1:15" x14ac:dyDescent="0.25">
      <c r="A70" s="14" t="s">
        <v>128</v>
      </c>
      <c r="B70" s="15" t="s">
        <v>129</v>
      </c>
      <c r="C70" s="15" t="s">
        <v>48</v>
      </c>
      <c r="D70" s="18">
        <v>10</v>
      </c>
      <c r="E70" s="16">
        <v>263.27</v>
      </c>
      <c r="F70" s="31">
        <f t="shared" si="16"/>
        <v>2632.7</v>
      </c>
      <c r="G70" s="1">
        <f t="shared" si="17"/>
        <v>966.85907499999985</v>
      </c>
      <c r="H70" s="11">
        <f t="shared" si="18"/>
        <v>9668.5907499999994</v>
      </c>
      <c r="I70" s="2">
        <v>87088011</v>
      </c>
      <c r="J70" s="2">
        <v>4920</v>
      </c>
      <c r="K70" s="2">
        <f t="shared" si="19"/>
        <v>5658</v>
      </c>
      <c r="L70" s="21">
        <f t="shared" si="20"/>
        <v>56580</v>
      </c>
      <c r="M70" s="21">
        <f t="shared" si="21"/>
        <v>49200</v>
      </c>
      <c r="N70" s="11">
        <f t="shared" si="22"/>
        <v>49.2</v>
      </c>
      <c r="O70" s="1">
        <f t="shared" si="23"/>
        <v>56.58</v>
      </c>
    </row>
    <row r="71" spans="1:15" x14ac:dyDescent="0.25">
      <c r="A71" s="14" t="s">
        <v>211</v>
      </c>
      <c r="B71" s="15" t="s">
        <v>143</v>
      </c>
      <c r="C71" s="15" t="s">
        <v>77</v>
      </c>
      <c r="D71" s="18">
        <v>10</v>
      </c>
      <c r="E71" s="16">
        <v>42.17</v>
      </c>
      <c r="F71" s="31">
        <f t="shared" si="16"/>
        <v>421.70000000000005</v>
      </c>
      <c r="G71" s="1">
        <f t="shared" si="17"/>
        <v>154.869325</v>
      </c>
      <c r="H71" s="11">
        <f t="shared" si="18"/>
        <v>1548.69325</v>
      </c>
      <c r="I71" s="2">
        <v>87088011</v>
      </c>
      <c r="J71" s="2">
        <v>4920</v>
      </c>
      <c r="K71" s="2">
        <f t="shared" si="19"/>
        <v>5658</v>
      </c>
      <c r="L71" s="21">
        <f t="shared" si="20"/>
        <v>56580</v>
      </c>
      <c r="M71" s="21">
        <f t="shared" si="21"/>
        <v>49200</v>
      </c>
      <c r="N71" s="11">
        <f t="shared" si="22"/>
        <v>49.2</v>
      </c>
      <c r="O71" s="1">
        <f t="shared" si="23"/>
        <v>56.58</v>
      </c>
    </row>
    <row r="72" spans="1:15" x14ac:dyDescent="0.25">
      <c r="A72" s="14" t="s">
        <v>208</v>
      </c>
      <c r="B72" s="15" t="s">
        <v>129</v>
      </c>
      <c r="C72" s="15" t="s">
        <v>48</v>
      </c>
      <c r="D72" s="18">
        <v>10</v>
      </c>
      <c r="E72" s="16">
        <v>45.55</v>
      </c>
      <c r="F72" s="31">
        <f t="shared" si="16"/>
        <v>455.5</v>
      </c>
      <c r="G72" s="1">
        <f t="shared" si="17"/>
        <v>167.28237499999997</v>
      </c>
      <c r="H72" s="11">
        <f t="shared" si="18"/>
        <v>1672.8237499999998</v>
      </c>
      <c r="I72" s="2">
        <v>87088011</v>
      </c>
      <c r="J72" s="2">
        <v>4920</v>
      </c>
      <c r="K72" s="2">
        <f t="shared" si="19"/>
        <v>5658</v>
      </c>
      <c r="L72" s="21">
        <f t="shared" si="20"/>
        <v>56580</v>
      </c>
      <c r="M72" s="21">
        <f t="shared" si="21"/>
        <v>49200</v>
      </c>
      <c r="N72" s="11">
        <f t="shared" si="22"/>
        <v>49.2</v>
      </c>
      <c r="O72" s="1">
        <f t="shared" si="23"/>
        <v>56.58</v>
      </c>
    </row>
    <row r="73" spans="1:15" x14ac:dyDescent="0.25">
      <c r="A73" s="14" t="s">
        <v>206</v>
      </c>
      <c r="B73" s="15" t="s">
        <v>143</v>
      </c>
      <c r="C73" s="15" t="s">
        <v>77</v>
      </c>
      <c r="D73" s="18">
        <v>10</v>
      </c>
      <c r="E73" s="16">
        <v>67.53</v>
      </c>
      <c r="F73" s="31">
        <f t="shared" si="16"/>
        <v>675.3</v>
      </c>
      <c r="G73" s="1">
        <f t="shared" si="17"/>
        <v>248.00392500000001</v>
      </c>
      <c r="H73" s="11">
        <f t="shared" si="18"/>
        <v>2480.0392500000003</v>
      </c>
      <c r="I73" s="2">
        <v>87088011</v>
      </c>
      <c r="J73" s="2">
        <v>4920</v>
      </c>
      <c r="K73" s="2">
        <f t="shared" si="19"/>
        <v>5658</v>
      </c>
      <c r="L73" s="21">
        <f t="shared" si="20"/>
        <v>56580</v>
      </c>
      <c r="M73" s="21">
        <f t="shared" si="21"/>
        <v>49200</v>
      </c>
      <c r="N73" s="11">
        <f t="shared" si="22"/>
        <v>49.2</v>
      </c>
      <c r="O73" s="1">
        <f t="shared" si="23"/>
        <v>56.58</v>
      </c>
    </row>
    <row r="74" spans="1:15" x14ac:dyDescent="0.25">
      <c r="A74" s="14" t="s">
        <v>155</v>
      </c>
      <c r="B74" s="15" t="s">
        <v>129</v>
      </c>
      <c r="C74" s="15" t="s">
        <v>48</v>
      </c>
      <c r="D74" s="18">
        <v>20</v>
      </c>
      <c r="E74" s="16">
        <v>53.3</v>
      </c>
      <c r="F74" s="31">
        <f t="shared" si="16"/>
        <v>1066</v>
      </c>
      <c r="G74" s="1">
        <f t="shared" si="17"/>
        <v>195.74424999999999</v>
      </c>
      <c r="H74" s="11">
        <f t="shared" si="18"/>
        <v>3914.8849999999998</v>
      </c>
      <c r="I74" s="2">
        <v>87088011</v>
      </c>
      <c r="J74" s="2">
        <v>4920</v>
      </c>
      <c r="K74" s="2">
        <f t="shared" si="19"/>
        <v>5658</v>
      </c>
      <c r="L74" s="21">
        <f t="shared" si="20"/>
        <v>113160</v>
      </c>
      <c r="M74" s="21">
        <f t="shared" si="21"/>
        <v>98400</v>
      </c>
      <c r="N74" s="11">
        <f t="shared" si="22"/>
        <v>98.4</v>
      </c>
      <c r="O74" s="1">
        <f t="shared" si="23"/>
        <v>113.16</v>
      </c>
    </row>
    <row r="75" spans="1:15" x14ac:dyDescent="0.25">
      <c r="A75" s="14" t="s">
        <v>196</v>
      </c>
      <c r="B75" s="15" t="s">
        <v>129</v>
      </c>
      <c r="C75" s="15" t="s">
        <v>48</v>
      </c>
      <c r="D75" s="18">
        <v>10</v>
      </c>
      <c r="E75" s="16">
        <v>44.59</v>
      </c>
      <c r="F75" s="31">
        <f t="shared" si="16"/>
        <v>445.90000000000003</v>
      </c>
      <c r="G75" s="1">
        <f t="shared" si="17"/>
        <v>163.756775</v>
      </c>
      <c r="H75" s="11">
        <f t="shared" si="18"/>
        <v>1637.5677500000002</v>
      </c>
      <c r="I75" s="2">
        <v>87088011</v>
      </c>
      <c r="J75" s="2">
        <v>4920</v>
      </c>
      <c r="K75" s="2">
        <f t="shared" si="19"/>
        <v>5658</v>
      </c>
      <c r="L75" s="21">
        <f t="shared" si="20"/>
        <v>56580</v>
      </c>
      <c r="M75" s="21">
        <f t="shared" si="21"/>
        <v>49200</v>
      </c>
      <c r="N75" s="11">
        <f t="shared" si="22"/>
        <v>49.2</v>
      </c>
      <c r="O75" s="1">
        <f t="shared" si="23"/>
        <v>56.58</v>
      </c>
    </row>
    <row r="76" spans="1:15" x14ac:dyDescent="0.25">
      <c r="A76" s="14" t="s">
        <v>170</v>
      </c>
      <c r="B76" s="15" t="s">
        <v>129</v>
      </c>
      <c r="C76" s="15" t="s">
        <v>48</v>
      </c>
      <c r="D76" s="18">
        <v>20</v>
      </c>
      <c r="E76" s="16">
        <v>44.1</v>
      </c>
      <c r="F76" s="31">
        <f t="shared" si="16"/>
        <v>882</v>
      </c>
      <c r="G76" s="1">
        <f t="shared" si="17"/>
        <v>161.95724999999999</v>
      </c>
      <c r="H76" s="11">
        <f t="shared" si="18"/>
        <v>3239.1449999999995</v>
      </c>
      <c r="I76" s="2">
        <v>87088011</v>
      </c>
      <c r="J76" s="2">
        <v>4920</v>
      </c>
      <c r="K76" s="2">
        <f t="shared" si="19"/>
        <v>5658</v>
      </c>
      <c r="L76" s="21">
        <f t="shared" si="20"/>
        <v>113160</v>
      </c>
      <c r="M76" s="21">
        <f t="shared" si="21"/>
        <v>98400</v>
      </c>
      <c r="N76" s="11">
        <f t="shared" si="22"/>
        <v>98.4</v>
      </c>
      <c r="O76" s="1">
        <f t="shared" si="23"/>
        <v>113.16</v>
      </c>
    </row>
    <row r="77" spans="1:15" x14ac:dyDescent="0.25">
      <c r="A77" s="14" t="s">
        <v>46</v>
      </c>
      <c r="B77" s="15" t="s">
        <v>47</v>
      </c>
      <c r="C77" s="15" t="s">
        <v>48</v>
      </c>
      <c r="D77" s="18">
        <v>60</v>
      </c>
      <c r="E77" s="16">
        <v>62.37</v>
      </c>
      <c r="F77" s="31">
        <f t="shared" si="16"/>
        <v>3742.2</v>
      </c>
      <c r="G77" s="1">
        <f t="shared" si="17"/>
        <v>229.05382499999999</v>
      </c>
      <c r="H77" s="11">
        <f t="shared" si="18"/>
        <v>13743.229499999999</v>
      </c>
      <c r="I77" s="2">
        <v>87088011</v>
      </c>
      <c r="J77" s="2">
        <v>4920</v>
      </c>
      <c r="K77" s="2">
        <f t="shared" si="19"/>
        <v>5658</v>
      </c>
      <c r="L77" s="21">
        <f t="shared" si="20"/>
        <v>339480</v>
      </c>
      <c r="M77" s="21">
        <f t="shared" si="21"/>
        <v>295200</v>
      </c>
      <c r="N77" s="11">
        <f t="shared" si="22"/>
        <v>295.2</v>
      </c>
      <c r="O77" s="1">
        <f t="shared" si="23"/>
        <v>339.48</v>
      </c>
    </row>
    <row r="78" spans="1:15" x14ac:dyDescent="0.25">
      <c r="A78" s="14" t="s">
        <v>194</v>
      </c>
      <c r="B78" s="15" t="s">
        <v>129</v>
      </c>
      <c r="C78" s="15" t="s">
        <v>48</v>
      </c>
      <c r="D78" s="18">
        <v>10</v>
      </c>
      <c r="E78" s="16">
        <v>45.55</v>
      </c>
      <c r="F78" s="31">
        <f t="shared" si="16"/>
        <v>455.5</v>
      </c>
      <c r="G78" s="1">
        <f t="shared" si="17"/>
        <v>167.28237499999997</v>
      </c>
      <c r="H78" s="11">
        <f t="shared" si="18"/>
        <v>1672.8237499999998</v>
      </c>
      <c r="I78" s="2">
        <v>87088011</v>
      </c>
      <c r="J78" s="2">
        <v>4920</v>
      </c>
      <c r="K78" s="2">
        <f t="shared" si="19"/>
        <v>5658</v>
      </c>
      <c r="L78" s="21">
        <f t="shared" si="20"/>
        <v>56580</v>
      </c>
      <c r="M78" s="21">
        <f t="shared" si="21"/>
        <v>49200</v>
      </c>
      <c r="N78" s="11">
        <f t="shared" si="22"/>
        <v>49.2</v>
      </c>
      <c r="O78" s="1">
        <f t="shared" si="23"/>
        <v>56.58</v>
      </c>
    </row>
    <row r="79" spans="1:15" x14ac:dyDescent="0.25">
      <c r="A79" s="14" t="s">
        <v>142</v>
      </c>
      <c r="B79" s="15" t="s">
        <v>143</v>
      </c>
      <c r="C79" s="15" t="s">
        <v>77</v>
      </c>
      <c r="D79" s="18">
        <v>20</v>
      </c>
      <c r="E79" s="16">
        <v>62.37</v>
      </c>
      <c r="F79" s="31">
        <f t="shared" si="16"/>
        <v>1247.3999999999999</v>
      </c>
      <c r="G79" s="1">
        <f t="shared" si="17"/>
        <v>229.05382499999999</v>
      </c>
      <c r="H79" s="11">
        <f t="shared" si="18"/>
        <v>4581.0765000000001</v>
      </c>
      <c r="I79" s="2">
        <v>87088011</v>
      </c>
      <c r="J79" s="2">
        <v>4920</v>
      </c>
      <c r="K79" s="2">
        <f t="shared" si="19"/>
        <v>5658</v>
      </c>
      <c r="L79" s="21">
        <f t="shared" si="20"/>
        <v>113160</v>
      </c>
      <c r="M79" s="21">
        <f t="shared" si="21"/>
        <v>98400</v>
      </c>
      <c r="N79" s="11">
        <f t="shared" si="22"/>
        <v>98.4</v>
      </c>
      <c r="O79" s="1">
        <f t="shared" si="23"/>
        <v>113.16</v>
      </c>
    </row>
    <row r="80" spans="1:15" x14ac:dyDescent="0.25">
      <c r="A80" s="14" t="s">
        <v>75</v>
      </c>
      <c r="B80" s="15" t="s">
        <v>76</v>
      </c>
      <c r="C80" s="15" t="s">
        <v>77</v>
      </c>
      <c r="D80" s="18">
        <v>60</v>
      </c>
      <c r="E80" s="16">
        <v>42.2</v>
      </c>
      <c r="F80" s="31">
        <f t="shared" si="16"/>
        <v>2532</v>
      </c>
      <c r="G80" s="1">
        <f t="shared" si="17"/>
        <v>154.9795</v>
      </c>
      <c r="H80" s="11">
        <f t="shared" si="18"/>
        <v>9298.77</v>
      </c>
      <c r="I80" s="2">
        <v>87088011</v>
      </c>
      <c r="J80" s="2">
        <v>4920</v>
      </c>
      <c r="K80" s="2">
        <f t="shared" si="19"/>
        <v>5658</v>
      </c>
      <c r="L80" s="21">
        <f t="shared" si="20"/>
        <v>339480</v>
      </c>
      <c r="M80" s="21">
        <f t="shared" si="21"/>
        <v>295200</v>
      </c>
      <c r="N80" s="11">
        <f t="shared" si="22"/>
        <v>295.2</v>
      </c>
      <c r="O80" s="1">
        <f t="shared" si="23"/>
        <v>339.48</v>
      </c>
    </row>
    <row r="81" spans="1:15" x14ac:dyDescent="0.25">
      <c r="A81" s="14" t="s">
        <v>210</v>
      </c>
      <c r="B81" s="15" t="s">
        <v>143</v>
      </c>
      <c r="C81" s="15" t="s">
        <v>77</v>
      </c>
      <c r="D81" s="18">
        <v>5</v>
      </c>
      <c r="E81" s="16">
        <v>42.86</v>
      </c>
      <c r="F81" s="31">
        <f t="shared" si="16"/>
        <v>214.3</v>
      </c>
      <c r="G81" s="1">
        <f t="shared" si="17"/>
        <v>157.40334999999999</v>
      </c>
      <c r="H81" s="11">
        <f t="shared" si="18"/>
        <v>787.01675</v>
      </c>
      <c r="I81" s="2">
        <v>87088011</v>
      </c>
      <c r="J81" s="2">
        <v>4920</v>
      </c>
      <c r="K81" s="2">
        <f t="shared" si="19"/>
        <v>5658</v>
      </c>
      <c r="L81" s="21">
        <f t="shared" si="20"/>
        <v>28290</v>
      </c>
      <c r="M81" s="21">
        <f t="shared" si="21"/>
        <v>24600</v>
      </c>
      <c r="N81" s="11">
        <f t="shared" si="22"/>
        <v>24.6</v>
      </c>
      <c r="O81" s="1">
        <f t="shared" si="23"/>
        <v>28.29</v>
      </c>
    </row>
    <row r="82" spans="1:15" x14ac:dyDescent="0.25">
      <c r="A82" s="14" t="s">
        <v>197</v>
      </c>
      <c r="B82" s="15" t="s">
        <v>180</v>
      </c>
      <c r="C82" s="15" t="s">
        <v>181</v>
      </c>
      <c r="D82" s="18">
        <v>100</v>
      </c>
      <c r="E82" s="16">
        <v>4.41</v>
      </c>
      <c r="F82" s="31">
        <f t="shared" si="16"/>
        <v>441</v>
      </c>
      <c r="G82" s="1">
        <f t="shared" si="17"/>
        <v>16.195724999999999</v>
      </c>
      <c r="H82" s="11">
        <f t="shared" si="18"/>
        <v>1619.5725</v>
      </c>
      <c r="I82" s="2">
        <v>87087031</v>
      </c>
      <c r="J82" s="2">
        <v>104</v>
      </c>
      <c r="K82" s="2">
        <f t="shared" si="19"/>
        <v>119.6</v>
      </c>
      <c r="L82" s="21">
        <f t="shared" si="20"/>
        <v>11960</v>
      </c>
      <c r="M82" s="21">
        <f t="shared" si="21"/>
        <v>10400</v>
      </c>
      <c r="N82" s="11">
        <f t="shared" si="22"/>
        <v>10.4</v>
      </c>
      <c r="O82" s="1">
        <f t="shared" si="23"/>
        <v>11.96</v>
      </c>
    </row>
    <row r="83" spans="1:15" x14ac:dyDescent="0.25">
      <c r="A83" s="14" t="s">
        <v>207</v>
      </c>
      <c r="B83" s="15" t="s">
        <v>180</v>
      </c>
      <c r="C83" s="15" t="s">
        <v>181</v>
      </c>
      <c r="D83" s="18">
        <v>200</v>
      </c>
      <c r="E83" s="16">
        <v>1.56</v>
      </c>
      <c r="F83" s="31">
        <f t="shared" si="16"/>
        <v>312</v>
      </c>
      <c r="G83" s="1">
        <f t="shared" si="17"/>
        <v>5.7290999999999999</v>
      </c>
      <c r="H83" s="11">
        <f t="shared" si="18"/>
        <v>1145.82</v>
      </c>
      <c r="I83" s="2">
        <v>87087031</v>
      </c>
      <c r="J83" s="2">
        <v>60</v>
      </c>
      <c r="K83" s="2">
        <f t="shared" si="19"/>
        <v>69</v>
      </c>
      <c r="L83" s="21">
        <f t="shared" si="20"/>
        <v>13800</v>
      </c>
      <c r="M83" s="21">
        <f t="shared" si="21"/>
        <v>12000</v>
      </c>
      <c r="N83" s="11">
        <f t="shared" si="22"/>
        <v>12</v>
      </c>
      <c r="O83" s="1">
        <f t="shared" si="23"/>
        <v>13.8</v>
      </c>
    </row>
    <row r="84" spans="1:15" x14ac:dyDescent="0.25">
      <c r="A84" s="14" t="s">
        <v>179</v>
      </c>
      <c r="B84" s="15" t="s">
        <v>180</v>
      </c>
      <c r="C84" s="15" t="s">
        <v>181</v>
      </c>
      <c r="D84" s="18">
        <v>450</v>
      </c>
      <c r="E84" s="16">
        <v>1.63</v>
      </c>
      <c r="F84" s="31">
        <f t="shared" si="16"/>
        <v>733.5</v>
      </c>
      <c r="G84" s="1">
        <f t="shared" si="17"/>
        <v>5.9861749999999994</v>
      </c>
      <c r="H84" s="11">
        <f t="shared" si="18"/>
        <v>2693.7787499999995</v>
      </c>
      <c r="I84" s="2">
        <v>87087031</v>
      </c>
      <c r="J84" s="2">
        <v>58</v>
      </c>
      <c r="K84" s="2">
        <f t="shared" si="19"/>
        <v>66.699999999999989</v>
      </c>
      <c r="L84" s="21">
        <f t="shared" si="20"/>
        <v>30014.999999999996</v>
      </c>
      <c r="M84" s="21">
        <f t="shared" si="21"/>
        <v>26100</v>
      </c>
      <c r="N84" s="11">
        <f t="shared" si="22"/>
        <v>26.1</v>
      </c>
      <c r="O84" s="1">
        <f t="shared" si="23"/>
        <v>30.014999999999997</v>
      </c>
    </row>
    <row r="85" spans="1:15" x14ac:dyDescent="0.25">
      <c r="A85" s="14" t="s">
        <v>134</v>
      </c>
      <c r="B85" s="15" t="s">
        <v>135</v>
      </c>
      <c r="C85" s="15" t="s">
        <v>136</v>
      </c>
      <c r="D85" s="18">
        <v>100</v>
      </c>
      <c r="E85" s="16">
        <v>12.83</v>
      </c>
      <c r="F85" s="31">
        <f t="shared" si="16"/>
        <v>1283</v>
      </c>
      <c r="G85" s="1">
        <f t="shared" si="17"/>
        <v>47.118175000000001</v>
      </c>
      <c r="H85" s="11">
        <f t="shared" si="18"/>
        <v>4711.8175000000001</v>
      </c>
      <c r="I85" s="2">
        <v>87087031</v>
      </c>
      <c r="J85" s="2">
        <v>420</v>
      </c>
      <c r="K85" s="2">
        <f t="shared" si="19"/>
        <v>482.99999999999994</v>
      </c>
      <c r="L85" s="21">
        <f t="shared" si="20"/>
        <v>48299.999999999993</v>
      </c>
      <c r="M85" s="21">
        <f t="shared" si="21"/>
        <v>42000</v>
      </c>
      <c r="N85" s="11">
        <f t="shared" si="22"/>
        <v>42</v>
      </c>
      <c r="O85" s="1">
        <f t="shared" si="23"/>
        <v>48.29999999999999</v>
      </c>
    </row>
    <row r="86" spans="1:15" x14ac:dyDescent="0.25">
      <c r="A86" s="14" t="s">
        <v>141</v>
      </c>
      <c r="B86" s="15" t="s">
        <v>131</v>
      </c>
      <c r="C86" s="15" t="s">
        <v>61</v>
      </c>
      <c r="D86" s="18">
        <v>100</v>
      </c>
      <c r="E86" s="16">
        <v>12.59</v>
      </c>
      <c r="F86" s="31">
        <f t="shared" si="16"/>
        <v>1259</v>
      </c>
      <c r="G86" s="1">
        <f t="shared" si="17"/>
        <v>46.236774999999994</v>
      </c>
      <c r="H86" s="11">
        <f t="shared" si="18"/>
        <v>4623.6774999999998</v>
      </c>
      <c r="I86" s="2">
        <v>87087031</v>
      </c>
      <c r="J86" s="2">
        <v>332</v>
      </c>
      <c r="K86" s="2">
        <f t="shared" si="19"/>
        <v>381.79999999999995</v>
      </c>
      <c r="L86" s="21">
        <f t="shared" si="20"/>
        <v>38179.999999999993</v>
      </c>
      <c r="M86" s="21">
        <f t="shared" si="21"/>
        <v>33200</v>
      </c>
      <c r="N86" s="11">
        <f t="shared" si="22"/>
        <v>33.200000000000003</v>
      </c>
      <c r="O86" s="1">
        <f t="shared" si="23"/>
        <v>38.179999999999993</v>
      </c>
    </row>
    <row r="87" spans="1:15" x14ac:dyDescent="0.25">
      <c r="A87" s="14" t="s">
        <v>104</v>
      </c>
      <c r="B87" s="15" t="s">
        <v>60</v>
      </c>
      <c r="C87" s="15" t="s">
        <v>61</v>
      </c>
      <c r="D87" s="18">
        <v>100</v>
      </c>
      <c r="E87" s="16">
        <v>16.079999999999998</v>
      </c>
      <c r="F87" s="31">
        <f t="shared" si="16"/>
        <v>1607.9999999999998</v>
      </c>
      <c r="G87" s="1">
        <f t="shared" si="17"/>
        <v>59.053799999999988</v>
      </c>
      <c r="H87" s="11">
        <f t="shared" si="18"/>
        <v>5905.3799999999992</v>
      </c>
      <c r="I87" s="2">
        <v>87087031</v>
      </c>
      <c r="J87" s="2">
        <v>332</v>
      </c>
      <c r="K87" s="2">
        <f t="shared" si="19"/>
        <v>381.79999999999995</v>
      </c>
      <c r="L87" s="21">
        <f t="shared" si="20"/>
        <v>38179.999999999993</v>
      </c>
      <c r="M87" s="21">
        <f t="shared" si="21"/>
        <v>33200</v>
      </c>
      <c r="N87" s="11">
        <f t="shared" si="22"/>
        <v>33.200000000000003</v>
      </c>
      <c r="O87" s="1">
        <f t="shared" si="23"/>
        <v>38.179999999999993</v>
      </c>
    </row>
    <row r="88" spans="1:15" x14ac:dyDescent="0.25">
      <c r="A88" s="14" t="s">
        <v>59</v>
      </c>
      <c r="B88" s="15" t="s">
        <v>60</v>
      </c>
      <c r="C88" s="15" t="s">
        <v>61</v>
      </c>
      <c r="D88" s="18">
        <v>150</v>
      </c>
      <c r="E88" s="16">
        <v>17.29</v>
      </c>
      <c r="F88" s="31">
        <f t="shared" si="16"/>
        <v>2593.5</v>
      </c>
      <c r="G88" s="1">
        <f t="shared" si="17"/>
        <v>63.497524999999996</v>
      </c>
      <c r="H88" s="11">
        <f t="shared" si="18"/>
        <v>9524.6287499999999</v>
      </c>
      <c r="I88" s="2">
        <v>87087031</v>
      </c>
      <c r="J88" s="2">
        <v>462</v>
      </c>
      <c r="K88" s="2">
        <f t="shared" si="19"/>
        <v>531.29999999999995</v>
      </c>
      <c r="L88" s="21">
        <f t="shared" si="20"/>
        <v>79695</v>
      </c>
      <c r="M88" s="21">
        <f t="shared" si="21"/>
        <v>69300</v>
      </c>
      <c r="N88" s="11">
        <f t="shared" si="22"/>
        <v>69.3</v>
      </c>
      <c r="O88" s="1">
        <f t="shared" si="23"/>
        <v>79.694999999999993</v>
      </c>
    </row>
    <row r="89" spans="1:15" x14ac:dyDescent="0.25">
      <c r="A89" s="14" t="s">
        <v>130</v>
      </c>
      <c r="B89" s="15" t="s">
        <v>131</v>
      </c>
      <c r="C89" s="15" t="s">
        <v>61</v>
      </c>
      <c r="D89" s="18">
        <v>100</v>
      </c>
      <c r="E89" s="16">
        <v>13.16</v>
      </c>
      <c r="F89" s="31">
        <f t="shared" si="16"/>
        <v>1316</v>
      </c>
      <c r="G89" s="1">
        <f t="shared" si="17"/>
        <v>48.330100000000002</v>
      </c>
      <c r="H89" s="11">
        <f t="shared" si="18"/>
        <v>4833.01</v>
      </c>
      <c r="I89" s="2">
        <v>87087031</v>
      </c>
      <c r="J89" s="2">
        <v>370</v>
      </c>
      <c r="K89" s="2">
        <f t="shared" si="19"/>
        <v>425.49999999999994</v>
      </c>
      <c r="L89" s="21">
        <f t="shared" si="20"/>
        <v>42549.999999999993</v>
      </c>
      <c r="M89" s="21">
        <f t="shared" si="21"/>
        <v>37000</v>
      </c>
      <c r="N89" s="11">
        <f t="shared" si="22"/>
        <v>37</v>
      </c>
      <c r="O89" s="1">
        <f t="shared" si="23"/>
        <v>42.54999999999999</v>
      </c>
    </row>
    <row r="90" spans="1:15" x14ac:dyDescent="0.25">
      <c r="A90" s="14" t="s">
        <v>81</v>
      </c>
      <c r="B90" s="15" t="s">
        <v>82</v>
      </c>
      <c r="C90" s="15" t="s">
        <v>83</v>
      </c>
      <c r="D90" s="18">
        <v>160</v>
      </c>
      <c r="E90" s="16">
        <v>12.83</v>
      </c>
      <c r="F90" s="31">
        <f t="shared" si="16"/>
        <v>2052.8000000000002</v>
      </c>
      <c r="G90" s="1">
        <f t="shared" si="17"/>
        <v>47.118175000000001</v>
      </c>
      <c r="H90" s="11">
        <f t="shared" si="18"/>
        <v>7538.9080000000004</v>
      </c>
      <c r="I90" s="2">
        <v>87087031</v>
      </c>
      <c r="J90" s="2">
        <v>420</v>
      </c>
      <c r="K90" s="2">
        <f t="shared" si="19"/>
        <v>482.99999999999994</v>
      </c>
      <c r="L90" s="21">
        <f t="shared" si="20"/>
        <v>77279.999999999985</v>
      </c>
      <c r="M90" s="21">
        <f t="shared" si="21"/>
        <v>67200</v>
      </c>
      <c r="N90" s="11">
        <f t="shared" si="22"/>
        <v>67.2</v>
      </c>
      <c r="O90" s="1">
        <f t="shared" si="23"/>
        <v>77.279999999999987</v>
      </c>
    </row>
    <row r="91" spans="1:15" x14ac:dyDescent="0.25">
      <c r="A91" s="3" t="s">
        <v>246</v>
      </c>
      <c r="B91" s="4" t="s">
        <v>247</v>
      </c>
      <c r="C91" s="5" t="s">
        <v>248</v>
      </c>
      <c r="D91" s="19">
        <v>100</v>
      </c>
      <c r="E91" s="16">
        <v>18.02</v>
      </c>
      <c r="F91" s="31">
        <f t="shared" si="16"/>
        <v>1802</v>
      </c>
      <c r="G91" s="1">
        <f t="shared" si="17"/>
        <v>66.178449999999998</v>
      </c>
      <c r="H91" s="11">
        <f t="shared" si="18"/>
        <v>6617.8449999999993</v>
      </c>
      <c r="I91" s="2">
        <v>87087031</v>
      </c>
      <c r="J91" s="36">
        <v>770</v>
      </c>
      <c r="K91" s="2">
        <f t="shared" si="19"/>
        <v>885.49999999999989</v>
      </c>
      <c r="L91" s="21">
        <f t="shared" si="20"/>
        <v>88549.999999999985</v>
      </c>
      <c r="M91" s="21">
        <f t="shared" si="21"/>
        <v>77000</v>
      </c>
      <c r="N91" s="11">
        <f t="shared" si="22"/>
        <v>77</v>
      </c>
      <c r="O91" s="1">
        <f t="shared" si="23"/>
        <v>88.549999999999983</v>
      </c>
    </row>
    <row r="92" spans="1:15" x14ac:dyDescent="0.25">
      <c r="A92" s="14" t="s">
        <v>193</v>
      </c>
      <c r="B92" s="15" t="s">
        <v>67</v>
      </c>
      <c r="C92" s="15" t="s">
        <v>65</v>
      </c>
      <c r="D92" s="18">
        <v>20</v>
      </c>
      <c r="E92" s="16">
        <v>46.46</v>
      </c>
      <c r="F92" s="31">
        <f t="shared" si="16"/>
        <v>929.2</v>
      </c>
      <c r="G92" s="1">
        <f t="shared" si="17"/>
        <v>170.62434999999999</v>
      </c>
      <c r="H92" s="11">
        <f t="shared" si="18"/>
        <v>3412.4870000000001</v>
      </c>
      <c r="I92" s="2">
        <v>87087031</v>
      </c>
      <c r="J92" s="2">
        <v>1900</v>
      </c>
      <c r="K92" s="2">
        <f t="shared" si="19"/>
        <v>2185</v>
      </c>
      <c r="L92" s="21">
        <f t="shared" si="20"/>
        <v>43700</v>
      </c>
      <c r="M92" s="21">
        <f t="shared" si="21"/>
        <v>38000</v>
      </c>
      <c r="N92" s="11">
        <f t="shared" si="22"/>
        <v>38</v>
      </c>
      <c r="O92" s="1">
        <f t="shared" si="23"/>
        <v>43.7</v>
      </c>
    </row>
    <row r="93" spans="1:15" x14ac:dyDescent="0.25">
      <c r="A93" s="14" t="s">
        <v>212</v>
      </c>
      <c r="B93" s="15" t="s">
        <v>199</v>
      </c>
      <c r="C93" s="15" t="s">
        <v>200</v>
      </c>
      <c r="D93" s="18">
        <v>5</v>
      </c>
      <c r="E93" s="16">
        <v>37.07</v>
      </c>
      <c r="F93" s="31">
        <f t="shared" si="16"/>
        <v>185.35</v>
      </c>
      <c r="G93" s="1">
        <f t="shared" si="17"/>
        <v>136.13957500000001</v>
      </c>
      <c r="H93" s="11">
        <f t="shared" si="18"/>
        <v>680.69787500000007</v>
      </c>
      <c r="I93" s="2">
        <v>87087031</v>
      </c>
      <c r="J93" s="2">
        <v>1900</v>
      </c>
      <c r="K93" s="2">
        <f t="shared" si="19"/>
        <v>2185</v>
      </c>
      <c r="L93" s="21">
        <f t="shared" si="20"/>
        <v>10925</v>
      </c>
      <c r="M93" s="21">
        <f t="shared" si="21"/>
        <v>9500</v>
      </c>
      <c r="N93" s="11">
        <f t="shared" si="22"/>
        <v>9.5</v>
      </c>
      <c r="O93" s="1">
        <f t="shared" si="23"/>
        <v>10.925000000000001</v>
      </c>
    </row>
    <row r="94" spans="1:15" x14ac:dyDescent="0.25">
      <c r="A94" s="37" t="s">
        <v>253</v>
      </c>
      <c r="B94" s="5" t="s">
        <v>199</v>
      </c>
      <c r="C94" s="5" t="s">
        <v>254</v>
      </c>
      <c r="D94" s="6">
        <v>10</v>
      </c>
      <c r="E94" s="35">
        <v>240.29</v>
      </c>
      <c r="F94" s="31">
        <f t="shared" si="16"/>
        <v>2402.9</v>
      </c>
      <c r="G94" s="1">
        <f t="shared" si="17"/>
        <v>882.46502499999997</v>
      </c>
      <c r="H94" s="11">
        <f t="shared" si="18"/>
        <v>8824.6502499999988</v>
      </c>
      <c r="I94" s="2">
        <v>87088011</v>
      </c>
      <c r="J94" s="24">
        <v>1900</v>
      </c>
      <c r="K94" s="2">
        <f t="shared" si="19"/>
        <v>2185</v>
      </c>
      <c r="L94" s="21">
        <f t="shared" si="20"/>
        <v>21850</v>
      </c>
      <c r="M94" s="21">
        <f t="shared" si="21"/>
        <v>19000</v>
      </c>
      <c r="N94" s="11">
        <f t="shared" si="22"/>
        <v>19</v>
      </c>
      <c r="O94" s="1">
        <f t="shared" si="23"/>
        <v>21.85</v>
      </c>
    </row>
    <row r="95" spans="1:15" x14ac:dyDescent="0.25">
      <c r="A95" s="14" t="s">
        <v>169</v>
      </c>
      <c r="B95" s="15" t="s">
        <v>67</v>
      </c>
      <c r="C95" s="15" t="s">
        <v>65</v>
      </c>
      <c r="D95" s="18">
        <v>20</v>
      </c>
      <c r="E95" s="16">
        <v>46.71</v>
      </c>
      <c r="F95" s="31">
        <f t="shared" si="16"/>
        <v>934.2</v>
      </c>
      <c r="G95" s="1">
        <f t="shared" si="17"/>
        <v>171.542475</v>
      </c>
      <c r="H95" s="11">
        <f t="shared" si="18"/>
        <v>3430.8494999999998</v>
      </c>
      <c r="I95" s="2">
        <v>87087031</v>
      </c>
      <c r="J95" s="2">
        <v>1900</v>
      </c>
      <c r="K95" s="2">
        <f t="shared" si="19"/>
        <v>2185</v>
      </c>
      <c r="L95" s="21">
        <f t="shared" si="20"/>
        <v>43700</v>
      </c>
      <c r="M95" s="21">
        <f t="shared" si="21"/>
        <v>38000</v>
      </c>
      <c r="N95" s="11">
        <f t="shared" si="22"/>
        <v>38</v>
      </c>
      <c r="O95" s="1">
        <f t="shared" si="23"/>
        <v>43.7</v>
      </c>
    </row>
    <row r="96" spans="1:15" x14ac:dyDescent="0.25">
      <c r="A96" s="14" t="s">
        <v>213</v>
      </c>
      <c r="B96" s="15" t="s">
        <v>64</v>
      </c>
      <c r="C96" s="15" t="s">
        <v>214</v>
      </c>
      <c r="D96" s="18">
        <v>5</v>
      </c>
      <c r="E96" s="16">
        <v>37.07</v>
      </c>
      <c r="F96" s="31">
        <f t="shared" si="16"/>
        <v>185.35</v>
      </c>
      <c r="G96" s="1">
        <f t="shared" si="17"/>
        <v>136.13957500000001</v>
      </c>
      <c r="H96" s="11">
        <f t="shared" si="18"/>
        <v>680.69787500000007</v>
      </c>
      <c r="I96" s="2">
        <v>87087031</v>
      </c>
      <c r="J96" s="2">
        <v>1900</v>
      </c>
      <c r="K96" s="2">
        <f t="shared" si="19"/>
        <v>2185</v>
      </c>
      <c r="L96" s="21">
        <f t="shared" si="20"/>
        <v>10925</v>
      </c>
      <c r="M96" s="21">
        <f t="shared" si="21"/>
        <v>9500</v>
      </c>
      <c r="N96" s="11">
        <f t="shared" si="22"/>
        <v>9.5</v>
      </c>
      <c r="O96" s="1">
        <f t="shared" si="23"/>
        <v>10.925000000000001</v>
      </c>
    </row>
    <row r="97" spans="1:15" x14ac:dyDescent="0.25">
      <c r="A97" s="14" t="s">
        <v>66</v>
      </c>
      <c r="B97" s="15" t="s">
        <v>67</v>
      </c>
      <c r="C97" s="15" t="s">
        <v>65</v>
      </c>
      <c r="D97" s="18">
        <v>20</v>
      </c>
      <c r="E97" s="16">
        <v>248.04</v>
      </c>
      <c r="F97" s="31">
        <f t="shared" si="16"/>
        <v>4960.8</v>
      </c>
      <c r="G97" s="1">
        <f t="shared" si="17"/>
        <v>910.92689999999993</v>
      </c>
      <c r="H97" s="11">
        <f t="shared" si="18"/>
        <v>18218.538</v>
      </c>
      <c r="I97" s="2">
        <v>87087031</v>
      </c>
      <c r="J97" s="2">
        <v>1900</v>
      </c>
      <c r="K97" s="2">
        <f t="shared" si="19"/>
        <v>2185</v>
      </c>
      <c r="L97" s="21">
        <f t="shared" si="20"/>
        <v>43700</v>
      </c>
      <c r="M97" s="21">
        <f t="shared" si="21"/>
        <v>38000</v>
      </c>
      <c r="N97" s="11">
        <f t="shared" si="22"/>
        <v>38</v>
      </c>
      <c r="O97" s="1">
        <f t="shared" si="23"/>
        <v>43.7</v>
      </c>
    </row>
    <row r="98" spans="1:15" x14ac:dyDescent="0.25">
      <c r="A98" s="14" t="s">
        <v>63</v>
      </c>
      <c r="B98" s="15" t="s">
        <v>64</v>
      </c>
      <c r="C98" s="15" t="s">
        <v>65</v>
      </c>
      <c r="D98" s="18">
        <v>20</v>
      </c>
      <c r="E98" s="16">
        <v>248.04</v>
      </c>
      <c r="F98" s="31">
        <f t="shared" ref="F98:F107" si="24">D98*E98</f>
        <v>4960.8</v>
      </c>
      <c r="G98" s="1">
        <f t="shared" ref="G98:G107" si="25">E98*3.6725</f>
        <v>910.92689999999993</v>
      </c>
      <c r="H98" s="11">
        <f t="shared" ref="H98:H107" si="26">G98*D98</f>
        <v>18218.538</v>
      </c>
      <c r="I98" s="2">
        <v>87087031</v>
      </c>
      <c r="J98" s="2">
        <v>1900</v>
      </c>
      <c r="K98" s="2">
        <f t="shared" ref="K98:K107" si="27">J98*1.15</f>
        <v>2185</v>
      </c>
      <c r="L98" s="21">
        <f t="shared" ref="L98:L107" si="28">K98*D98</f>
        <v>43700</v>
      </c>
      <c r="M98" s="21">
        <f t="shared" ref="M98:M107" si="29">J98*D98</f>
        <v>38000</v>
      </c>
      <c r="N98" s="11">
        <f t="shared" ref="N98:N107" si="30">M98/1000</f>
        <v>38</v>
      </c>
      <c r="O98" s="1">
        <f t="shared" ref="O98:O107" si="31">L98/1000</f>
        <v>43.7</v>
      </c>
    </row>
    <row r="99" spans="1:15" x14ac:dyDescent="0.25">
      <c r="A99" s="37" t="s">
        <v>255</v>
      </c>
      <c r="B99" s="5" t="s">
        <v>64</v>
      </c>
      <c r="C99" s="5" t="s">
        <v>256</v>
      </c>
      <c r="D99" s="6">
        <v>10</v>
      </c>
      <c r="E99" s="35">
        <v>240.29</v>
      </c>
      <c r="F99" s="31">
        <f t="shared" si="24"/>
        <v>2402.9</v>
      </c>
      <c r="G99" s="1">
        <f t="shared" si="25"/>
        <v>882.46502499999997</v>
      </c>
      <c r="H99" s="11">
        <f t="shared" si="26"/>
        <v>8824.6502499999988</v>
      </c>
      <c r="I99" s="2">
        <v>87088011</v>
      </c>
      <c r="J99" s="24">
        <v>1900</v>
      </c>
      <c r="K99" s="2">
        <f t="shared" si="27"/>
        <v>2185</v>
      </c>
      <c r="L99" s="21">
        <f t="shared" si="28"/>
        <v>21850</v>
      </c>
      <c r="M99" s="21">
        <f t="shared" si="29"/>
        <v>19000</v>
      </c>
      <c r="N99" s="11">
        <f t="shared" si="30"/>
        <v>19</v>
      </c>
      <c r="O99" s="1">
        <f t="shared" si="31"/>
        <v>21.85</v>
      </c>
    </row>
    <row r="100" spans="1:15" x14ac:dyDescent="0.25">
      <c r="A100" s="14" t="s">
        <v>198</v>
      </c>
      <c r="B100" s="15" t="s">
        <v>199</v>
      </c>
      <c r="C100" s="15" t="s">
        <v>200</v>
      </c>
      <c r="D100" s="18">
        <v>10</v>
      </c>
      <c r="E100" s="16">
        <v>41.38</v>
      </c>
      <c r="F100" s="31">
        <f t="shared" si="24"/>
        <v>413.8</v>
      </c>
      <c r="G100" s="1">
        <f t="shared" si="25"/>
        <v>151.96805000000001</v>
      </c>
      <c r="H100" s="11">
        <f t="shared" si="26"/>
        <v>1519.6804999999999</v>
      </c>
      <c r="I100" s="2">
        <v>87087031</v>
      </c>
      <c r="J100" s="2">
        <v>1900</v>
      </c>
      <c r="K100" s="2">
        <f t="shared" si="27"/>
        <v>2185</v>
      </c>
      <c r="L100" s="21">
        <f t="shared" si="28"/>
        <v>21850</v>
      </c>
      <c r="M100" s="21">
        <f t="shared" si="29"/>
        <v>19000</v>
      </c>
      <c r="N100" s="11">
        <f t="shared" si="30"/>
        <v>19</v>
      </c>
      <c r="O100" s="1">
        <f t="shared" si="31"/>
        <v>21.85</v>
      </c>
    </row>
    <row r="101" spans="1:15" x14ac:dyDescent="0.25">
      <c r="A101" s="14" t="s">
        <v>201</v>
      </c>
      <c r="B101" s="15" t="s">
        <v>64</v>
      </c>
      <c r="C101" s="15" t="s">
        <v>202</v>
      </c>
      <c r="D101" s="18">
        <v>10</v>
      </c>
      <c r="E101" s="16">
        <v>41.38</v>
      </c>
      <c r="F101" s="31">
        <f t="shared" si="24"/>
        <v>413.8</v>
      </c>
      <c r="G101" s="1">
        <f t="shared" si="25"/>
        <v>151.96805000000001</v>
      </c>
      <c r="H101" s="11">
        <f t="shared" si="26"/>
        <v>1519.6804999999999</v>
      </c>
      <c r="I101" s="2">
        <v>87087031</v>
      </c>
      <c r="J101" s="2">
        <v>1900</v>
      </c>
      <c r="K101" s="2">
        <f t="shared" si="27"/>
        <v>2185</v>
      </c>
      <c r="L101" s="21">
        <f t="shared" si="28"/>
        <v>21850</v>
      </c>
      <c r="M101" s="21">
        <f t="shared" si="29"/>
        <v>19000</v>
      </c>
      <c r="N101" s="11">
        <f t="shared" si="30"/>
        <v>19</v>
      </c>
      <c r="O101" s="1">
        <f t="shared" si="31"/>
        <v>21.85</v>
      </c>
    </row>
    <row r="102" spans="1:15" x14ac:dyDescent="0.25">
      <c r="A102" s="14" t="s">
        <v>157</v>
      </c>
      <c r="B102" s="15" t="s">
        <v>158</v>
      </c>
      <c r="C102" s="15" t="s">
        <v>159</v>
      </c>
      <c r="D102" s="18">
        <v>100</v>
      </c>
      <c r="E102" s="16">
        <v>10.34</v>
      </c>
      <c r="F102" s="31">
        <f t="shared" si="24"/>
        <v>1034</v>
      </c>
      <c r="G102" s="1">
        <f t="shared" si="25"/>
        <v>37.973649999999999</v>
      </c>
      <c r="H102" s="11">
        <f t="shared" si="26"/>
        <v>3797.3649999999998</v>
      </c>
      <c r="I102" s="2">
        <v>87087031</v>
      </c>
      <c r="J102" s="2">
        <v>220</v>
      </c>
      <c r="K102" s="2">
        <f t="shared" si="27"/>
        <v>252.99999999999997</v>
      </c>
      <c r="L102" s="21">
        <f t="shared" si="28"/>
        <v>25299.999999999996</v>
      </c>
      <c r="M102" s="21">
        <f t="shared" si="29"/>
        <v>22000</v>
      </c>
      <c r="N102" s="11">
        <f t="shared" si="30"/>
        <v>22</v>
      </c>
      <c r="O102" s="1">
        <f t="shared" si="31"/>
        <v>25.299999999999997</v>
      </c>
    </row>
    <row r="103" spans="1:15" x14ac:dyDescent="0.25">
      <c r="A103" s="14" t="s">
        <v>110</v>
      </c>
      <c r="B103" s="15" t="s">
        <v>111</v>
      </c>
      <c r="C103" s="15" t="s">
        <v>112</v>
      </c>
      <c r="D103" s="18">
        <v>50</v>
      </c>
      <c r="E103" s="16">
        <v>28.61</v>
      </c>
      <c r="F103" s="31">
        <f t="shared" si="24"/>
        <v>1430.5</v>
      </c>
      <c r="G103" s="1">
        <f t="shared" si="25"/>
        <v>105.07022499999999</v>
      </c>
      <c r="H103" s="11">
        <f t="shared" si="26"/>
        <v>5253.5112499999996</v>
      </c>
      <c r="I103">
        <v>84099190</v>
      </c>
      <c r="J103" s="2">
        <v>150</v>
      </c>
      <c r="K103" s="2">
        <f t="shared" si="27"/>
        <v>172.5</v>
      </c>
      <c r="L103" s="21">
        <f t="shared" si="28"/>
        <v>8625</v>
      </c>
      <c r="M103" s="21">
        <f t="shared" si="29"/>
        <v>7500</v>
      </c>
      <c r="N103" s="11">
        <f t="shared" si="30"/>
        <v>7.5</v>
      </c>
      <c r="O103" s="1">
        <f t="shared" si="31"/>
        <v>8.625</v>
      </c>
    </row>
    <row r="104" spans="1:15" x14ac:dyDescent="0.25">
      <c r="A104" s="38" t="s">
        <v>55</v>
      </c>
      <c r="B104" s="15" t="s">
        <v>31</v>
      </c>
      <c r="C104" s="15" t="s">
        <v>32</v>
      </c>
      <c r="D104" s="18">
        <v>300</v>
      </c>
      <c r="E104" s="16">
        <v>9.2200000000000006</v>
      </c>
      <c r="F104" s="31">
        <f t="shared" si="24"/>
        <v>2766</v>
      </c>
      <c r="G104" s="1">
        <f t="shared" si="25"/>
        <v>33.86045</v>
      </c>
      <c r="H104" s="11">
        <f t="shared" si="26"/>
        <v>10158.135</v>
      </c>
      <c r="I104" s="2">
        <v>84213100</v>
      </c>
      <c r="J104" s="2">
        <v>42</v>
      </c>
      <c r="K104" s="2">
        <f t="shared" si="27"/>
        <v>48.3</v>
      </c>
      <c r="L104" s="21">
        <f t="shared" si="28"/>
        <v>14490</v>
      </c>
      <c r="M104" s="21">
        <f t="shared" si="29"/>
        <v>12600</v>
      </c>
      <c r="N104" s="11">
        <f t="shared" si="30"/>
        <v>12.6</v>
      </c>
      <c r="O104" s="1">
        <f t="shared" si="31"/>
        <v>14.49</v>
      </c>
    </row>
    <row r="105" spans="1:15" x14ac:dyDescent="0.25">
      <c r="A105" s="38" t="s">
        <v>62</v>
      </c>
      <c r="B105" s="15" t="s">
        <v>31</v>
      </c>
      <c r="C105" s="15" t="s">
        <v>32</v>
      </c>
      <c r="D105" s="18">
        <v>200</v>
      </c>
      <c r="E105" s="16">
        <v>12.41</v>
      </c>
      <c r="F105" s="31">
        <f t="shared" si="24"/>
        <v>2482</v>
      </c>
      <c r="G105" s="1">
        <f t="shared" si="25"/>
        <v>45.575724999999998</v>
      </c>
      <c r="H105" s="11">
        <f t="shared" si="26"/>
        <v>9115.1450000000004</v>
      </c>
      <c r="I105" s="2">
        <v>84213100</v>
      </c>
      <c r="J105" s="2">
        <v>36</v>
      </c>
      <c r="K105" s="2">
        <f t="shared" si="27"/>
        <v>41.4</v>
      </c>
      <c r="L105" s="21">
        <f t="shared" si="28"/>
        <v>8280</v>
      </c>
      <c r="M105" s="21">
        <f t="shared" si="29"/>
        <v>7200</v>
      </c>
      <c r="N105" s="11">
        <f t="shared" si="30"/>
        <v>7.2</v>
      </c>
      <c r="O105" s="1">
        <f t="shared" si="31"/>
        <v>8.2799999999999994</v>
      </c>
    </row>
    <row r="106" spans="1:15" x14ac:dyDescent="0.25">
      <c r="A106" s="38" t="s">
        <v>30</v>
      </c>
      <c r="B106" s="15" t="s">
        <v>31</v>
      </c>
      <c r="C106" s="15" t="s">
        <v>32</v>
      </c>
      <c r="D106" s="18">
        <v>500</v>
      </c>
      <c r="E106" s="16">
        <v>9.69</v>
      </c>
      <c r="F106" s="31">
        <f t="shared" si="24"/>
        <v>4845</v>
      </c>
      <c r="G106" s="1">
        <f t="shared" si="25"/>
        <v>35.586524999999995</v>
      </c>
      <c r="H106" s="11">
        <f t="shared" si="26"/>
        <v>17793.262499999997</v>
      </c>
      <c r="I106" s="2">
        <v>84213100</v>
      </c>
      <c r="J106" s="2">
        <v>61</v>
      </c>
      <c r="K106" s="2">
        <f t="shared" si="27"/>
        <v>70.149999999999991</v>
      </c>
      <c r="L106" s="21">
        <f t="shared" si="28"/>
        <v>35074.999999999993</v>
      </c>
      <c r="M106" s="21">
        <f t="shared" si="29"/>
        <v>30500</v>
      </c>
      <c r="N106" s="11">
        <f t="shared" si="30"/>
        <v>30.5</v>
      </c>
      <c r="O106" s="1">
        <f t="shared" si="31"/>
        <v>35.074999999999996</v>
      </c>
    </row>
    <row r="107" spans="1:15" x14ac:dyDescent="0.25">
      <c r="A107" s="38" t="s">
        <v>182</v>
      </c>
      <c r="B107" s="15" t="s">
        <v>31</v>
      </c>
      <c r="C107" s="15" t="s">
        <v>32</v>
      </c>
      <c r="D107" s="18">
        <v>100</v>
      </c>
      <c r="E107" s="16">
        <v>7.23</v>
      </c>
      <c r="F107" s="31">
        <f t="shared" si="24"/>
        <v>723</v>
      </c>
      <c r="G107" s="1">
        <f t="shared" si="25"/>
        <v>26.552175000000002</v>
      </c>
      <c r="H107" s="11">
        <f t="shared" si="26"/>
        <v>2655.2175000000002</v>
      </c>
      <c r="I107" s="2">
        <v>84213100</v>
      </c>
      <c r="J107" s="2">
        <v>61</v>
      </c>
      <c r="K107" s="2">
        <f t="shared" si="27"/>
        <v>70.149999999999991</v>
      </c>
      <c r="L107" s="21">
        <f t="shared" si="28"/>
        <v>7014.9999999999991</v>
      </c>
      <c r="M107" s="21">
        <f t="shared" si="29"/>
        <v>6100</v>
      </c>
      <c r="N107" s="11">
        <f t="shared" si="30"/>
        <v>6.1</v>
      </c>
      <c r="O107" s="1">
        <f t="shared" si="31"/>
        <v>7.0149999999999988</v>
      </c>
    </row>
    <row r="108" spans="1:15" x14ac:dyDescent="0.25">
      <c r="A108" s="3"/>
      <c r="B108" s="4"/>
      <c r="C108" s="5"/>
      <c r="D108" s="19"/>
      <c r="E108" s="6"/>
      <c r="F108" s="32"/>
      <c r="G108" s="1"/>
      <c r="H108" s="11">
        <f>SUM(H2:H107)</f>
        <v>1115587.6861999996</v>
      </c>
    </row>
    <row r="109" spans="1:15" x14ac:dyDescent="0.25">
      <c r="A109" s="3"/>
      <c r="B109" s="4"/>
      <c r="C109" s="5"/>
      <c r="D109" s="19"/>
      <c r="E109" s="6"/>
      <c r="F109" s="32"/>
      <c r="G109" s="1"/>
      <c r="H109" s="11"/>
    </row>
    <row r="110" spans="1:15" x14ac:dyDescent="0.25">
      <c r="A110" s="3"/>
      <c r="B110" s="4"/>
      <c r="C110" s="5"/>
      <c r="D110" s="19"/>
      <c r="E110" s="6"/>
      <c r="F110" s="32"/>
      <c r="G110" s="1"/>
      <c r="H110" s="11"/>
    </row>
    <row r="111" spans="1:15" x14ac:dyDescent="0.25">
      <c r="A111" s="3"/>
      <c r="B111" s="4"/>
      <c r="C111" s="5"/>
      <c r="D111" s="19"/>
      <c r="E111" s="6"/>
      <c r="F111" s="32"/>
      <c r="G111" s="1"/>
      <c r="H111" s="11"/>
    </row>
    <row r="112" spans="1:15" x14ac:dyDescent="0.25">
      <c r="A112" s="3"/>
      <c r="B112" s="4"/>
      <c r="C112" s="5"/>
      <c r="D112" s="19"/>
      <c r="E112" s="6"/>
      <c r="F112" s="32"/>
      <c r="G112" s="1"/>
      <c r="H112" s="11"/>
    </row>
    <row r="113" spans="1:8" x14ac:dyDescent="0.25">
      <c r="A113" s="3"/>
      <c r="B113" s="4"/>
      <c r="C113" s="5"/>
      <c r="D113" s="19"/>
      <c r="E113" s="6"/>
      <c r="F113" s="32"/>
      <c r="G113" s="1"/>
      <c r="H113" s="11"/>
    </row>
    <row r="114" spans="1:8" x14ac:dyDescent="0.25">
      <c r="A114" s="3"/>
      <c r="B114" s="4"/>
      <c r="C114" s="5"/>
      <c r="D114" s="19"/>
      <c r="E114" s="6"/>
      <c r="F114" s="32"/>
      <c r="G114" s="1"/>
      <c r="H114" s="11"/>
    </row>
    <row r="115" spans="1:8" x14ac:dyDescent="0.25">
      <c r="A115" s="3"/>
      <c r="B115" s="4"/>
      <c r="C115" s="5"/>
      <c r="D115" s="19"/>
      <c r="E115" s="6"/>
      <c r="F115" s="32"/>
      <c r="G115" s="1"/>
      <c r="H115" s="11"/>
    </row>
    <row r="116" spans="1:8" x14ac:dyDescent="0.25">
      <c r="A116" s="3"/>
      <c r="B116" s="4"/>
      <c r="C116" s="5"/>
      <c r="D116" s="19"/>
      <c r="E116" s="6"/>
      <c r="F116" s="32"/>
      <c r="G116" s="1"/>
      <c r="H116" s="11"/>
    </row>
    <row r="117" spans="1:8" x14ac:dyDescent="0.25">
      <c r="A117" s="3"/>
      <c r="B117" s="4"/>
      <c r="C117" s="5"/>
      <c r="D117" s="19"/>
      <c r="E117" s="6"/>
      <c r="F117" s="32"/>
      <c r="G117" s="1"/>
      <c r="H117" s="11"/>
    </row>
    <row r="118" spans="1:8" x14ac:dyDescent="0.25">
      <c r="A118" s="3"/>
      <c r="B118" s="4"/>
      <c r="C118" s="5"/>
      <c r="D118" s="19"/>
      <c r="E118" s="6"/>
      <c r="F118" s="32"/>
      <c r="G118" s="1"/>
      <c r="H118" s="11"/>
    </row>
    <row r="119" spans="1:8" x14ac:dyDescent="0.25">
      <c r="A119" s="3"/>
      <c r="B119" s="4"/>
      <c r="C119" s="5"/>
      <c r="D119" s="19"/>
      <c r="E119" s="6"/>
      <c r="F119" s="32"/>
      <c r="G119" s="1"/>
      <c r="H119" s="11"/>
    </row>
    <row r="120" spans="1:8" x14ac:dyDescent="0.25">
      <c r="A120" s="3"/>
      <c r="B120" s="4"/>
      <c r="C120" s="5"/>
      <c r="D120" s="19"/>
      <c r="E120" s="6"/>
      <c r="F120" s="32"/>
      <c r="G120" s="1"/>
      <c r="H120" s="11"/>
    </row>
    <row r="121" spans="1:8" x14ac:dyDescent="0.25">
      <c r="A121" s="3"/>
      <c r="B121" s="4"/>
      <c r="C121" s="5"/>
      <c r="D121" s="19"/>
      <c r="E121" s="6"/>
      <c r="F121" s="32"/>
      <c r="G121" s="1"/>
      <c r="H121" s="11"/>
    </row>
    <row r="122" spans="1:8" x14ac:dyDescent="0.25">
      <c r="A122" s="3"/>
      <c r="B122" s="4"/>
      <c r="C122" s="5"/>
      <c r="D122" s="19"/>
      <c r="E122" s="6"/>
      <c r="F122" s="32"/>
      <c r="G122" s="1"/>
      <c r="H122" s="11"/>
    </row>
    <row r="123" spans="1:8" x14ac:dyDescent="0.25">
      <c r="A123" s="3"/>
      <c r="B123" s="4"/>
      <c r="C123" s="5"/>
      <c r="D123" s="19"/>
      <c r="E123" s="6"/>
      <c r="F123" s="32"/>
      <c r="G123" s="1"/>
      <c r="H123" s="11"/>
    </row>
    <row r="124" spans="1:8" x14ac:dyDescent="0.25">
      <c r="A124" s="3"/>
      <c r="B124" s="4"/>
      <c r="C124" s="5"/>
      <c r="D124" s="19"/>
      <c r="E124" s="6"/>
      <c r="F124" s="32"/>
      <c r="G124" s="1"/>
      <c r="H124" s="11"/>
    </row>
    <row r="125" spans="1:8" x14ac:dyDescent="0.25">
      <c r="A125" s="3"/>
      <c r="B125" s="4"/>
      <c r="C125" s="5"/>
      <c r="D125" s="19"/>
      <c r="E125" s="6"/>
      <c r="F125" s="32"/>
      <c r="G125" s="1"/>
      <c r="H125" s="11"/>
    </row>
    <row r="126" spans="1:8" x14ac:dyDescent="0.25">
      <c r="A126" s="3"/>
      <c r="B126" s="4"/>
      <c r="C126" s="5"/>
      <c r="D126" s="19"/>
      <c r="E126" s="6"/>
      <c r="F126" s="32"/>
      <c r="G126" s="1"/>
      <c r="H126" s="11"/>
    </row>
    <row r="127" spans="1:8" x14ac:dyDescent="0.25">
      <c r="A127" s="3"/>
      <c r="B127" s="4"/>
      <c r="C127" s="5"/>
      <c r="D127" s="19"/>
      <c r="E127" s="6"/>
      <c r="F127" s="32"/>
      <c r="G127" s="1"/>
      <c r="H127" s="11"/>
    </row>
    <row r="128" spans="1:8" x14ac:dyDescent="0.25">
      <c r="A128" s="3"/>
      <c r="B128" s="4"/>
      <c r="C128" s="5"/>
      <c r="D128" s="19"/>
      <c r="E128" s="6"/>
      <c r="F128" s="32"/>
      <c r="G128" s="1"/>
      <c r="H128" s="11"/>
    </row>
    <row r="129" spans="1:8" x14ac:dyDescent="0.25">
      <c r="A129" s="3"/>
      <c r="B129" s="4"/>
      <c r="C129" s="5"/>
      <c r="D129" s="19"/>
      <c r="E129" s="6"/>
      <c r="F129" s="32"/>
      <c r="G129" s="1"/>
      <c r="H129" s="11"/>
    </row>
    <row r="130" spans="1:8" x14ac:dyDescent="0.25">
      <c r="A130" s="3"/>
      <c r="B130" s="4"/>
      <c r="C130" s="5"/>
      <c r="D130" s="19"/>
      <c r="E130" s="6"/>
      <c r="F130" s="32"/>
      <c r="G130" s="1"/>
      <c r="H130" s="11"/>
    </row>
    <row r="131" spans="1:8" x14ac:dyDescent="0.25">
      <c r="A131" s="3"/>
      <c r="B131" s="4"/>
      <c r="C131" s="5"/>
      <c r="D131" s="19"/>
      <c r="E131" s="6"/>
      <c r="F131" s="32"/>
      <c r="G131" s="1"/>
      <c r="H131" s="11"/>
    </row>
    <row r="132" spans="1:8" x14ac:dyDescent="0.25">
      <c r="A132" s="3"/>
      <c r="B132" s="4"/>
      <c r="C132" s="5"/>
      <c r="D132" s="19"/>
      <c r="E132" s="6"/>
      <c r="F132" s="32"/>
      <c r="G132" s="1"/>
      <c r="H132" s="11"/>
    </row>
    <row r="133" spans="1:8" x14ac:dyDescent="0.25">
      <c r="A133" s="3"/>
      <c r="B133" s="4"/>
      <c r="C133" s="5"/>
      <c r="D133" s="19"/>
      <c r="E133" s="6"/>
      <c r="F133" s="32"/>
      <c r="G133" s="1"/>
      <c r="H133" s="11"/>
    </row>
    <row r="134" spans="1:8" x14ac:dyDescent="0.25">
      <c r="A134" s="3"/>
      <c r="B134" s="4"/>
      <c r="C134" s="5"/>
      <c r="D134" s="19"/>
      <c r="E134" s="6"/>
      <c r="F134" s="32"/>
      <c r="G134" s="1"/>
      <c r="H134" s="11"/>
    </row>
    <row r="135" spans="1:8" x14ac:dyDescent="0.25">
      <c r="A135" s="3"/>
      <c r="B135" s="4"/>
      <c r="C135" s="5"/>
      <c r="D135" s="19"/>
      <c r="E135" s="6"/>
      <c r="F135" s="32"/>
      <c r="G135" s="1"/>
      <c r="H135" s="11"/>
    </row>
    <row r="136" spans="1:8" x14ac:dyDescent="0.25">
      <c r="A136" s="3"/>
      <c r="B136" s="4"/>
      <c r="C136" s="5"/>
      <c r="D136" s="19"/>
      <c r="E136" s="6"/>
      <c r="F136" s="32"/>
      <c r="G136" s="1"/>
      <c r="H136" s="11"/>
    </row>
    <row r="137" spans="1:8" x14ac:dyDescent="0.25">
      <c r="A137" s="3"/>
      <c r="B137" s="4"/>
      <c r="C137" s="5"/>
      <c r="D137" s="19"/>
      <c r="E137" s="6"/>
      <c r="F137" s="32"/>
      <c r="G137" s="1"/>
      <c r="H137" s="11"/>
    </row>
    <row r="138" spans="1:8" x14ac:dyDescent="0.25">
      <c r="A138" s="3"/>
      <c r="B138" s="4"/>
      <c r="C138" s="5"/>
      <c r="D138" s="19"/>
      <c r="E138" s="6"/>
      <c r="F138" s="32"/>
      <c r="G138" s="1"/>
      <c r="H138" s="11"/>
    </row>
    <row r="139" spans="1:8" x14ac:dyDescent="0.25">
      <c r="A139" s="3"/>
      <c r="B139" s="4"/>
      <c r="C139" s="5"/>
      <c r="D139" s="19"/>
      <c r="E139" s="6"/>
      <c r="F139" s="32"/>
      <c r="G139" s="1"/>
      <c r="H139" s="11"/>
    </row>
    <row r="140" spans="1:8" x14ac:dyDescent="0.25">
      <c r="A140" s="3"/>
      <c r="B140" s="4"/>
      <c r="C140" s="5"/>
      <c r="D140" s="19"/>
      <c r="E140" s="6"/>
      <c r="F140" s="32"/>
      <c r="G140" s="1"/>
      <c r="H140" s="11"/>
    </row>
    <row r="141" spans="1:8" x14ac:dyDescent="0.25">
      <c r="A141" s="3"/>
      <c r="B141" s="4"/>
      <c r="C141" s="5"/>
      <c r="D141" s="19"/>
      <c r="E141" s="6"/>
      <c r="F141" s="32"/>
      <c r="G141" s="1"/>
      <c r="H141" s="11"/>
    </row>
    <row r="142" spans="1:8" x14ac:dyDescent="0.25">
      <c r="A142" s="3"/>
      <c r="B142" s="4"/>
      <c r="C142" s="5"/>
      <c r="D142" s="19"/>
      <c r="E142" s="6"/>
      <c r="F142" s="32"/>
      <c r="G142" s="1"/>
      <c r="H142" s="11"/>
    </row>
    <row r="143" spans="1:8" x14ac:dyDescent="0.25">
      <c r="A143" s="3"/>
      <c r="B143" s="4"/>
      <c r="C143" s="5"/>
      <c r="D143" s="19"/>
      <c r="E143" s="6"/>
      <c r="F143" s="32"/>
      <c r="G143" s="1"/>
      <c r="H143" s="11"/>
    </row>
    <row r="144" spans="1:8" x14ac:dyDescent="0.25">
      <c r="A144" s="3"/>
      <c r="B144" s="4"/>
      <c r="C144" s="5"/>
      <c r="D144" s="19"/>
      <c r="E144" s="6"/>
      <c r="F144" s="32"/>
      <c r="G144" s="1"/>
      <c r="H144" s="11"/>
    </row>
    <row r="145" spans="1:8" x14ac:dyDescent="0.25">
      <c r="A145" s="3"/>
      <c r="B145" s="4"/>
      <c r="C145" s="5"/>
      <c r="D145" s="19"/>
      <c r="E145" s="6"/>
      <c r="F145" s="32"/>
      <c r="G145" s="1"/>
      <c r="H145" s="11"/>
    </row>
    <row r="146" spans="1:8" x14ac:dyDescent="0.25">
      <c r="A146" s="3"/>
      <c r="B146" s="4"/>
      <c r="C146" s="5"/>
      <c r="D146" s="19"/>
      <c r="E146" s="6"/>
      <c r="F146" s="32"/>
      <c r="G146" s="1"/>
      <c r="H146" s="11"/>
    </row>
    <row r="147" spans="1:8" x14ac:dyDescent="0.25">
      <c r="A147" s="3"/>
      <c r="B147" s="4"/>
      <c r="C147" s="5"/>
      <c r="D147" s="19"/>
      <c r="E147" s="6"/>
      <c r="F147" s="32"/>
      <c r="G147" s="1"/>
      <c r="H147" s="11"/>
    </row>
    <row r="148" spans="1:8" x14ac:dyDescent="0.25">
      <c r="A148" s="3"/>
      <c r="B148" s="4"/>
      <c r="C148" s="5"/>
      <c r="D148" s="19"/>
      <c r="E148" s="6"/>
      <c r="F148" s="32"/>
      <c r="G148" s="1"/>
      <c r="H148" s="11"/>
    </row>
    <row r="149" spans="1:8" x14ac:dyDescent="0.25">
      <c r="A149" s="3"/>
      <c r="B149" s="4"/>
      <c r="C149" s="5"/>
      <c r="D149" s="19"/>
      <c r="E149" s="6"/>
      <c r="F149" s="32"/>
      <c r="G149" s="1"/>
      <c r="H149" s="11"/>
    </row>
    <row r="150" spans="1:8" x14ac:dyDescent="0.25">
      <c r="A150" s="3"/>
      <c r="B150" s="4"/>
      <c r="C150" s="5"/>
      <c r="D150" s="19"/>
      <c r="E150" s="6"/>
      <c r="F150" s="32"/>
      <c r="G150" s="1"/>
      <c r="H150" s="11"/>
    </row>
    <row r="151" spans="1:8" x14ac:dyDescent="0.25">
      <c r="A151" s="3"/>
      <c r="B151" s="4"/>
      <c r="C151" s="5"/>
      <c r="D151" s="19"/>
      <c r="E151" s="6"/>
      <c r="F151" s="32"/>
      <c r="G151" s="1"/>
      <c r="H151" s="11"/>
    </row>
    <row r="152" spans="1:8" x14ac:dyDescent="0.25">
      <c r="A152" s="3"/>
      <c r="B152" s="4"/>
      <c r="C152" s="5"/>
      <c r="D152" s="19"/>
      <c r="E152" s="6"/>
      <c r="F152" s="32"/>
      <c r="G152" s="1"/>
      <c r="H152" s="11"/>
    </row>
    <row r="153" spans="1:8" x14ac:dyDescent="0.25">
      <c r="A153" s="3"/>
      <c r="B153" s="4"/>
      <c r="C153" s="5"/>
      <c r="D153" s="19"/>
      <c r="E153" s="6"/>
      <c r="F153" s="32"/>
      <c r="G153" s="1"/>
      <c r="H153" s="11"/>
    </row>
    <row r="154" spans="1:8" x14ac:dyDescent="0.25">
      <c r="A154" s="3"/>
      <c r="B154" s="4"/>
      <c r="C154" s="5"/>
      <c r="D154" s="19"/>
      <c r="E154" s="6"/>
      <c r="F154" s="32"/>
      <c r="G154" s="1"/>
      <c r="H154" s="11"/>
    </row>
    <row r="155" spans="1:8" x14ac:dyDescent="0.25">
      <c r="A155" s="3"/>
      <c r="B155" s="4"/>
      <c r="C155" s="5"/>
      <c r="D155" s="19"/>
      <c r="E155" s="6"/>
      <c r="F155" s="32"/>
      <c r="G155" s="1"/>
      <c r="H155" s="11"/>
    </row>
    <row r="156" spans="1:8" x14ac:dyDescent="0.25">
      <c r="A156" s="3"/>
      <c r="B156" s="4"/>
      <c r="C156" s="5"/>
      <c r="D156" s="19"/>
      <c r="E156" s="6"/>
      <c r="F156" s="32"/>
      <c r="G156" s="1"/>
      <c r="H156" s="11"/>
    </row>
    <row r="157" spans="1:8" x14ac:dyDescent="0.25">
      <c r="A157" s="3"/>
      <c r="B157" s="4"/>
      <c r="C157" s="5"/>
      <c r="D157" s="19"/>
      <c r="E157" s="6"/>
      <c r="F157" s="32"/>
      <c r="G157" s="1"/>
      <c r="H157" s="11"/>
    </row>
    <row r="158" spans="1:8" x14ac:dyDescent="0.25">
      <c r="A158" s="3"/>
      <c r="B158" s="4"/>
      <c r="C158" s="5"/>
      <c r="D158" s="19"/>
      <c r="E158" s="6"/>
      <c r="F158" s="32"/>
      <c r="G158" s="1"/>
      <c r="H158" s="11"/>
    </row>
    <row r="159" spans="1:8" x14ac:dyDescent="0.25">
      <c r="A159" s="3"/>
      <c r="B159" s="4"/>
      <c r="C159" s="5"/>
      <c r="D159" s="19"/>
      <c r="E159" s="6"/>
      <c r="F159" s="32"/>
      <c r="G159" s="1"/>
      <c r="H159" s="11"/>
    </row>
    <row r="160" spans="1:8" x14ac:dyDescent="0.25">
      <c r="A160" s="3"/>
      <c r="B160" s="4"/>
      <c r="C160" s="5"/>
      <c r="D160" s="19"/>
      <c r="E160" s="6"/>
      <c r="F160" s="32"/>
      <c r="G160" s="1"/>
      <c r="H160" s="11"/>
    </row>
    <row r="161" spans="1:8" x14ac:dyDescent="0.25">
      <c r="A161" s="3"/>
      <c r="B161" s="4"/>
      <c r="C161" s="5"/>
      <c r="D161" s="19"/>
      <c r="E161" s="6"/>
      <c r="F161" s="32"/>
      <c r="G161" s="1"/>
      <c r="H161" s="11"/>
    </row>
    <row r="162" spans="1:8" x14ac:dyDescent="0.25">
      <c r="A162" s="3"/>
      <c r="B162" s="4"/>
      <c r="C162" s="5"/>
      <c r="D162" s="19"/>
      <c r="E162" s="6"/>
      <c r="F162" s="32"/>
      <c r="G162" s="1"/>
      <c r="H162" s="11"/>
    </row>
    <row r="163" spans="1:8" x14ac:dyDescent="0.25">
      <c r="A163" s="3"/>
      <c r="B163" s="4"/>
      <c r="C163" s="5"/>
      <c r="D163" s="19"/>
      <c r="E163" s="6"/>
      <c r="F163" s="32"/>
      <c r="G163" s="1"/>
      <c r="H163" s="11"/>
    </row>
    <row r="164" spans="1:8" x14ac:dyDescent="0.25">
      <c r="A164" s="3"/>
      <c r="B164" s="4"/>
      <c r="C164" s="5"/>
      <c r="D164" s="19"/>
      <c r="E164" s="6"/>
      <c r="F164" s="32"/>
      <c r="G164" s="1"/>
      <c r="H164" s="11"/>
    </row>
    <row r="165" spans="1:8" x14ac:dyDescent="0.25">
      <c r="A165" s="3"/>
      <c r="B165" s="4"/>
      <c r="C165" s="5"/>
      <c r="D165" s="19"/>
      <c r="E165" s="6"/>
      <c r="F165" s="32"/>
      <c r="G165" s="1"/>
      <c r="H165" s="11"/>
    </row>
    <row r="166" spans="1:8" x14ac:dyDescent="0.25">
      <c r="A166" s="3"/>
      <c r="B166" s="4"/>
      <c r="C166" s="5"/>
      <c r="D166" s="19"/>
      <c r="E166" s="6"/>
      <c r="F166" s="32"/>
      <c r="G166" s="1"/>
      <c r="H166" s="11"/>
    </row>
    <row r="167" spans="1:8" x14ac:dyDescent="0.25">
      <c r="A167" s="3"/>
      <c r="B167" s="4"/>
      <c r="C167" s="5"/>
      <c r="D167" s="19"/>
      <c r="E167" s="6"/>
      <c r="F167" s="32"/>
      <c r="G167" s="1"/>
      <c r="H167" s="11"/>
    </row>
    <row r="168" spans="1:8" x14ac:dyDescent="0.25">
      <c r="A168" s="3"/>
      <c r="B168" s="4"/>
      <c r="C168" s="5"/>
      <c r="D168" s="19"/>
      <c r="E168" s="6"/>
      <c r="F168" s="32"/>
      <c r="G168" s="1"/>
      <c r="H168" s="11"/>
    </row>
    <row r="169" spans="1:8" x14ac:dyDescent="0.25">
      <c r="A169" s="3"/>
      <c r="B169" s="4"/>
      <c r="C169" s="5"/>
      <c r="D169" s="19"/>
      <c r="E169" s="6"/>
      <c r="F169" s="32"/>
      <c r="G169" s="1"/>
      <c r="H169" s="11"/>
    </row>
    <row r="170" spans="1:8" x14ac:dyDescent="0.25">
      <c r="A170" s="3"/>
      <c r="B170" s="4"/>
      <c r="C170" s="5"/>
      <c r="D170" s="19"/>
      <c r="E170" s="6"/>
      <c r="F170" s="32"/>
      <c r="G170" s="1"/>
      <c r="H170" s="11"/>
    </row>
    <row r="171" spans="1:8" x14ac:dyDescent="0.25">
      <c r="A171" s="3"/>
      <c r="B171" s="4"/>
      <c r="C171" s="5"/>
      <c r="D171" s="19"/>
      <c r="E171" s="6"/>
      <c r="F171" s="32"/>
      <c r="G171" s="1"/>
      <c r="H171" s="11"/>
    </row>
    <row r="172" spans="1:8" x14ac:dyDescent="0.25">
      <c r="A172" s="3"/>
      <c r="B172" s="4"/>
      <c r="C172" s="5"/>
      <c r="D172" s="19"/>
      <c r="E172" s="6"/>
      <c r="F172" s="32"/>
      <c r="G172" s="1"/>
      <c r="H172" s="11"/>
    </row>
    <row r="173" spans="1:8" x14ac:dyDescent="0.25">
      <c r="A173" s="3"/>
      <c r="B173" s="4"/>
      <c r="C173" s="5"/>
      <c r="D173" s="19"/>
      <c r="E173" s="6"/>
      <c r="F173" s="32"/>
      <c r="G173" s="1"/>
      <c r="H173" s="11"/>
    </row>
    <row r="174" spans="1:8" x14ac:dyDescent="0.25">
      <c r="A174" s="3"/>
      <c r="B174" s="4"/>
      <c r="C174" s="5"/>
      <c r="D174" s="19"/>
      <c r="E174" s="6"/>
      <c r="F174" s="32"/>
      <c r="G174" s="1"/>
      <c r="H174" s="11"/>
    </row>
    <row r="175" spans="1:8" x14ac:dyDescent="0.25">
      <c r="A175" s="3"/>
      <c r="B175" s="4"/>
      <c r="C175" s="5"/>
      <c r="D175" s="19"/>
      <c r="E175" s="6"/>
      <c r="F175" s="32"/>
      <c r="G175" s="1"/>
      <c r="H175" s="11"/>
    </row>
    <row r="176" spans="1:8" x14ac:dyDescent="0.25">
      <c r="A176" s="3"/>
      <c r="B176" s="4"/>
      <c r="C176" s="5"/>
      <c r="D176" s="19"/>
      <c r="E176" s="6"/>
      <c r="F176" s="32"/>
      <c r="G176" s="1"/>
      <c r="H176" s="11"/>
    </row>
    <row r="177" spans="1:8" x14ac:dyDescent="0.25">
      <c r="A177" s="3"/>
      <c r="B177" s="4"/>
      <c r="C177" s="5"/>
      <c r="D177" s="19"/>
      <c r="E177" s="6"/>
      <c r="F177" s="32"/>
      <c r="G177" s="1"/>
      <c r="H177" s="11"/>
    </row>
    <row r="178" spans="1:8" x14ac:dyDescent="0.25">
      <c r="A178" s="3"/>
      <c r="B178" s="4"/>
      <c r="C178" s="5"/>
      <c r="D178" s="19"/>
      <c r="E178" s="6"/>
      <c r="F178" s="32"/>
      <c r="G178" s="1"/>
      <c r="H178" s="11"/>
    </row>
    <row r="179" spans="1:8" x14ac:dyDescent="0.25">
      <c r="A179" s="3"/>
      <c r="B179" s="4"/>
      <c r="C179" s="5"/>
      <c r="D179" s="19"/>
      <c r="E179" s="6"/>
      <c r="F179" s="32"/>
      <c r="G179" s="1"/>
      <c r="H179" s="11"/>
    </row>
    <row r="180" spans="1:8" x14ac:dyDescent="0.25">
      <c r="A180" s="3"/>
      <c r="B180" s="4"/>
      <c r="C180" s="5"/>
      <c r="D180" s="19"/>
      <c r="E180" s="6"/>
      <c r="F180" s="32"/>
      <c r="G180" s="1"/>
      <c r="H180" s="11"/>
    </row>
    <row r="181" spans="1:8" x14ac:dyDescent="0.25">
      <c r="A181" s="3"/>
      <c r="B181" s="4"/>
      <c r="C181" s="5"/>
      <c r="D181" s="19"/>
      <c r="E181" s="6"/>
      <c r="F181" s="32"/>
      <c r="G181" s="1"/>
      <c r="H181" s="11"/>
    </row>
    <row r="182" spans="1:8" x14ac:dyDescent="0.25">
      <c r="A182" s="3"/>
      <c r="B182" s="4"/>
      <c r="C182" s="5"/>
      <c r="D182" s="19"/>
      <c r="E182" s="6"/>
      <c r="F182" s="32"/>
      <c r="G182" s="1"/>
      <c r="H182" s="11"/>
    </row>
    <row r="183" spans="1:8" x14ac:dyDescent="0.25">
      <c r="A183" s="3"/>
      <c r="B183" s="4"/>
      <c r="C183" s="5"/>
      <c r="D183" s="19"/>
      <c r="E183" s="6"/>
      <c r="F183" s="32"/>
      <c r="G183" s="1"/>
      <c r="H183" s="11"/>
    </row>
    <row r="184" spans="1:8" x14ac:dyDescent="0.25">
      <c r="A184" s="3"/>
      <c r="B184" s="4"/>
      <c r="C184" s="5"/>
      <c r="D184" s="19"/>
      <c r="E184" s="6"/>
      <c r="F184" s="32"/>
      <c r="G184" s="1"/>
      <c r="H184" s="11"/>
    </row>
    <row r="185" spans="1:8" x14ac:dyDescent="0.25">
      <c r="A185" s="3"/>
      <c r="B185" s="4"/>
      <c r="C185" s="5"/>
      <c r="D185" s="19"/>
      <c r="E185" s="6"/>
      <c r="F185" s="32"/>
      <c r="G185" s="1"/>
      <c r="H185" s="11"/>
    </row>
    <row r="186" spans="1:8" x14ac:dyDescent="0.25">
      <c r="A186" s="3"/>
      <c r="B186" s="4"/>
      <c r="C186" s="5"/>
      <c r="D186" s="19"/>
      <c r="E186" s="6"/>
      <c r="F186" s="32"/>
      <c r="G186" s="1"/>
      <c r="H186" s="11"/>
    </row>
    <row r="187" spans="1:8" x14ac:dyDescent="0.25">
      <c r="A187" s="3"/>
      <c r="B187" s="4"/>
      <c r="C187" s="5"/>
      <c r="D187" s="19"/>
      <c r="E187" s="6"/>
      <c r="F187" s="32"/>
      <c r="G187" s="1"/>
      <c r="H187" s="11"/>
    </row>
    <row r="188" spans="1:8" x14ac:dyDescent="0.25">
      <c r="A188" s="3"/>
      <c r="B188" s="4"/>
      <c r="C188" s="5"/>
      <c r="D188" s="19"/>
      <c r="E188" s="6"/>
      <c r="F188" s="32"/>
      <c r="G188" s="1"/>
      <c r="H188" s="11"/>
    </row>
    <row r="189" spans="1:8" x14ac:dyDescent="0.25">
      <c r="A189" s="3"/>
      <c r="B189" s="4"/>
      <c r="C189" s="5"/>
      <c r="D189" s="19"/>
      <c r="E189" s="6"/>
      <c r="F189" s="32"/>
      <c r="G189" s="1"/>
      <c r="H189" s="11"/>
    </row>
    <row r="190" spans="1:8" x14ac:dyDescent="0.25">
      <c r="A190" s="3"/>
      <c r="B190" s="4"/>
      <c r="C190" s="5"/>
      <c r="D190" s="19"/>
      <c r="E190" s="6"/>
      <c r="F190" s="32"/>
      <c r="G190" s="1"/>
      <c r="H190" s="11"/>
    </row>
    <row r="191" spans="1:8" x14ac:dyDescent="0.25">
      <c r="A191" s="3"/>
      <c r="B191" s="4"/>
      <c r="C191" s="5"/>
      <c r="D191" s="19"/>
      <c r="E191" s="6"/>
      <c r="F191" s="32"/>
      <c r="G191" s="1"/>
      <c r="H191" s="11"/>
    </row>
    <row r="192" spans="1:8" x14ac:dyDescent="0.25">
      <c r="A192" s="3"/>
      <c r="B192" s="4"/>
      <c r="C192" s="5"/>
      <c r="D192" s="19"/>
      <c r="E192" s="6"/>
      <c r="F192" s="32"/>
      <c r="G192" s="1"/>
      <c r="H192" s="11"/>
    </row>
    <row r="193" spans="1:8" x14ac:dyDescent="0.25">
      <c r="A193" s="3"/>
      <c r="B193" s="4"/>
      <c r="C193" s="5"/>
      <c r="D193" s="19"/>
      <c r="E193" s="6"/>
      <c r="F193" s="32"/>
      <c r="G193" s="1"/>
      <c r="H193" s="11"/>
    </row>
    <row r="194" spans="1:8" x14ac:dyDescent="0.25">
      <c r="A194" s="3"/>
      <c r="B194" s="4"/>
      <c r="C194" s="5"/>
      <c r="D194" s="19"/>
      <c r="E194" s="6"/>
      <c r="F194" s="32"/>
      <c r="G194" s="1"/>
      <c r="H194" s="11"/>
    </row>
    <row r="195" spans="1:8" x14ac:dyDescent="0.25">
      <c r="A195" s="3"/>
      <c r="B195" s="4"/>
      <c r="C195" s="5"/>
      <c r="D195" s="19"/>
      <c r="E195" s="6"/>
      <c r="F195" s="32"/>
      <c r="G195" s="1"/>
      <c r="H195" s="11"/>
    </row>
    <row r="196" spans="1:8" x14ac:dyDescent="0.25">
      <c r="A196" s="3"/>
      <c r="B196" s="4"/>
      <c r="C196" s="5"/>
      <c r="D196" s="19"/>
      <c r="E196" s="6"/>
      <c r="F196" s="32"/>
      <c r="G196" s="1"/>
      <c r="H196" s="11"/>
    </row>
    <row r="197" spans="1:8" x14ac:dyDescent="0.25">
      <c r="A197" s="3"/>
      <c r="B197" s="4"/>
      <c r="C197" s="5"/>
      <c r="D197" s="19"/>
      <c r="E197" s="6"/>
      <c r="F197" s="32"/>
      <c r="G197" s="1"/>
      <c r="H197" s="11"/>
    </row>
    <row r="198" spans="1:8" x14ac:dyDescent="0.25">
      <c r="A198" s="3"/>
      <c r="B198" s="4"/>
      <c r="C198" s="5"/>
      <c r="D198" s="19"/>
      <c r="E198" s="6"/>
      <c r="F198" s="32"/>
      <c r="G198" s="1"/>
      <c r="H198" s="11"/>
    </row>
    <row r="199" spans="1:8" x14ac:dyDescent="0.25">
      <c r="A199" s="3"/>
      <c r="B199" s="4"/>
      <c r="C199" s="5"/>
      <c r="D199" s="19"/>
      <c r="E199" s="6"/>
      <c r="F199" s="32"/>
      <c r="G199" s="1"/>
      <c r="H199" s="11"/>
    </row>
    <row r="200" spans="1:8" x14ac:dyDescent="0.25">
      <c r="A200" s="3"/>
      <c r="B200" s="4"/>
      <c r="C200" s="5"/>
      <c r="D200" s="19"/>
      <c r="E200" s="6"/>
      <c r="F200" s="32"/>
      <c r="G200" s="1"/>
      <c r="H200" s="11"/>
    </row>
    <row r="201" spans="1:8" x14ac:dyDescent="0.25">
      <c r="A201" s="3"/>
      <c r="B201" s="4"/>
      <c r="C201" s="5"/>
      <c r="D201" s="19"/>
      <c r="E201" s="6"/>
      <c r="F201" s="32"/>
      <c r="G201" s="1"/>
      <c r="H201" s="11"/>
    </row>
    <row r="202" spans="1:8" x14ac:dyDescent="0.25">
      <c r="A202" s="3"/>
      <c r="B202" s="4"/>
      <c r="C202" s="5"/>
      <c r="D202" s="19"/>
      <c r="E202" s="6"/>
      <c r="F202" s="32"/>
      <c r="G202" s="1"/>
      <c r="H202" s="11"/>
    </row>
    <row r="203" spans="1:8" x14ac:dyDescent="0.25">
      <c r="A203" s="3"/>
      <c r="B203" s="4"/>
      <c r="C203" s="5"/>
      <c r="D203" s="19"/>
      <c r="E203" s="6"/>
      <c r="F203" s="32"/>
      <c r="G203" s="1"/>
      <c r="H203" s="11"/>
    </row>
    <row r="204" spans="1:8" x14ac:dyDescent="0.25">
      <c r="A204" s="3"/>
      <c r="B204" s="4"/>
      <c r="C204" s="5"/>
      <c r="D204" s="19"/>
      <c r="E204" s="6"/>
      <c r="F204" s="32"/>
      <c r="G204" s="1"/>
      <c r="H204" s="11"/>
    </row>
    <row r="205" spans="1:8" x14ac:dyDescent="0.25">
      <c r="A205" s="3"/>
      <c r="B205" s="4"/>
      <c r="C205" s="5"/>
      <c r="D205" s="19"/>
      <c r="E205" s="6"/>
      <c r="F205" s="32"/>
      <c r="G205" s="1"/>
      <c r="H205" s="11"/>
    </row>
    <row r="206" spans="1:8" x14ac:dyDescent="0.25">
      <c r="A206" s="3"/>
      <c r="B206" s="4"/>
      <c r="C206" s="5"/>
      <c r="D206" s="19"/>
      <c r="E206" s="6"/>
      <c r="F206" s="32"/>
      <c r="G206" s="1"/>
      <c r="H206" s="11"/>
    </row>
    <row r="207" spans="1:8" x14ac:dyDescent="0.25">
      <c r="A207" s="3"/>
      <c r="B207" s="4"/>
      <c r="C207" s="5"/>
      <c r="D207" s="19"/>
      <c r="E207" s="6"/>
      <c r="F207" s="32"/>
      <c r="G207" s="1"/>
      <c r="H207" s="11"/>
    </row>
    <row r="208" spans="1:8" x14ac:dyDescent="0.25">
      <c r="A208" s="3"/>
      <c r="B208" s="4"/>
      <c r="C208" s="5"/>
      <c r="D208" s="19"/>
      <c r="E208" s="6"/>
      <c r="F208" s="32"/>
      <c r="G208" s="1"/>
      <c r="H208" s="11"/>
    </row>
    <row r="209" spans="1:8" x14ac:dyDescent="0.25">
      <c r="A209" s="3"/>
      <c r="B209" s="4"/>
      <c r="C209" s="5"/>
      <c r="D209" s="19"/>
      <c r="E209" s="6"/>
      <c r="F209" s="32"/>
      <c r="G209" s="1"/>
      <c r="H209" s="11"/>
    </row>
    <row r="210" spans="1:8" x14ac:dyDescent="0.25">
      <c r="A210" s="3"/>
      <c r="B210" s="4"/>
      <c r="C210" s="5"/>
      <c r="D210" s="19"/>
      <c r="E210" s="6"/>
      <c r="F210" s="32"/>
      <c r="G210" s="1"/>
      <c r="H210" s="11"/>
    </row>
    <row r="211" spans="1:8" x14ac:dyDescent="0.25">
      <c r="A211" s="3"/>
      <c r="B211" s="4"/>
      <c r="C211" s="5"/>
      <c r="D211" s="19"/>
      <c r="E211" s="6"/>
      <c r="F211" s="32"/>
      <c r="G211" s="1"/>
      <c r="H211" s="11"/>
    </row>
    <row r="212" spans="1:8" x14ac:dyDescent="0.25">
      <c r="A212" s="3"/>
      <c r="B212" s="4"/>
      <c r="C212" s="5"/>
      <c r="D212" s="19"/>
      <c r="E212" s="6"/>
      <c r="F212" s="32"/>
      <c r="G212" s="1"/>
      <c r="H212" s="11"/>
    </row>
    <row r="213" spans="1:8" x14ac:dyDescent="0.25">
      <c r="A213" s="3"/>
      <c r="B213" s="4"/>
      <c r="C213" s="5"/>
      <c r="D213" s="19"/>
      <c r="E213" s="6"/>
      <c r="F213" s="32"/>
      <c r="G213" s="1"/>
      <c r="H213" s="11"/>
    </row>
    <row r="214" spans="1:8" x14ac:dyDescent="0.25">
      <c r="A214" s="3"/>
      <c r="B214" s="4"/>
      <c r="C214" s="5"/>
      <c r="D214" s="19"/>
      <c r="E214" s="6"/>
      <c r="F214" s="32"/>
      <c r="G214" s="1"/>
      <c r="H214" s="11"/>
    </row>
    <row r="215" spans="1:8" x14ac:dyDescent="0.25">
      <c r="A215" s="3"/>
      <c r="B215" s="4"/>
      <c r="C215" s="5"/>
      <c r="D215" s="19"/>
      <c r="E215" s="6"/>
      <c r="F215" s="32"/>
      <c r="G215" s="1"/>
      <c r="H215" s="11"/>
    </row>
    <row r="216" spans="1:8" x14ac:dyDescent="0.25">
      <c r="A216" s="3"/>
      <c r="B216" s="4"/>
      <c r="C216" s="5"/>
      <c r="D216" s="19"/>
      <c r="E216" s="6"/>
      <c r="F216" s="32"/>
      <c r="G216" s="1"/>
      <c r="H216" s="11"/>
    </row>
    <row r="217" spans="1:8" x14ac:dyDescent="0.25">
      <c r="A217" s="3"/>
      <c r="B217" s="4"/>
      <c r="C217" s="5"/>
      <c r="D217" s="19"/>
      <c r="E217" s="6"/>
      <c r="F217" s="32"/>
      <c r="G217" s="1"/>
      <c r="H217" s="11"/>
    </row>
    <row r="218" spans="1:8" x14ac:dyDescent="0.25">
      <c r="A218" s="3"/>
      <c r="B218" s="4"/>
      <c r="C218" s="5"/>
      <c r="D218" s="19"/>
      <c r="E218" s="6"/>
      <c r="F218" s="32"/>
      <c r="G218" s="1"/>
      <c r="H218" s="11"/>
    </row>
    <row r="219" spans="1:8" x14ac:dyDescent="0.25">
      <c r="A219" s="3"/>
      <c r="B219" s="4"/>
      <c r="C219" s="5"/>
      <c r="D219" s="19"/>
      <c r="E219" s="6"/>
      <c r="F219" s="32"/>
      <c r="G219" s="1"/>
      <c r="H219" s="11"/>
    </row>
    <row r="220" spans="1:8" x14ac:dyDescent="0.25">
      <c r="A220" s="3"/>
      <c r="B220" s="4"/>
      <c r="C220" s="5"/>
      <c r="D220" s="19"/>
      <c r="E220" s="6"/>
      <c r="F220" s="32"/>
      <c r="G220" s="1"/>
      <c r="H220" s="11"/>
    </row>
    <row r="221" spans="1:8" x14ac:dyDescent="0.25">
      <c r="A221" s="3"/>
      <c r="B221" s="4"/>
      <c r="C221" s="5"/>
      <c r="D221" s="19"/>
      <c r="E221" s="6"/>
      <c r="F221" s="32"/>
      <c r="G221" s="1"/>
      <c r="H221" s="11"/>
    </row>
    <row r="222" spans="1:8" x14ac:dyDescent="0.25">
      <c r="A222" s="3"/>
      <c r="B222" s="4"/>
      <c r="C222" s="5"/>
      <c r="D222" s="19"/>
      <c r="E222" s="6"/>
      <c r="F222" s="32"/>
      <c r="G222" s="1"/>
      <c r="H222" s="11"/>
    </row>
    <row r="223" spans="1:8" x14ac:dyDescent="0.25">
      <c r="A223" s="3"/>
      <c r="B223" s="4"/>
      <c r="C223" s="5"/>
      <c r="D223" s="19"/>
      <c r="E223" s="6"/>
      <c r="F223" s="32"/>
      <c r="G223" s="1"/>
      <c r="H223" s="11"/>
    </row>
    <row r="224" spans="1:8" x14ac:dyDescent="0.25">
      <c r="A224" s="3"/>
      <c r="B224" s="4"/>
      <c r="C224" s="5"/>
      <c r="D224" s="19"/>
      <c r="E224" s="6"/>
      <c r="F224" s="32"/>
      <c r="G224" s="1"/>
      <c r="H224" s="11"/>
    </row>
    <row r="225" spans="1:8" x14ac:dyDescent="0.25">
      <c r="A225" s="3"/>
      <c r="B225" s="4"/>
      <c r="C225" s="5"/>
      <c r="D225" s="19"/>
      <c r="E225" s="6"/>
      <c r="F225" s="32"/>
      <c r="G225" s="1"/>
      <c r="H225" s="11"/>
    </row>
    <row r="226" spans="1:8" x14ac:dyDescent="0.25">
      <c r="A226" s="3"/>
      <c r="B226" s="4"/>
      <c r="C226" s="5"/>
      <c r="D226" s="19"/>
      <c r="E226" s="6"/>
      <c r="F226" s="32"/>
      <c r="G226" s="1"/>
      <c r="H226" s="11"/>
    </row>
    <row r="227" spans="1:8" x14ac:dyDescent="0.25">
      <c r="A227" s="3"/>
      <c r="B227" s="4"/>
      <c r="C227" s="5"/>
      <c r="D227" s="19"/>
      <c r="E227" s="6"/>
      <c r="F227" s="32"/>
      <c r="G227" s="1"/>
      <c r="H227" s="11"/>
    </row>
    <row r="228" spans="1:8" x14ac:dyDescent="0.25">
      <c r="A228" s="3"/>
      <c r="B228" s="4"/>
      <c r="C228" s="5"/>
      <c r="D228" s="19"/>
      <c r="E228" s="6"/>
      <c r="F228" s="32"/>
      <c r="G228" s="1"/>
      <c r="H228" s="11"/>
    </row>
    <row r="229" spans="1:8" x14ac:dyDescent="0.25">
      <c r="A229" s="3"/>
      <c r="B229" s="4"/>
      <c r="C229" s="5"/>
      <c r="D229" s="19"/>
      <c r="E229" s="6"/>
      <c r="F229" s="32"/>
      <c r="G229" s="1"/>
      <c r="H229" s="11"/>
    </row>
    <row r="230" spans="1:8" x14ac:dyDescent="0.25">
      <c r="A230" s="3"/>
      <c r="B230" s="4"/>
      <c r="C230" s="5"/>
      <c r="D230" s="19"/>
      <c r="E230" s="6"/>
      <c r="F230" s="32"/>
      <c r="G230" s="1"/>
      <c r="H230" s="11"/>
    </row>
    <row r="231" spans="1:8" x14ac:dyDescent="0.25">
      <c r="A231" s="3"/>
      <c r="B231" s="4"/>
      <c r="C231" s="5"/>
      <c r="D231" s="19"/>
      <c r="E231" s="6"/>
      <c r="F231" s="32"/>
      <c r="G231" s="1"/>
      <c r="H231" s="11"/>
    </row>
    <row r="232" spans="1:8" x14ac:dyDescent="0.25">
      <c r="A232" s="3"/>
      <c r="B232" s="4"/>
      <c r="C232" s="5"/>
      <c r="D232" s="19"/>
      <c r="E232" s="6"/>
      <c r="F232" s="32"/>
      <c r="G232" s="1"/>
      <c r="H232" s="11"/>
    </row>
    <row r="233" spans="1:8" x14ac:dyDescent="0.25">
      <c r="A233" s="3"/>
      <c r="B233" s="4"/>
      <c r="C233" s="5"/>
      <c r="D233" s="19"/>
      <c r="E233" s="6"/>
      <c r="F233" s="32"/>
      <c r="G233" s="1"/>
      <c r="H233" s="11"/>
    </row>
    <row r="234" spans="1:8" x14ac:dyDescent="0.25">
      <c r="A234" s="3"/>
      <c r="B234" s="4"/>
      <c r="C234" s="5"/>
      <c r="D234" s="19"/>
      <c r="E234" s="6"/>
      <c r="F234" s="32"/>
      <c r="G234" s="1"/>
      <c r="H234" s="11"/>
    </row>
    <row r="235" spans="1:8" x14ac:dyDescent="0.25">
      <c r="A235" s="3"/>
      <c r="B235" s="4"/>
      <c r="C235" s="5"/>
      <c r="D235" s="19"/>
      <c r="E235" s="6"/>
      <c r="F235" s="32"/>
      <c r="G235" s="1"/>
      <c r="H235" s="11"/>
    </row>
    <row r="236" spans="1:8" x14ac:dyDescent="0.25">
      <c r="A236" s="3"/>
      <c r="B236" s="4"/>
      <c r="C236" s="5"/>
      <c r="D236" s="19"/>
      <c r="E236" s="6"/>
      <c r="F236" s="32"/>
      <c r="G236" s="1"/>
      <c r="H236" s="11"/>
    </row>
    <row r="237" spans="1:8" x14ac:dyDescent="0.25">
      <c r="A237" s="3"/>
      <c r="B237" s="4"/>
      <c r="C237" s="5"/>
      <c r="D237" s="19"/>
      <c r="E237" s="6"/>
      <c r="F237" s="32"/>
      <c r="G237" s="1"/>
      <c r="H237" s="11"/>
    </row>
    <row r="238" spans="1:8" x14ac:dyDescent="0.25">
      <c r="A238" s="3"/>
      <c r="B238" s="4"/>
      <c r="C238" s="5"/>
      <c r="D238" s="19"/>
      <c r="E238" s="6"/>
      <c r="F238" s="32"/>
      <c r="G238" s="1"/>
      <c r="H238" s="11"/>
    </row>
    <row r="239" spans="1:8" x14ac:dyDescent="0.25">
      <c r="A239" s="3"/>
      <c r="B239" s="4"/>
      <c r="C239" s="5"/>
      <c r="D239" s="19"/>
      <c r="E239" s="6"/>
      <c r="F239" s="32"/>
      <c r="G239" s="1"/>
      <c r="H239" s="11"/>
    </row>
    <row r="240" spans="1:8" x14ac:dyDescent="0.25">
      <c r="A240" s="3"/>
      <c r="B240" s="4"/>
      <c r="C240" s="5"/>
      <c r="D240" s="19"/>
      <c r="E240" s="6"/>
      <c r="F240" s="32"/>
      <c r="G240" s="1"/>
      <c r="H240" s="11"/>
    </row>
    <row r="241" spans="1:8" x14ac:dyDescent="0.25">
      <c r="A241" s="3"/>
      <c r="B241" s="4"/>
      <c r="C241" s="5"/>
      <c r="D241" s="19"/>
      <c r="E241" s="6"/>
      <c r="F241" s="32"/>
      <c r="G241" s="1"/>
      <c r="H241" s="11"/>
    </row>
    <row r="242" spans="1:8" x14ac:dyDescent="0.25">
      <c r="A242" s="3"/>
      <c r="B242" s="4"/>
      <c r="C242" s="5"/>
      <c r="D242" s="19"/>
      <c r="E242" s="6"/>
      <c r="F242" s="32"/>
      <c r="G242" s="1"/>
      <c r="H242" s="11"/>
    </row>
    <row r="243" spans="1:8" x14ac:dyDescent="0.25">
      <c r="A243" s="3"/>
      <c r="B243" s="4"/>
      <c r="C243" s="5"/>
      <c r="D243" s="19"/>
      <c r="E243" s="6"/>
      <c r="F243" s="32"/>
      <c r="G243" s="1"/>
      <c r="H243" s="11"/>
    </row>
    <row r="244" spans="1:8" x14ac:dyDescent="0.25">
      <c r="A244" s="3"/>
      <c r="B244" s="4"/>
      <c r="C244" s="5"/>
      <c r="D244" s="19"/>
      <c r="E244" s="6"/>
      <c r="F244" s="32"/>
      <c r="G244" s="1"/>
      <c r="H244" s="11"/>
    </row>
    <row r="245" spans="1:8" x14ac:dyDescent="0.25">
      <c r="A245" s="3"/>
      <c r="B245" s="4"/>
      <c r="C245" s="5"/>
      <c r="D245" s="19"/>
      <c r="E245" s="6"/>
      <c r="F245" s="32"/>
      <c r="G245" s="1"/>
      <c r="H245" s="11"/>
    </row>
    <row r="246" spans="1:8" x14ac:dyDescent="0.25">
      <c r="A246" s="3"/>
      <c r="B246" s="4"/>
      <c r="C246" s="5"/>
      <c r="D246" s="19"/>
      <c r="E246" s="6"/>
      <c r="F246" s="32"/>
      <c r="G246" s="1"/>
      <c r="H246" s="11"/>
    </row>
    <row r="247" spans="1:8" x14ac:dyDescent="0.25">
      <c r="A247" s="3"/>
      <c r="B247" s="4"/>
      <c r="C247" s="5"/>
      <c r="D247" s="19"/>
      <c r="E247" s="6"/>
      <c r="F247" s="32"/>
      <c r="G247" s="1"/>
      <c r="H247" s="11"/>
    </row>
    <row r="248" spans="1:8" x14ac:dyDescent="0.25">
      <c r="A248" s="3"/>
      <c r="B248" s="4"/>
      <c r="C248" s="5"/>
      <c r="D248" s="19"/>
      <c r="E248" s="6"/>
      <c r="F248" s="32"/>
      <c r="G248" s="1"/>
      <c r="H248" s="11"/>
    </row>
    <row r="249" spans="1:8" x14ac:dyDescent="0.25">
      <c r="A249" s="3"/>
      <c r="B249" s="4"/>
      <c r="C249" s="5"/>
      <c r="D249" s="19"/>
      <c r="E249" s="6"/>
      <c r="F249" s="32"/>
      <c r="G249" s="1"/>
      <c r="H249" s="11"/>
    </row>
    <row r="250" spans="1:8" x14ac:dyDescent="0.25">
      <c r="A250" s="3"/>
      <c r="B250" s="4"/>
      <c r="C250" s="5"/>
      <c r="D250" s="19"/>
      <c r="E250" s="6"/>
      <c r="F250" s="32"/>
      <c r="G250" s="1"/>
      <c r="H250" s="11"/>
    </row>
    <row r="251" spans="1:8" x14ac:dyDescent="0.25">
      <c r="A251" s="3"/>
      <c r="B251" s="4"/>
      <c r="C251" s="5"/>
      <c r="D251" s="19"/>
      <c r="E251" s="6"/>
      <c r="F251" s="32"/>
      <c r="G251" s="1"/>
      <c r="H251" s="11"/>
    </row>
    <row r="252" spans="1:8" x14ac:dyDescent="0.25">
      <c r="A252" s="3"/>
      <c r="B252" s="4"/>
      <c r="C252" s="5"/>
      <c r="D252" s="19"/>
      <c r="E252" s="6"/>
      <c r="F252" s="32"/>
      <c r="G252" s="1"/>
      <c r="H252" s="11"/>
    </row>
    <row r="253" spans="1:8" x14ac:dyDescent="0.25">
      <c r="A253" s="3"/>
      <c r="B253" s="4"/>
      <c r="C253" s="5"/>
      <c r="D253" s="19"/>
      <c r="E253" s="6"/>
      <c r="F253" s="32"/>
      <c r="G253" s="1"/>
      <c r="H253" s="11"/>
    </row>
    <row r="254" spans="1:8" x14ac:dyDescent="0.25">
      <c r="A254" s="3"/>
      <c r="B254" s="4"/>
      <c r="C254" s="5"/>
      <c r="D254" s="19"/>
      <c r="E254" s="6"/>
      <c r="F254" s="32"/>
      <c r="G254" s="1"/>
      <c r="H254" s="11"/>
    </row>
    <row r="255" spans="1:8" x14ac:dyDescent="0.25">
      <c r="A255" s="3"/>
      <c r="B255" s="4"/>
      <c r="C255" s="5"/>
      <c r="D255" s="19"/>
      <c r="E255" s="6"/>
      <c r="F255" s="32"/>
      <c r="G255" s="1"/>
      <c r="H255" s="11"/>
    </row>
    <row r="256" spans="1:8" x14ac:dyDescent="0.25">
      <c r="A256" s="3"/>
      <c r="B256" s="4"/>
      <c r="C256" s="5"/>
      <c r="D256" s="19"/>
      <c r="E256" s="6"/>
      <c r="F256" s="32"/>
      <c r="G256" s="1"/>
      <c r="H256" s="11"/>
    </row>
    <row r="257" spans="1:8" x14ac:dyDescent="0.25">
      <c r="A257" s="3"/>
      <c r="B257" s="4"/>
      <c r="C257" s="5"/>
      <c r="D257" s="19"/>
      <c r="E257" s="6"/>
      <c r="F257" s="32"/>
      <c r="G257" s="1"/>
      <c r="H257" s="11"/>
    </row>
    <row r="258" spans="1:8" x14ac:dyDescent="0.25">
      <c r="A258" s="3"/>
      <c r="B258" s="4"/>
      <c r="C258" s="5"/>
      <c r="D258" s="19"/>
      <c r="E258" s="6"/>
      <c r="F258" s="32"/>
      <c r="G258" s="1"/>
      <c r="H258" s="11"/>
    </row>
    <row r="259" spans="1:8" x14ac:dyDescent="0.25">
      <c r="A259" s="3"/>
      <c r="B259" s="4"/>
      <c r="C259" s="5"/>
      <c r="D259" s="19"/>
      <c r="E259" s="6"/>
      <c r="F259" s="32"/>
      <c r="G259" s="1"/>
      <c r="H259" s="11"/>
    </row>
    <row r="260" spans="1:8" x14ac:dyDescent="0.25">
      <c r="A260" s="3"/>
      <c r="B260" s="4"/>
      <c r="C260" s="5"/>
      <c r="D260" s="19"/>
      <c r="E260" s="6"/>
      <c r="F260" s="32"/>
      <c r="G260" s="1"/>
      <c r="H260" s="11"/>
    </row>
    <row r="261" spans="1:8" x14ac:dyDescent="0.25">
      <c r="A261" s="3"/>
      <c r="B261" s="4"/>
      <c r="C261" s="5"/>
      <c r="D261" s="19"/>
      <c r="E261" s="6"/>
      <c r="F261" s="32"/>
      <c r="G261" s="1"/>
      <c r="H261" s="11"/>
    </row>
    <row r="262" spans="1:8" x14ac:dyDescent="0.25">
      <c r="A262" s="3"/>
      <c r="B262" s="4"/>
      <c r="C262" s="5"/>
      <c r="D262" s="19"/>
      <c r="E262" s="6"/>
      <c r="F262" s="32"/>
      <c r="G262" s="1"/>
      <c r="H262" s="11"/>
    </row>
    <row r="263" spans="1:8" x14ac:dyDescent="0.25">
      <c r="A263" s="3"/>
      <c r="B263" s="4"/>
      <c r="C263" s="5"/>
      <c r="D263" s="19"/>
      <c r="E263" s="6"/>
      <c r="F263" s="32"/>
      <c r="G263" s="1"/>
      <c r="H263" s="11"/>
    </row>
    <row r="264" spans="1:8" x14ac:dyDescent="0.25">
      <c r="A264" s="3"/>
      <c r="B264" s="4"/>
      <c r="C264" s="5"/>
      <c r="D264" s="19"/>
      <c r="E264" s="6"/>
      <c r="F264" s="32"/>
      <c r="G264" s="1"/>
      <c r="H264" s="11"/>
    </row>
    <row r="265" spans="1:8" x14ac:dyDescent="0.25">
      <c r="A265" s="3"/>
      <c r="B265" s="4"/>
      <c r="C265" s="5"/>
      <c r="D265" s="19"/>
      <c r="E265" s="6"/>
      <c r="F265" s="32"/>
      <c r="G265" s="1"/>
      <c r="H265" s="11"/>
    </row>
    <row r="266" spans="1:8" x14ac:dyDescent="0.25">
      <c r="A266" s="3"/>
      <c r="B266" s="4"/>
      <c r="C266" s="5"/>
      <c r="D266" s="19"/>
      <c r="E266" s="6"/>
      <c r="F266" s="32"/>
      <c r="G266" s="1"/>
      <c r="H266" s="11"/>
    </row>
    <row r="267" spans="1:8" x14ac:dyDescent="0.25">
      <c r="A267" s="3"/>
      <c r="B267" s="4"/>
      <c r="C267" s="5"/>
      <c r="D267" s="19"/>
      <c r="E267" s="6"/>
      <c r="F267" s="32"/>
      <c r="G267" s="1"/>
      <c r="H267" s="11"/>
    </row>
    <row r="268" spans="1:8" x14ac:dyDescent="0.25">
      <c r="A268" s="3"/>
      <c r="B268" s="4"/>
      <c r="C268" s="5"/>
      <c r="D268" s="19"/>
      <c r="E268" s="6"/>
      <c r="F268" s="32"/>
      <c r="G268" s="1"/>
      <c r="H268" s="11"/>
    </row>
    <row r="269" spans="1:8" x14ac:dyDescent="0.25">
      <c r="A269" s="3"/>
      <c r="B269" s="4"/>
      <c r="C269" s="5"/>
      <c r="D269" s="19"/>
      <c r="E269" s="6"/>
      <c r="F269" s="32"/>
      <c r="G269" s="1"/>
      <c r="H269" s="11"/>
    </row>
    <row r="270" spans="1:8" x14ac:dyDescent="0.25">
      <c r="A270" s="3"/>
      <c r="B270" s="4"/>
      <c r="C270" s="5"/>
      <c r="D270" s="19"/>
      <c r="E270" s="6"/>
      <c r="F270" s="32"/>
      <c r="G270" s="1"/>
      <c r="H270" s="11"/>
    </row>
    <row r="271" spans="1:8" x14ac:dyDescent="0.25">
      <c r="A271" s="3"/>
      <c r="B271" s="4"/>
      <c r="C271" s="5"/>
      <c r="D271" s="19"/>
      <c r="E271" s="6"/>
      <c r="F271" s="32"/>
      <c r="G271" s="1"/>
      <c r="H271" s="11"/>
    </row>
    <row r="272" spans="1:8" x14ac:dyDescent="0.25">
      <c r="A272" s="3"/>
      <c r="B272" s="4"/>
      <c r="C272" s="5"/>
      <c r="D272" s="19"/>
      <c r="E272" s="6"/>
      <c r="F272" s="32"/>
      <c r="G272" s="1"/>
      <c r="H272" s="11"/>
    </row>
    <row r="273" spans="1:8" x14ac:dyDescent="0.25">
      <c r="A273" s="3"/>
      <c r="B273" s="4"/>
      <c r="C273" s="5"/>
      <c r="D273" s="19"/>
      <c r="E273" s="6"/>
      <c r="F273" s="32"/>
      <c r="G273" s="1"/>
      <c r="H273" s="11"/>
    </row>
    <row r="274" spans="1:8" x14ac:dyDescent="0.25">
      <c r="A274" s="3"/>
      <c r="B274" s="4"/>
      <c r="C274" s="5"/>
      <c r="D274" s="19"/>
      <c r="E274" s="6"/>
      <c r="F274" s="32"/>
      <c r="G274" s="1"/>
      <c r="H274" s="11"/>
    </row>
    <row r="275" spans="1:8" x14ac:dyDescent="0.25">
      <c r="A275" s="3"/>
      <c r="B275" s="4"/>
      <c r="C275" s="5"/>
      <c r="D275" s="19"/>
      <c r="E275" s="6"/>
      <c r="F275" s="32"/>
      <c r="G275" s="1"/>
      <c r="H275" s="11"/>
    </row>
    <row r="276" spans="1:8" x14ac:dyDescent="0.25">
      <c r="A276" s="3"/>
      <c r="B276" s="4"/>
      <c r="C276" s="5"/>
      <c r="D276" s="19"/>
      <c r="E276" s="6"/>
      <c r="F276" s="32"/>
      <c r="G276" s="1"/>
      <c r="H276" s="11"/>
    </row>
    <row r="277" spans="1:8" x14ac:dyDescent="0.25">
      <c r="A277" s="3"/>
      <c r="B277" s="4"/>
      <c r="C277" s="5"/>
      <c r="D277" s="19"/>
      <c r="E277" s="6"/>
      <c r="F277" s="32"/>
      <c r="G277" s="1"/>
      <c r="H277" s="11"/>
    </row>
    <row r="278" spans="1:8" x14ac:dyDescent="0.25">
      <c r="A278" s="3"/>
      <c r="B278" s="4"/>
      <c r="C278" s="5"/>
      <c r="D278" s="19"/>
      <c r="E278" s="6"/>
      <c r="F278" s="32"/>
      <c r="G278" s="1"/>
      <c r="H278" s="11"/>
    </row>
    <row r="279" spans="1:8" x14ac:dyDescent="0.25">
      <c r="A279" s="3"/>
      <c r="B279" s="4"/>
      <c r="C279" s="5"/>
      <c r="D279" s="19"/>
      <c r="E279" s="6"/>
      <c r="F279" s="32"/>
      <c r="G279" s="1"/>
      <c r="H279" s="11"/>
    </row>
    <row r="280" spans="1:8" x14ac:dyDescent="0.25">
      <c r="A280" s="3"/>
      <c r="B280" s="4"/>
      <c r="C280" s="5"/>
      <c r="D280" s="19"/>
      <c r="E280" s="6"/>
      <c r="F280" s="32"/>
      <c r="G280" s="1"/>
      <c r="H280" s="11"/>
    </row>
    <row r="281" spans="1:8" x14ac:dyDescent="0.25">
      <c r="A281" s="3"/>
      <c r="B281" s="4"/>
      <c r="C281" s="5"/>
      <c r="D281" s="19"/>
      <c r="E281" s="6"/>
      <c r="F281" s="32"/>
      <c r="G281" s="1"/>
      <c r="H281" s="11"/>
    </row>
    <row r="282" spans="1:8" x14ac:dyDescent="0.25">
      <c r="A282" s="3"/>
      <c r="B282" s="4"/>
      <c r="C282" s="5"/>
      <c r="D282" s="19"/>
      <c r="E282" s="6"/>
      <c r="F282" s="32"/>
      <c r="G282" s="1"/>
      <c r="H282" s="11"/>
    </row>
    <row r="283" spans="1:8" x14ac:dyDescent="0.25">
      <c r="A283" s="3"/>
      <c r="B283" s="4"/>
      <c r="C283" s="5"/>
      <c r="D283" s="19"/>
      <c r="E283" s="6"/>
      <c r="F283" s="32"/>
      <c r="G283" s="1"/>
      <c r="H283" s="11"/>
    </row>
    <row r="284" spans="1:8" x14ac:dyDescent="0.25">
      <c r="A284" s="3"/>
      <c r="B284" s="4"/>
      <c r="C284" s="5"/>
      <c r="D284" s="19"/>
      <c r="E284" s="6"/>
      <c r="F284" s="32"/>
      <c r="G284" s="1"/>
      <c r="H284" s="11"/>
    </row>
    <row r="285" spans="1:8" x14ac:dyDescent="0.25">
      <c r="A285" s="3"/>
      <c r="B285" s="4"/>
      <c r="C285" s="5"/>
      <c r="D285" s="19"/>
      <c r="E285" s="6"/>
      <c r="F285" s="32"/>
      <c r="G285" s="1"/>
      <c r="H285" s="11"/>
    </row>
    <row r="286" spans="1:8" x14ac:dyDescent="0.25">
      <c r="A286" s="3"/>
      <c r="B286" s="4"/>
      <c r="C286" s="5"/>
      <c r="D286" s="19"/>
      <c r="E286" s="6"/>
      <c r="F286" s="32"/>
      <c r="G286" s="1"/>
      <c r="H286" s="11"/>
    </row>
    <row r="287" spans="1:8" x14ac:dyDescent="0.25">
      <c r="A287" s="3"/>
      <c r="B287" s="4"/>
      <c r="C287" s="5"/>
      <c r="D287" s="19"/>
      <c r="E287" s="6"/>
      <c r="F287" s="32"/>
      <c r="G287" s="1"/>
      <c r="H287" s="11"/>
    </row>
    <row r="288" spans="1:8" x14ac:dyDescent="0.25">
      <c r="A288" s="3"/>
      <c r="B288" s="4"/>
      <c r="C288" s="5"/>
      <c r="D288" s="19"/>
      <c r="E288" s="6"/>
      <c r="F288" s="32"/>
      <c r="G288" s="1"/>
      <c r="H288" s="11"/>
    </row>
    <row r="289" spans="1:8" x14ac:dyDescent="0.25">
      <c r="A289" s="3"/>
      <c r="B289" s="4"/>
      <c r="C289" s="5"/>
      <c r="D289" s="19"/>
      <c r="E289" s="6"/>
      <c r="F289" s="32"/>
      <c r="G289" s="1"/>
      <c r="H289" s="11"/>
    </row>
    <row r="290" spans="1:8" x14ac:dyDescent="0.25">
      <c r="A290" s="3"/>
      <c r="B290" s="4"/>
      <c r="C290" s="5"/>
      <c r="D290" s="19"/>
      <c r="E290" s="6"/>
      <c r="F290" s="32"/>
      <c r="G290" s="1"/>
      <c r="H290" s="11"/>
    </row>
    <row r="291" spans="1:8" x14ac:dyDescent="0.25">
      <c r="A291" s="3"/>
      <c r="B291" s="4"/>
      <c r="C291" s="5"/>
      <c r="D291" s="19"/>
      <c r="E291" s="6"/>
      <c r="F291" s="32"/>
      <c r="G291" s="1"/>
      <c r="H291" s="11"/>
    </row>
    <row r="292" spans="1:8" x14ac:dyDescent="0.25">
      <c r="A292" s="3"/>
      <c r="B292" s="4"/>
      <c r="C292" s="5"/>
      <c r="D292" s="19"/>
      <c r="E292" s="6"/>
      <c r="F292" s="32"/>
      <c r="G292" s="1"/>
      <c r="H292" s="11"/>
    </row>
    <row r="293" spans="1:8" x14ac:dyDescent="0.25">
      <c r="A293" s="3"/>
      <c r="B293" s="4"/>
      <c r="C293" s="5"/>
      <c r="D293" s="19"/>
      <c r="E293" s="6"/>
      <c r="F293" s="32"/>
      <c r="G293" s="1"/>
      <c r="H293" s="11"/>
    </row>
    <row r="294" spans="1:8" x14ac:dyDescent="0.25">
      <c r="A294" s="3"/>
      <c r="B294" s="4"/>
      <c r="C294" s="5"/>
      <c r="D294" s="19"/>
      <c r="E294" s="6"/>
      <c r="F294" s="32"/>
      <c r="G294" s="1"/>
      <c r="H294" s="11"/>
    </row>
    <row r="295" spans="1:8" x14ac:dyDescent="0.25">
      <c r="A295" s="3"/>
      <c r="B295" s="4"/>
      <c r="C295" s="5"/>
      <c r="D295" s="19"/>
      <c r="E295" s="6"/>
      <c r="F295" s="32"/>
      <c r="G295" s="1"/>
      <c r="H295" s="11"/>
    </row>
    <row r="296" spans="1:8" x14ac:dyDescent="0.25">
      <c r="A296" s="3"/>
      <c r="B296" s="4"/>
      <c r="C296" s="5"/>
      <c r="D296" s="19"/>
      <c r="E296" s="6"/>
      <c r="F296" s="32"/>
      <c r="G296" s="1"/>
      <c r="H296" s="11"/>
    </row>
    <row r="297" spans="1:8" x14ac:dyDescent="0.25">
      <c r="A297" s="3"/>
      <c r="B297" s="4"/>
      <c r="C297" s="5"/>
      <c r="D297" s="19"/>
      <c r="E297" s="6"/>
      <c r="F297" s="32"/>
      <c r="G297" s="1"/>
      <c r="H297" s="11"/>
    </row>
    <row r="298" spans="1:8" x14ac:dyDescent="0.25">
      <c r="A298" s="3"/>
      <c r="B298" s="4"/>
      <c r="C298" s="5"/>
      <c r="D298" s="19"/>
      <c r="E298" s="6"/>
      <c r="F298" s="32"/>
      <c r="G298" s="1"/>
      <c r="H298" s="11"/>
    </row>
    <row r="299" spans="1:8" x14ac:dyDescent="0.25">
      <c r="A299" s="3"/>
      <c r="B299" s="4"/>
      <c r="C299" s="5"/>
      <c r="D299" s="19"/>
      <c r="E299" s="6"/>
      <c r="F299" s="32"/>
      <c r="G299" s="1"/>
      <c r="H299" s="11"/>
    </row>
    <row r="300" spans="1:8" x14ac:dyDescent="0.25">
      <c r="A300" s="3"/>
      <c r="B300" s="4"/>
      <c r="C300" s="5"/>
      <c r="D300" s="19"/>
      <c r="E300" s="6"/>
      <c r="F300" s="32"/>
      <c r="G300" s="1"/>
      <c r="H300" s="11"/>
    </row>
    <row r="301" spans="1:8" x14ac:dyDescent="0.25">
      <c r="A301" s="3"/>
      <c r="B301" s="4"/>
      <c r="C301" s="5"/>
      <c r="D301" s="19"/>
      <c r="E301" s="6"/>
      <c r="F301" s="32"/>
      <c r="G301" s="1"/>
      <c r="H301" s="11"/>
    </row>
    <row r="302" spans="1:8" x14ac:dyDescent="0.25">
      <c r="A302" s="3"/>
      <c r="B302" s="4"/>
      <c r="C302" s="5"/>
      <c r="D302" s="19"/>
      <c r="E302" s="6"/>
      <c r="F302" s="32"/>
      <c r="G302" s="1"/>
      <c r="H302" s="11"/>
    </row>
    <row r="303" spans="1:8" x14ac:dyDescent="0.25">
      <c r="A303" s="3"/>
      <c r="B303" s="4"/>
      <c r="C303" s="5"/>
      <c r="D303" s="19"/>
      <c r="E303" s="6"/>
      <c r="F303" s="32"/>
      <c r="G303" s="1"/>
      <c r="H303" s="11"/>
    </row>
    <row r="304" spans="1:8" x14ac:dyDescent="0.25">
      <c r="A304" s="3"/>
      <c r="B304" s="4"/>
      <c r="C304" s="5"/>
      <c r="D304" s="19"/>
      <c r="E304" s="6"/>
      <c r="F304" s="32"/>
      <c r="G304" s="1"/>
      <c r="H304" s="11"/>
    </row>
    <row r="305" spans="1:8" x14ac:dyDescent="0.25">
      <c r="A305" s="3"/>
      <c r="B305" s="4"/>
      <c r="C305" s="5"/>
      <c r="D305" s="19"/>
      <c r="E305" s="6"/>
      <c r="F305" s="32"/>
      <c r="G305" s="1"/>
      <c r="H305" s="11"/>
    </row>
    <row r="306" spans="1:8" x14ac:dyDescent="0.25">
      <c r="A306" s="3"/>
      <c r="B306" s="4"/>
      <c r="C306" s="5"/>
      <c r="D306" s="19"/>
      <c r="E306" s="6"/>
      <c r="F306" s="32"/>
      <c r="G306" s="1"/>
      <c r="H306" s="11"/>
    </row>
    <row r="307" spans="1:8" x14ac:dyDescent="0.25">
      <c r="A307" s="3"/>
      <c r="B307" s="4"/>
      <c r="C307" s="5"/>
      <c r="D307" s="19"/>
      <c r="E307" s="6"/>
      <c r="F307" s="32"/>
      <c r="G307" s="1"/>
      <c r="H307" s="11"/>
    </row>
    <row r="308" spans="1:8" x14ac:dyDescent="0.25">
      <c r="A308" s="3"/>
      <c r="B308" s="4"/>
      <c r="C308" s="5"/>
      <c r="D308" s="19"/>
      <c r="E308" s="6"/>
      <c r="F308" s="32"/>
      <c r="G308" s="1"/>
      <c r="H308" s="11"/>
    </row>
    <row r="309" spans="1:8" x14ac:dyDescent="0.25">
      <c r="A309" s="3"/>
      <c r="B309" s="4"/>
      <c r="C309" s="5"/>
      <c r="D309" s="19"/>
      <c r="E309" s="6"/>
      <c r="F309" s="32"/>
      <c r="G309" s="1"/>
      <c r="H309" s="11"/>
    </row>
    <row r="310" spans="1:8" x14ac:dyDescent="0.25">
      <c r="A310" s="3"/>
      <c r="B310" s="4"/>
      <c r="C310" s="5"/>
      <c r="D310" s="19"/>
      <c r="E310" s="6"/>
      <c r="F310" s="32"/>
      <c r="G310" s="1"/>
      <c r="H310" s="11"/>
    </row>
    <row r="311" spans="1:8" x14ac:dyDescent="0.25">
      <c r="A311" s="3"/>
      <c r="B311" s="4"/>
      <c r="C311" s="5"/>
      <c r="D311" s="19"/>
      <c r="E311" s="6"/>
      <c r="F311" s="32"/>
      <c r="G311" s="1"/>
      <c r="H311" s="11"/>
    </row>
    <row r="312" spans="1:8" x14ac:dyDescent="0.25">
      <c r="A312" s="3"/>
      <c r="B312" s="4"/>
      <c r="C312" s="5"/>
      <c r="D312" s="19"/>
      <c r="E312" s="6"/>
      <c r="F312" s="32"/>
      <c r="G312" s="1"/>
      <c r="H312" s="11"/>
    </row>
    <row r="313" spans="1:8" x14ac:dyDescent="0.25">
      <c r="A313" s="3"/>
      <c r="B313" s="4"/>
      <c r="C313" s="5"/>
      <c r="D313" s="19"/>
      <c r="E313" s="6"/>
      <c r="F313" s="32"/>
      <c r="G313" s="1"/>
      <c r="H313" s="11"/>
    </row>
    <row r="314" spans="1:8" x14ac:dyDescent="0.25">
      <c r="A314" s="3"/>
      <c r="B314" s="4"/>
      <c r="C314" s="5"/>
      <c r="D314" s="19"/>
      <c r="E314" s="6"/>
      <c r="F314" s="32"/>
      <c r="G314" s="1"/>
      <c r="H314" s="11"/>
    </row>
    <row r="315" spans="1:8" x14ac:dyDescent="0.25">
      <c r="A315" s="3"/>
      <c r="B315" s="4"/>
      <c r="C315" s="5"/>
      <c r="D315" s="19"/>
      <c r="E315" s="6"/>
      <c r="F315" s="32"/>
      <c r="G315" s="1"/>
      <c r="H315" s="11"/>
    </row>
    <row r="316" spans="1:8" x14ac:dyDescent="0.25">
      <c r="A316" s="3"/>
      <c r="B316" s="4"/>
      <c r="C316" s="5"/>
      <c r="D316" s="19"/>
      <c r="E316" s="6"/>
      <c r="F316" s="32"/>
      <c r="G316" s="1"/>
      <c r="H316" s="11"/>
    </row>
    <row r="317" spans="1:8" x14ac:dyDescent="0.25">
      <c r="A317" s="3"/>
      <c r="B317" s="4"/>
      <c r="C317" s="5"/>
      <c r="D317" s="19"/>
      <c r="E317" s="6"/>
      <c r="F317" s="32"/>
      <c r="G317" s="1"/>
      <c r="H317" s="11"/>
    </row>
    <row r="318" spans="1:8" x14ac:dyDescent="0.25">
      <c r="A318" s="3"/>
      <c r="B318" s="4"/>
      <c r="C318" s="5"/>
      <c r="D318" s="19"/>
      <c r="E318" s="6"/>
      <c r="F318" s="32"/>
      <c r="G318" s="1"/>
      <c r="H318" s="11"/>
    </row>
    <row r="319" spans="1:8" x14ac:dyDescent="0.25">
      <c r="A319" s="3"/>
      <c r="B319" s="4"/>
      <c r="C319" s="5"/>
      <c r="D319" s="19"/>
      <c r="E319" s="6"/>
      <c r="F319" s="32"/>
      <c r="G319" s="1"/>
      <c r="H319" s="11"/>
    </row>
    <row r="320" spans="1:8" x14ac:dyDescent="0.25">
      <c r="A320" s="3"/>
      <c r="B320" s="4"/>
      <c r="C320" s="5"/>
      <c r="D320" s="19"/>
      <c r="E320" s="6"/>
      <c r="F320" s="32"/>
      <c r="G320" s="1"/>
      <c r="H320" s="11"/>
    </row>
    <row r="321" spans="1:8" x14ac:dyDescent="0.25">
      <c r="A321" s="3"/>
      <c r="B321" s="4"/>
      <c r="C321" s="5"/>
      <c r="D321" s="19"/>
      <c r="E321" s="6"/>
      <c r="F321" s="32"/>
      <c r="G321" s="1"/>
      <c r="H321" s="11"/>
    </row>
    <row r="322" spans="1:8" x14ac:dyDescent="0.25">
      <c r="A322" s="3"/>
      <c r="B322" s="4"/>
      <c r="C322" s="5"/>
      <c r="D322" s="19"/>
      <c r="E322" s="6"/>
      <c r="F322" s="32"/>
      <c r="G322" s="1"/>
      <c r="H322" s="11"/>
    </row>
    <row r="323" spans="1:8" x14ac:dyDescent="0.25">
      <c r="A323" s="3"/>
      <c r="B323" s="4"/>
      <c r="C323" s="5"/>
      <c r="D323" s="19"/>
      <c r="E323" s="6"/>
      <c r="F323" s="32"/>
      <c r="G323" s="1"/>
      <c r="H323" s="11"/>
    </row>
    <row r="324" spans="1:8" x14ac:dyDescent="0.25">
      <c r="A324" s="3"/>
      <c r="B324" s="4"/>
      <c r="C324" s="5"/>
      <c r="D324" s="19"/>
      <c r="E324" s="6"/>
      <c r="F324" s="32"/>
      <c r="G324" s="1"/>
      <c r="H324" s="11"/>
    </row>
    <row r="325" spans="1:8" x14ac:dyDescent="0.25">
      <c r="A325" s="3"/>
      <c r="B325" s="4"/>
      <c r="C325" s="5"/>
      <c r="D325" s="19"/>
      <c r="E325" s="6"/>
      <c r="F325" s="32"/>
      <c r="G325" s="1"/>
      <c r="H325" s="11"/>
    </row>
    <row r="326" spans="1:8" x14ac:dyDescent="0.25">
      <c r="A326" s="3"/>
      <c r="B326" s="4"/>
      <c r="C326" s="5"/>
      <c r="D326" s="19"/>
      <c r="E326" s="6"/>
      <c r="F326" s="32"/>
      <c r="G326" s="1"/>
      <c r="H326" s="11"/>
    </row>
    <row r="327" spans="1:8" x14ac:dyDescent="0.25">
      <c r="A327" s="3"/>
      <c r="B327" s="4"/>
      <c r="C327" s="5"/>
      <c r="D327" s="19"/>
      <c r="E327" s="6"/>
      <c r="F327" s="32"/>
      <c r="G327" s="1"/>
      <c r="H327" s="11"/>
    </row>
    <row r="328" spans="1:8" x14ac:dyDescent="0.25">
      <c r="A328" s="3"/>
      <c r="B328" s="4"/>
      <c r="C328" s="5"/>
      <c r="D328" s="19"/>
      <c r="E328" s="6"/>
      <c r="F328" s="32"/>
      <c r="G328" s="1"/>
      <c r="H328" s="11"/>
    </row>
    <row r="329" spans="1:8" x14ac:dyDescent="0.25">
      <c r="A329" s="3"/>
      <c r="B329" s="4"/>
      <c r="C329" s="5"/>
      <c r="D329" s="19"/>
      <c r="E329" s="6"/>
      <c r="F329" s="32"/>
      <c r="G329" s="1"/>
      <c r="H329" s="11"/>
    </row>
    <row r="330" spans="1:8" x14ac:dyDescent="0.25">
      <c r="A330" s="3"/>
      <c r="B330" s="4"/>
      <c r="C330" s="5"/>
      <c r="D330" s="19"/>
      <c r="E330" s="6"/>
      <c r="F330" s="32"/>
      <c r="G330" s="1"/>
      <c r="H330" s="11"/>
    </row>
    <row r="331" spans="1:8" x14ac:dyDescent="0.25">
      <c r="A331" s="3"/>
      <c r="B331" s="4"/>
      <c r="C331" s="5"/>
      <c r="D331" s="19"/>
      <c r="E331" s="6"/>
      <c r="F331" s="32"/>
      <c r="G331" s="1"/>
      <c r="H331" s="11"/>
    </row>
    <row r="332" spans="1:8" x14ac:dyDescent="0.25">
      <c r="A332" s="3"/>
      <c r="B332" s="4"/>
      <c r="C332" s="5"/>
      <c r="D332" s="19"/>
      <c r="E332" s="6"/>
      <c r="F332" s="32"/>
      <c r="G332" s="1"/>
      <c r="H332" s="11"/>
    </row>
    <row r="333" spans="1:8" x14ac:dyDescent="0.25">
      <c r="A333" s="3"/>
      <c r="B333" s="4"/>
      <c r="C333" s="5"/>
      <c r="D333" s="19"/>
      <c r="E333" s="6"/>
      <c r="F333" s="32"/>
      <c r="G333" s="1"/>
      <c r="H333" s="11"/>
    </row>
    <row r="334" spans="1:8" x14ac:dyDescent="0.25">
      <c r="A334" s="3"/>
      <c r="B334" s="4"/>
      <c r="C334" s="5"/>
      <c r="D334" s="19"/>
      <c r="E334" s="6"/>
      <c r="F334" s="32"/>
      <c r="G334" s="1"/>
      <c r="H334" s="11"/>
    </row>
    <row r="335" spans="1:8" x14ac:dyDescent="0.25">
      <c r="A335" s="3"/>
      <c r="B335" s="4"/>
      <c r="C335" s="5"/>
      <c r="D335" s="19"/>
      <c r="E335" s="6"/>
      <c r="F335" s="32"/>
      <c r="G335" s="1"/>
      <c r="H335" s="11"/>
    </row>
    <row r="336" spans="1:8" x14ac:dyDescent="0.25">
      <c r="A336" s="3"/>
      <c r="B336" s="4"/>
      <c r="C336" s="5"/>
      <c r="D336" s="19"/>
      <c r="E336" s="6"/>
      <c r="F336" s="32"/>
      <c r="G336" s="1"/>
      <c r="H336" s="11"/>
    </row>
    <row r="337" spans="1:8" x14ac:dyDescent="0.25">
      <c r="A337" s="3"/>
      <c r="B337" s="4"/>
      <c r="C337" s="5"/>
      <c r="D337" s="19"/>
      <c r="E337" s="6"/>
      <c r="F337" s="32"/>
      <c r="G337" s="1"/>
      <c r="H337" s="11"/>
    </row>
    <row r="338" spans="1:8" x14ac:dyDescent="0.25">
      <c r="A338" s="3"/>
      <c r="B338" s="4"/>
      <c r="C338" s="5"/>
      <c r="D338" s="19"/>
      <c r="E338" s="6"/>
      <c r="F338" s="32"/>
      <c r="G338" s="1"/>
      <c r="H338" s="11"/>
    </row>
    <row r="339" spans="1:8" x14ac:dyDescent="0.25">
      <c r="A339" s="3"/>
      <c r="B339" s="4"/>
      <c r="C339" s="5"/>
      <c r="D339" s="19"/>
      <c r="E339" s="6"/>
      <c r="F339" s="32"/>
      <c r="G339" s="1"/>
      <c r="H339" s="11"/>
    </row>
    <row r="340" spans="1:8" x14ac:dyDescent="0.25">
      <c r="A340" s="3"/>
      <c r="B340" s="4"/>
      <c r="C340" s="5"/>
      <c r="D340" s="19"/>
      <c r="E340" s="6"/>
      <c r="F340" s="32"/>
      <c r="G340" s="1"/>
      <c r="H340" s="11"/>
    </row>
    <row r="341" spans="1:8" x14ac:dyDescent="0.25">
      <c r="A341" s="3"/>
      <c r="B341" s="4"/>
      <c r="C341" s="5"/>
      <c r="D341" s="19"/>
      <c r="E341" s="6"/>
      <c r="F341" s="32"/>
      <c r="G341" s="1"/>
      <c r="H341" s="11"/>
    </row>
    <row r="342" spans="1:8" x14ac:dyDescent="0.25">
      <c r="A342" s="3"/>
      <c r="B342" s="4"/>
      <c r="C342" s="5"/>
      <c r="D342" s="19"/>
      <c r="E342" s="6"/>
      <c r="F342" s="32"/>
      <c r="G342" s="1"/>
      <c r="H342" s="11"/>
    </row>
    <row r="343" spans="1:8" x14ac:dyDescent="0.25">
      <c r="A343" s="3"/>
      <c r="B343" s="4"/>
      <c r="C343" s="5"/>
      <c r="D343" s="19"/>
      <c r="E343" s="6"/>
      <c r="F343" s="32"/>
      <c r="G343" s="1"/>
      <c r="H343" s="11"/>
    </row>
    <row r="344" spans="1:8" x14ac:dyDescent="0.25">
      <c r="A344" s="3"/>
      <c r="B344" s="4"/>
      <c r="C344" s="5"/>
      <c r="D344" s="19"/>
      <c r="E344" s="6"/>
      <c r="F344" s="32"/>
      <c r="G344" s="1"/>
      <c r="H344" s="11"/>
    </row>
    <row r="345" spans="1:8" x14ac:dyDescent="0.25">
      <c r="A345" s="3"/>
      <c r="B345" s="4"/>
      <c r="C345" s="5"/>
      <c r="D345" s="19"/>
      <c r="E345" s="6"/>
      <c r="F345" s="32"/>
      <c r="G345" s="1"/>
      <c r="H345" s="11"/>
    </row>
    <row r="346" spans="1:8" x14ac:dyDescent="0.25">
      <c r="A346" s="3"/>
      <c r="B346" s="4"/>
      <c r="C346" s="5"/>
      <c r="D346" s="19"/>
      <c r="E346" s="6"/>
      <c r="F346" s="32"/>
      <c r="G346" s="1"/>
      <c r="H346" s="11"/>
    </row>
    <row r="347" spans="1:8" x14ac:dyDescent="0.25">
      <c r="A347" s="3"/>
      <c r="B347" s="4"/>
      <c r="C347" s="5"/>
      <c r="D347" s="19"/>
      <c r="E347" s="6"/>
      <c r="F347" s="32"/>
      <c r="G347" s="1"/>
      <c r="H347" s="11"/>
    </row>
    <row r="348" spans="1:8" x14ac:dyDescent="0.25">
      <c r="A348" s="3"/>
      <c r="B348" s="4"/>
      <c r="C348" s="5"/>
      <c r="D348" s="19"/>
      <c r="E348" s="6"/>
      <c r="F348" s="32"/>
      <c r="G348" s="1"/>
      <c r="H348" s="11"/>
    </row>
    <row r="349" spans="1:8" x14ac:dyDescent="0.25">
      <c r="A349" s="3"/>
      <c r="B349" s="4"/>
      <c r="C349" s="5"/>
      <c r="D349" s="19"/>
      <c r="E349" s="6"/>
      <c r="F349" s="32"/>
      <c r="G349" s="1"/>
      <c r="H349" s="11"/>
    </row>
    <row r="350" spans="1:8" x14ac:dyDescent="0.25">
      <c r="A350" s="3"/>
      <c r="B350" s="4"/>
      <c r="C350" s="5"/>
      <c r="D350" s="19"/>
      <c r="E350" s="6"/>
      <c r="F350" s="32"/>
      <c r="G350" s="1"/>
      <c r="H350" s="11"/>
    </row>
    <row r="351" spans="1:8" x14ac:dyDescent="0.25">
      <c r="A351" s="3"/>
      <c r="B351" s="4"/>
      <c r="C351" s="5"/>
      <c r="D351" s="19"/>
      <c r="E351" s="6"/>
      <c r="F351" s="32"/>
      <c r="G351" s="1"/>
      <c r="H351" s="11"/>
    </row>
    <row r="352" spans="1:8" x14ac:dyDescent="0.25">
      <c r="A352" s="3"/>
      <c r="B352" s="4"/>
      <c r="C352" s="5"/>
      <c r="D352" s="19"/>
      <c r="E352" s="6"/>
      <c r="F352" s="32"/>
      <c r="G352" s="1"/>
      <c r="H352" s="11"/>
    </row>
    <row r="353" spans="1:8" x14ac:dyDescent="0.25">
      <c r="A353" s="3"/>
      <c r="B353" s="4"/>
      <c r="C353" s="5"/>
      <c r="D353" s="19"/>
      <c r="E353" s="6"/>
      <c r="F353" s="32"/>
      <c r="G353" s="1"/>
      <c r="H353" s="11"/>
    </row>
    <row r="354" spans="1:8" x14ac:dyDescent="0.25">
      <c r="A354" s="3"/>
      <c r="B354" s="4"/>
      <c r="C354" s="5"/>
      <c r="D354" s="19"/>
      <c r="E354" s="6"/>
      <c r="F354" s="32"/>
      <c r="G354" s="1"/>
      <c r="H354" s="11"/>
    </row>
    <row r="355" spans="1:8" x14ac:dyDescent="0.25">
      <c r="A355" s="3"/>
      <c r="B355" s="4"/>
      <c r="C355" s="5"/>
      <c r="D355" s="19"/>
      <c r="E355" s="6"/>
      <c r="F355" s="32"/>
      <c r="G355" s="1"/>
      <c r="H355" s="11"/>
    </row>
    <row r="356" spans="1:8" x14ac:dyDescent="0.25">
      <c r="A356" s="7"/>
      <c r="B356" s="8"/>
      <c r="C356" s="9" t="s">
        <v>228</v>
      </c>
      <c r="D356" s="20"/>
      <c r="E356" s="10">
        <v>111541</v>
      </c>
      <c r="F356" s="33"/>
      <c r="G356" s="1">
        <v>0</v>
      </c>
      <c r="H356" s="11">
        <f t="shared" ref="H356" si="32">E356*G356</f>
        <v>0</v>
      </c>
    </row>
  </sheetData>
  <conditionalFormatting sqref="A104:A105">
    <cfRule type="duplicateValues" dxfId="5" priority="4"/>
  </conditionalFormatting>
  <conditionalFormatting sqref="A104:A105">
    <cfRule type="duplicateValues" dxfId="4" priority="5"/>
  </conditionalFormatting>
  <conditionalFormatting sqref="A104:A105">
    <cfRule type="duplicateValues" dxfId="3" priority="6"/>
  </conditionalFormatting>
  <conditionalFormatting sqref="D104:D105">
    <cfRule type="cellIs" dxfId="2" priority="3" operator="equal">
      <formula>"Exist"</formula>
    </cfRule>
  </conditionalFormatting>
  <conditionalFormatting sqref="A106:A107">
    <cfRule type="duplicateValues" dxfId="1" priority="2"/>
  </conditionalFormatting>
  <conditionalFormatting sqref="C1 A1:A1048576 E1 G1 I1 K1 M1 O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245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Mostajab Daeveh-Mohammad</cp:lastModifiedBy>
  <dcterms:created xsi:type="dcterms:W3CDTF">2020-01-18T06:43:02Z</dcterms:created>
  <dcterms:modified xsi:type="dcterms:W3CDTF">2020-07-27T11:26:45Z</dcterms:modified>
</cp:coreProperties>
</file>