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1c87815649ab63/Desktop/"/>
    </mc:Choice>
  </mc:AlternateContent>
  <xr:revisionPtr revIDLastSave="596" documentId="8_{00295486-E016-4685-AA20-40CFFD235738}" xr6:coauthVersionLast="47" xr6:coauthVersionMax="47" xr10:uidLastSave="{5BADA8C3-E6E1-43AD-A4DA-D654927A9B7B}"/>
  <bookViews>
    <workbookView xWindow="-120" yWindow="-120" windowWidth="20640" windowHeight="11760" activeTab="5" xr2:uid="{00000000-000D-0000-FFFF-FFFF00000000}"/>
  </bookViews>
  <sheets>
    <sheet name="Crowdfunding" sheetId="1" r:id="rId1"/>
    <sheet name="Pivot Table 1" sheetId="2" r:id="rId2"/>
    <sheet name="Pivot Table 2" sheetId="4" r:id="rId3"/>
    <sheet name="Pivot Table 3" sheetId="7" r:id="rId4"/>
    <sheet name="Bonus 1" sheetId="8" r:id="rId5"/>
    <sheet name="Bonus 2" sheetId="12" r:id="rId6"/>
  </sheets>
  <definedNames>
    <definedName name="_xlnm._FilterDatabase" localSheetId="5" hidden="1">'Bonus 2'!$A$1:$D$1001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2" l="1"/>
  <c r="H9" i="12"/>
  <c r="H17" i="12"/>
  <c r="H16" i="12"/>
  <c r="H15" i="12"/>
  <c r="H14" i="12"/>
  <c r="H13" i="12"/>
  <c r="H12" i="12"/>
  <c r="H8" i="12"/>
  <c r="H7" i="12"/>
  <c r="H6" i="12"/>
  <c r="H5" i="12"/>
  <c r="H4" i="12"/>
  <c r="H3" i="12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F4" i="8"/>
  <c r="F5" i="8"/>
  <c r="F6" i="8"/>
  <c r="F7" i="8"/>
  <c r="F8" i="8"/>
  <c r="F9" i="8"/>
  <c r="F10" i="8"/>
  <c r="F11" i="8"/>
  <c r="F12" i="8"/>
  <c r="F13" i="8"/>
  <c r="F14" i="8"/>
  <c r="F3" i="8"/>
  <c r="E4" i="8"/>
  <c r="E5" i="8"/>
  <c r="E6" i="8"/>
  <c r="E7" i="8"/>
  <c r="E8" i="8"/>
  <c r="E9" i="8"/>
  <c r="E10" i="8"/>
  <c r="E11" i="8"/>
  <c r="E12" i="8"/>
  <c r="E13" i="8"/>
  <c r="E14" i="8"/>
  <c r="E3" i="8"/>
  <c r="D3" i="8"/>
  <c r="D4" i="8"/>
  <c r="D5" i="8"/>
  <c r="D6" i="8"/>
  <c r="D7" i="8"/>
  <c r="D8" i="8"/>
  <c r="D9" i="8"/>
  <c r="D10" i="8"/>
  <c r="D11" i="8"/>
  <c r="D12" i="8"/>
  <c r="D13" i="8"/>
  <c r="D14" i="8"/>
  <c r="C3" i="8"/>
  <c r="C4" i="8"/>
  <c r="C5" i="8"/>
  <c r="C6" i="8"/>
  <c r="C7" i="8"/>
  <c r="C8" i="8"/>
  <c r="C9" i="8"/>
  <c r="C10" i="8"/>
  <c r="C11" i="8"/>
  <c r="C12" i="8"/>
  <c r="C13" i="8"/>
  <c r="C14" i="8"/>
  <c r="B14" i="8"/>
  <c r="B13" i="8"/>
  <c r="B12" i="8"/>
  <c r="B11" i="8"/>
  <c r="B10" i="8"/>
  <c r="B9" i="8"/>
  <c r="B8" i="8"/>
  <c r="B7" i="8"/>
  <c r="B6" i="8"/>
  <c r="B5" i="8"/>
  <c r="B4" i="8"/>
  <c r="B3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<sst xmlns="http://schemas.openxmlformats.org/spreadsheetml/2006/main" count="9081" uniqueCount="2121">
  <si>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</si>
  <si>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</si>
  <si>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</si>
  <si>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</si>
  <si>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</si>
  <si>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</si>
  <si>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</si>
  <si>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</si>
  <si>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</si>
  <si>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</si>
  <si>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</si>
  <si>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</si>
  <si>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</si>
  <si>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</si>
  <si>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</si>
  <si>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</si>
  <si>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</si>
  <si>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</si>
  <si>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</si>
  <si>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</si>
  <si>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</si>
  <si>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</si>
  <si>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</si>
  <si>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</si>
  <si>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</si>
  <si>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</si>
  <si>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</si>
  <si>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</si>
  <si>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</si>
  <si>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</si>
  <si>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</si>
  <si>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</si>
  <si>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</si>
  <si>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</si>
  <si>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</si>
  <si>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</si>
  <si>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</si>
  <si>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</si>
  <si>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</si>
  <si>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</si>
  <si>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</si>
  <si>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</si>
  <si>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</si>
  <si>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</si>
  <si>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</si>
  <si>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</si>
  <si>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</si>
  <si>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</si>
  <si>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</si>
  <si>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</si>
  <si>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</si>
  <si>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</si>
  <si>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</si>
  <si>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</si>
  <si>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</si>
  <si>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</si>
  <si>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</si>
  <si>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</si>
  <si>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</si>
  <si>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</si>
  <si>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</si>
  <si>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</si>
  <si>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</si>
  <si>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</si>
  <si>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</si>
  <si>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</si>
  <si>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</si>
  <si>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</si>
  <si>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</si>
  <si>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</si>
  <si>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</si>
  <si>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</si>
  <si>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</si>
  <si>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</si>
  <si>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</si>
  <si>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</si>
  <si>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</si>
  <si>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</si>
  <si>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</si>
  <si>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</si>
  <si>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</si>
  <si>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</si>
  <si>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</si>
  <si>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</si>
  <si>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</si>
  <si>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</si>
  <si>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</si>
  <si>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</si>
  <si>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</si>
  <si>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</si>
  <si>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</si>
  <si>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</si>
  <si>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</si>
  <si>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</si>
  <si>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</si>
  <si>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</si>
  <si>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</si>
  <si>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</si>
  <si>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</si>
  <si>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</si>
  <si>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</si>
  <si>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</si>
  <si>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</si>
  <si>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</si>
  <si>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</si>
  <si>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</si>
  <si>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</si>
  <si>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</si>
  <si>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</si>
  <si>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</si>
  <si>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</si>
  <si>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</si>
  <si>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</si>
  <si>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</si>
  <si>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</si>
  <si>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</si>
  <si>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</si>
  <si>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</si>
  <si>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</si>
  <si>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</si>
  <si>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</si>
  <si>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</si>
  <si>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</si>
  <si>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</si>
  <si>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</si>
  <si>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</si>
  <si>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</si>
  <si>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</si>
  <si>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</si>
  <si>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</si>
  <si>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</si>
  <si>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</si>
  <si>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</si>
  <si>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</si>
  <si>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</si>
  <si>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</si>
  <si>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</si>
  <si>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</si>
  <si>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</si>
  <si>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</si>
  <si>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</si>
  <si>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</si>
  <si>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</si>
  <si>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</si>
  <si>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</si>
  <si>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</si>
  <si>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</si>
  <si>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</si>
  <si>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</si>
  <si>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</si>
  <si>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</si>
  <si>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</si>
  <si>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</si>
  <si>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</si>
  <si>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</si>
  <si>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</si>
  <si>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</si>
  <si>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</si>
  <si>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</si>
  <si>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</si>
  <si>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</si>
  <si>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</si>
  <si>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</si>
  <si>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</si>
  <si>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</si>
  <si>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</si>
  <si>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</si>
  <si>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</si>
  <si>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</si>
  <si>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</si>
  <si>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</si>
  <si>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</si>
  <si>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</si>
  <si>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</si>
  <si>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</si>
  <si>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</si>
  <si>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</si>
  <si>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</si>
  <si>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</si>
  <si>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</si>
  <si>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</si>
  <si>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</si>
  <si>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</si>
  <si>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</si>
  <si>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</si>
  <si>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</si>
  <si>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</si>
  <si>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</si>
  <si>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</si>
  <si>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</si>
  <si>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</si>
  <si>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</si>
  <si>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</si>
  <si>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</si>
  <si>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</si>
  <si>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</si>
  <si>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</si>
  <si>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</si>
  <si>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</si>
  <si>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</si>
  <si>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</si>
  <si>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</si>
  <si>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</si>
  <si>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</si>
  <si>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</si>
  <si>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</si>
  <si>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</si>
  <si>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</si>
  <si>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</si>
  <si>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</si>
  <si>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</si>
  <si>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</si>
  <si>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</si>
  <si>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</si>
  <si>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</si>
  <si>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</si>
  <si>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</si>
  <si>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</si>
  <si>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</si>
  <si>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</si>
  <si>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</si>
  <si>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</si>
  <si>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</si>
  <si>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</si>
  <si>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</si>
  <si>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</si>
  <si>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</si>
  <si>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</si>
  <si>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</si>
  <si>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</si>
  <si>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</si>
  <si>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</si>
  <si>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</si>
  <si>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</si>
  <si>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</si>
  <si>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</si>
  <si>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</si>
  <si>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</si>
  <si>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</si>
  <si>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</si>
  <si>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</si>
  <si>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</si>
  <si>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</si>
  <si>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</si>
  <si>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</si>
  <si>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</si>
  <si>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</si>
  <si>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</si>
  <si>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</si>
  <si>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</si>
  <si>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</si>
  <si>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</si>
  <si>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</si>
  <si>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</si>
  <si>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</si>
  <si>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</si>
  <si>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</si>
  <si>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</si>
  <si>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</si>
  <si>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</si>
  <si>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</si>
  <si>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</si>
  <si>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</si>
  <si>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</si>
  <si>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</si>
  <si>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</si>
  <si>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</si>
  <si>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</si>
  <si>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</si>
  <si>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</si>
  <si>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</si>
  <si>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</si>
  <si>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</si>
  <si>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</si>
  <si>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</si>
  <si>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</si>
  <si>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</si>
  <si>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</si>
  <si>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</si>
  <si>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</si>
  <si>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</si>
  <si>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</si>
  <si>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</si>
  <si>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</si>
  <si>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</si>
  <si>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</si>
  <si>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</si>
  <si>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</si>
  <si>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</si>
  <si>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</si>
  <si>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</si>
  <si>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</si>
  <si>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</si>
  <si>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</si>
  <si>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</si>
  <si>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</si>
  <si>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</si>
  <si>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</si>
  <si>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</si>
  <si>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</si>
  <si>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</si>
  <si>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</si>
  <si>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</si>
  <si>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</si>
  <si>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</si>
  <si>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</si>
  <si>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</si>
  <si>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</si>
  <si>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</si>
  <si>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</si>
  <si>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</si>
  <si>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</si>
  <si>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</si>
  <si>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</si>
  <si>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</si>
  <si>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</si>
  <si>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</si>
  <si>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</si>
  <si>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</si>
  <si>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</si>
  <si>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</si>
  <si>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</si>
  <si>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</si>
  <si>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</si>
  <si>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</si>
  <si>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</si>
  <si>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</si>
  <si>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</si>
  <si>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</si>
  <si>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</si>
  <si>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</si>
  <si>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</si>
  <si>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</si>
  <si>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</si>
  <si>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</si>
  <si>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</si>
  <si>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</si>
  <si>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</si>
  <si>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</si>
  <si>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</si>
  <si>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</si>
  <si>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</si>
  <si>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</si>
  <si>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</si>
  <si>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</si>
  <si>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</si>
  <si>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</si>
  <si>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</si>
  <si>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</si>
  <si>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</si>
  <si>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</si>
  <si>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</si>
  <si>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</si>
  <si>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</si>
  <si>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</si>
  <si>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</si>
  <si>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</si>
  <si>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</si>
  <si>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</si>
  <si>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</si>
  <si>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</si>
  <si>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</si>
  <si>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</si>
  <si>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</si>
  <si>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</si>
  <si>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</si>
  <si>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</si>
  <si>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</si>
  <si>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</si>
  <si>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</si>
  <si>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</si>
  <si>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</si>
  <si>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</si>
  <si>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</si>
  <si>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</si>
  <si>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</si>
  <si>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</si>
  <si>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</si>
  <si>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</si>
  <si>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</si>
  <si>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</si>
  <si>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</si>
  <si>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</si>
  <si>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</si>
  <si>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</si>
  <si>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</si>
  <si>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</si>
  <si>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</si>
  <si>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</si>
  <si>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</si>
  <si>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</si>
  <si>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</si>
  <si>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</si>
  <si>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</si>
  <si>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</si>
  <si>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</si>
  <si>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</si>
  <si>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</si>
  <si>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</si>
  <si>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</si>
  <si>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</si>
  <si>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</si>
  <si>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</si>
  <si>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</si>
  <si>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</si>
  <si>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</si>
  <si>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</si>
  <si>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</si>
  <si>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</si>
  <si>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</si>
  <si>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</si>
  <si>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</si>
  <si>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</si>
  <si>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</si>
  <si>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</si>
  <si>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</si>
  <si>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</si>
  <si>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</si>
  <si>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</si>
  <si>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</si>
  <si>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</si>
  <si>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</si>
  <si>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</si>
  <si>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</si>
  <si>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</si>
  <si>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</si>
  <si>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</si>
  <si>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</si>
  <si>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</si>
  <si>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</si>
  <si>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</si>
  <si>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</si>
  <si>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</si>
  <si>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</si>
  <si>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</si>
  <si>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</si>
  <si>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</si>
  <si>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</si>
  <si>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</si>
  <si>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</si>
  <si>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</si>
  <si>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</si>
  <si>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</si>
  <si>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</si>
  <si>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</si>
  <si>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</si>
  <si>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</si>
  <si>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</si>
  <si>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</si>
  <si>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</si>
  <si>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</si>
  <si>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</si>
  <si>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</si>
  <si>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</si>
  <si>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</si>
  <si>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</si>
  <si>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</si>
  <si>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</si>
  <si>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</si>
  <si>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</si>
  <si>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</si>
  <si>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</si>
  <si>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</si>
  <si>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</si>
  <si>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</si>
  <si>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</si>
  <si>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</si>
  <si>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</si>
  <si>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</si>
  <si>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</si>
  <si>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</si>
  <si>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</si>
  <si>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</si>
  <si>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</si>
  <si>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</si>
  <si>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</si>
  <si>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</si>
  <si>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</si>
  <si>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</si>
  <si>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</si>
  <si>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</si>
  <si>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</si>
  <si>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</si>
  <si>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</si>
  <si>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</si>
  <si>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</si>
  <si>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</si>
  <si>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</si>
  <si>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</si>
  <si>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</si>
  <si>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</si>
  <si>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</si>
  <si>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</si>
  <si>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</si>
  <si>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</si>
  <si>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</si>
  <si>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</si>
  <si>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</si>
  <si>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</si>
  <si>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</si>
  <si>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</si>
  <si>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</si>
  <si>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</si>
  <si>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</si>
  <si>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</si>
  <si>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</si>
  <si>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</si>
  <si>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</si>
  <si>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</si>
  <si>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</si>
  <si>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</si>
  <si>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</si>
  <si>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</si>
  <si>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</si>
  <si>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</si>
  <si>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</si>
  <si>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</si>
  <si>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</si>
  <si>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</si>
  <si>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</si>
  <si>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</si>
  <si>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</si>
  <si>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</si>
  <si>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</si>
  <si>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</si>
  <si>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</si>
  <si>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</si>
  <si>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</si>
  <si>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</si>
  <si>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</si>
  <si>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</si>
  <si>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</si>
  <si>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</si>
  <si>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</si>
  <si>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</si>
  <si>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</si>
  <si>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</si>
  <si>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</si>
  <si>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</si>
  <si>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</si>
  <si>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</si>
  <si>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</si>
  <si>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</si>
  <si>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</si>
  <si>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</si>
  <si>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</si>
  <si>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</si>
  <si>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</si>
  <si>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</si>
  <si>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</si>
  <si>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</si>
  <si>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</si>
  <si>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</si>
  <si>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</si>
  <si>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</si>
  <si>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</si>
  <si>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</si>
  <si>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</si>
  <si>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</si>
  <si>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</si>
  <si>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</si>
  <si>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</si>
  <si>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</si>
  <si>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</si>
  <si>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</si>
  <si>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</si>
  <si>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</si>
  <si>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</si>
  <si>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</si>
  <si>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</si>
  <si>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</si>
  <si>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</si>
  <si>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</si>
  <si>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</si>
  <si>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</si>
  <si>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</si>
  <si>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</si>
  <si>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</si>
  <si>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</si>
  <si>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</si>
  <si>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</si>
  <si>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</si>
  <si>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</si>
  <si>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</si>
  <si>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</si>
  <si>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</si>
  <si>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</si>
  <si>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</si>
  <si>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</si>
  <si>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</si>
  <si>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</si>
  <si>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</si>
  <si>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</si>
  <si>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</si>
  <si>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</si>
  <si>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</si>
  <si>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</si>
  <si>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</si>
  <si>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</si>
  <si>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</si>
  <si>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</si>
  <si>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</si>
  <si>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</si>
  <si>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</si>
  <si>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</si>
  <si>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</si>
  <si>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</si>
  <si>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</si>
  <si>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</si>
  <si>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</si>
  <si>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</si>
  <si>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</si>
  <si>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</si>
  <si>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</si>
  <si>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</si>
  <si>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</si>
  <si>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</si>
  <si>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</si>
  <si>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</si>
  <si>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</si>
  <si>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</si>
  <si>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</si>
  <si>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</si>
  <si>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</si>
  <si>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</si>
  <si>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</si>
  <si>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</si>
  <si>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</si>
  <si>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</si>
  <si>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</si>
  <si>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</si>
  <si>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</si>
  <si>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</si>
  <si>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</si>
  <si>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</si>
  <si>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</si>
  <si>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</si>
  <si>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</si>
  <si>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</si>
  <si>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</si>
  <si>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</si>
  <si>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</si>
  <si>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</si>
  <si>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</si>
  <si>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</si>
  <si>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</si>
  <si>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</si>
  <si>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</si>
  <si>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</si>
  <si>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</si>
  <si>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</si>
  <si>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</si>
  <si>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</si>
  <si>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</si>
  <si>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</si>
  <si>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</si>
  <si>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</si>
  <si>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</si>
  <si>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</si>
  <si>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</si>
  <si>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</si>
  <si>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</si>
  <si>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</si>
  <si>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</si>
  <si>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</si>
  <si>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</si>
  <si>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</si>
  <si>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</si>
  <si>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</si>
  <si>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</si>
  <si>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</si>
  <si>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</si>
  <si>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</si>
  <si>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</si>
  <si>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</si>
  <si>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</si>
  <si>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</si>
  <si>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</si>
  <si>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</si>
  <si>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</si>
  <si>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</si>
  <si>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</si>
  <si>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</si>
  <si>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</si>
  <si>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</si>
  <si>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</si>
  <si>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</si>
  <si>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</si>
  <si>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</si>
  <si>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</si>
  <si>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</si>
  <si>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</si>
  <si>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</si>
  <si>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</si>
  <si>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</si>
  <si>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</si>
  <si>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</si>
  <si>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</si>
  <si>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</si>
  <si>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</si>
  <si>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</si>
  <si>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</si>
  <si>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</si>
  <si>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</si>
  <si>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</si>
  <si>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</si>
  <si>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</si>
  <si>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</si>
  <si>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</si>
  <si>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</si>
  <si>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</si>
  <si>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</si>
  <si>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</si>
  <si>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</si>
  <si>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</si>
  <si>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</si>
  <si>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</si>
  <si>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</si>
  <si>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</si>
  <si>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</si>
  <si>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</si>
  <si>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</si>
  <si>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</si>
  <si>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</si>
  <si>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</si>
  <si>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</si>
  <si>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</si>
  <si>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</si>
  <si>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</si>
  <si>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</si>
  <si>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</si>
  <si>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</si>
  <si>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</si>
  <si>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</si>
  <si>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</si>
  <si>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</si>
  <si>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</si>
  <si>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</si>
  <si>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</si>
  <si>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</si>
  <si>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</si>
  <si>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</si>
  <si>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</si>
  <si>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</si>
  <si>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</si>
  <si>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</si>
  <si>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</si>
  <si>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</si>
  <si>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</si>
  <si>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</si>
  <si>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</si>
  <si>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</si>
  <si>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</si>
  <si>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</si>
  <si>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</si>
  <si>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</si>
  <si>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</si>
  <si>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</si>
  <si>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</si>
  <si>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</si>
  <si>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</si>
  <si>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</si>
  <si>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</si>
  <si>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</si>
  <si>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</si>
  <si>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</si>
  <si>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</si>
  <si>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</si>
  <si>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</si>
  <si>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</si>
  <si>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</si>
  <si>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</si>
  <si>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</si>
  <si>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</si>
  <si>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</si>
  <si>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</si>
  <si>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</si>
  <si>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</si>
  <si>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</si>
  <si>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</si>
  <si>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</si>
  <si>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</si>
  <si>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</si>
  <si>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</si>
  <si>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</si>
  <si>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</si>
  <si>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</si>
  <si>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</si>
  <si>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</si>
  <si>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</si>
  <si>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</si>
  <si>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</si>
  <si>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</si>
  <si>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</si>
  <si>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</si>
  <si>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</si>
  <si>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</si>
  <si>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</si>
  <si>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</si>
  <si>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</si>
  <si>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</si>
  <si>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</si>
  <si>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</si>
  <si>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</si>
  <si>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</si>
  <si>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</si>
  <si>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</si>
  <si>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</si>
  <si>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</si>
  <si>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</si>
  <si>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</si>
  <si>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</si>
  <si>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</si>
  <si>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</si>
  <si>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</si>
  <si>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</si>
  <si>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</si>
  <si>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</si>
  <si>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</si>
  <si>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</si>
  <si>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</si>
  <si>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</si>
  <si>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</si>
  <si>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</si>
  <si>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</si>
  <si>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</si>
  <si>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</si>
  <si>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</si>
  <si>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</si>
  <si>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</si>
  <si>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</si>
  <si>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</si>
  <si>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</si>
  <si>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</si>
  <si>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</si>
  <si>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</si>
  <si>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</si>
  <si>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</si>
  <si>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</si>
  <si>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</si>
  <si>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</si>
  <si>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</si>
  <si>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</si>
  <si>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</si>
  <si>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</si>
  <si>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</si>
  <si>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</si>
  <si>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</si>
  <si>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</si>
  <si>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</si>
  <si>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</si>
  <si>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</si>
  <si>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</si>
  <si>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</si>
  <si>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</si>
  <si>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</si>
  <si>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</si>
  <si>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</si>
  <si>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</si>
  <si>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</si>
  <si>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</si>
  <si>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</si>
  <si>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</si>
  <si>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</si>
  <si>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</si>
  <si>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</si>
  <si>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</si>
  <si>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</si>
  <si>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</si>
  <si>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</si>
  <si>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</si>
  <si>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</si>
  <si>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</si>
  <si>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</si>
  <si>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</si>
  <si>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</si>
  <si>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</si>
  <si>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</si>
  <si>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</si>
  <si>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</si>
  <si>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</si>
  <si>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</si>
  <si>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</si>
  <si>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</si>
  <si>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</si>
  <si>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</si>
  <si>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</si>
  <si>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</si>
  <si>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</si>
  <si>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</si>
  <si>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</si>
  <si>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</si>
  <si>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</si>
  <si>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</si>
  <si>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</si>
  <si>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</si>
  <si>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</si>
  <si>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</si>
  <si>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</si>
  <si>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</si>
  <si>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</si>
  <si>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</si>
  <si>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</si>
  <si>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</si>
  <si>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</si>
  <si>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</si>
  <si>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</si>
  <si>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</si>
  <si>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</si>
  <si>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</si>
  <si>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</si>
  <si>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</si>
  <si>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</si>
  <si>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</si>
  <si>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</si>
  <si>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</si>
  <si>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</si>
  <si>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</si>
  <si>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</si>
  <si>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</si>
  <si>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</si>
  <si>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</si>
  <si>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</si>
  <si>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</si>
  <si>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</si>
  <si>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</si>
  <si>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</si>
  <si>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</si>
  <si>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</si>
  <si>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</si>
  <si>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</si>
  <si>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</si>
  <si>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</si>
  <si>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</si>
  <si>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</si>
  <si>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</si>
  <si>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</si>
  <si>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</si>
  <si>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</si>
  <si>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</si>
  <si>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</si>
  <si>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</si>
  <si>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</si>
  <si>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</si>
  <si>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</si>
  <si>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</si>
  <si>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</si>
  <si>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</si>
  <si>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</si>
  <si>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</si>
  <si>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</si>
  <si>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</si>
  <si>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</si>
  <si>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</si>
  <si>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</si>
  <si>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</si>
  <si>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</si>
  <si>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</si>
  <si>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</si>
  <si>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</si>
  <si>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</si>
  <si>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</si>
  <si>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</si>
  <si>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</si>
  <si>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</si>
  <si>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</si>
  <si>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</si>
  <si>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</si>
  <si>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</si>
  <si>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</si>
  <si>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</si>
  <si>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</si>
  <si>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</si>
  <si>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</si>
  <si>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</si>
  <si>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</si>
  <si>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</si>
  <si>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</si>
  <si>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</si>
  <si>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</si>
  <si>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</si>
  <si>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</si>
  <si>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</si>
  <si>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</si>
  <si>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</si>
  <si>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</si>
  <si>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</si>
  <si>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</si>
  <si>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</si>
  <si>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</si>
  <si>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</si>
  <si>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</si>
  <si>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</si>
  <si>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</si>
  <si>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</si>
  <si>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</si>
  <si>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</si>
  <si>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</si>
  <si>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</si>
  <si>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</si>
  <si>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</si>
  <si>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</si>
  <si>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</si>
  <si>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</si>
  <si>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</si>
  <si>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</si>
  <si>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</si>
  <si>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</si>
  <si>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</si>
  <si>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</si>
  <si>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</si>
  <si>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</si>
  <si>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</si>
  <si>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</si>
  <si>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</si>
  <si>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</si>
  <si>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</si>
  <si>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</si>
  <si>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</si>
  <si>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</si>
  <si>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</si>
  <si>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</si>
  <si>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</si>
  <si>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</si>
  <si>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</si>
  <si>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</si>
  <si>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</si>
  <si>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</si>
  <si>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</si>
  <si>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</si>
  <si>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</si>
  <si>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</si>
  <si>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</si>
  <si>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</si>
  <si>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</si>
  <si>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</si>
  <si>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</si>
  <si>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</si>
  <si>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</si>
  <si>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</si>
  <si>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</si>
  <si>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</si>
  <si>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</si>
  <si>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</si>
  <si>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</si>
  <si>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</si>
  <si>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</si>
  <si>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</si>
  <si>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</si>
  <si>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</si>
  <si>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</si>
  <si>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</si>
  <si>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</si>
  <si>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</si>
  <si>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</si>
  <si>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</si>
  <si>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</si>
  <si>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</si>
  <si>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</si>
  <si>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</si>
  <si>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</si>
  <si>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</si>
  <si>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</si>
  <si>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</si>
  <si>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</si>
  <si>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</si>
  <si>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</si>
  <si>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</si>
  <si>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</si>
  <si>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</si>
  <si>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</si>
  <si>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</si>
  <si>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</si>
  <si>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</si>
  <si>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</si>
  <si>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</si>
  <si>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</si>
  <si>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</si>
  <si>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</si>
  <si>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</si>
  <si>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</si>
  <si>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</si>
  <si>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</si>
  <si>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</si>
  <si>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</si>
  <si>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</si>
  <si>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</si>
  <si>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</si>
  <si>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</si>
  <si>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</si>
  <si>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</si>
  <si>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</si>
  <si>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</si>
  <si>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</si>
  <si>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</si>
  <si>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</si>
  <si>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</si>
  <si>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</si>
  <si>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</si>
  <si>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</si>
  <si>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</si>
  <si>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</si>
  <si>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</si>
  <si>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</si>
  <si>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</si>
  <si>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</si>
  <si>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</si>
  <si>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</si>
  <si>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</si>
  <si>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</si>
  <si>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</si>
  <si>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</si>
  <si>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</si>
  <si>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</si>
  <si>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</si>
  <si>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</si>
  <si>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</si>
  <si>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</si>
  <si>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</si>
  <si>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</si>
  <si>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</si>
  <si>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</si>
  <si>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</si>
  <si>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</si>
  <si>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</si>
  <si>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</si>
  <si>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</si>
  <si>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</si>
  <si>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</si>
  <si>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</si>
  <si>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</si>
  <si>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</si>
  <si>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</si>
  <si>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</si>
  <si>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</si>
  <si>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</si>
  <si>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</si>
  <si>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</si>
  <si>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</si>
  <si>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</si>
  <si>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</si>
  <si>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</si>
  <si>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</si>
  <si>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</si>
  <si>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</si>
  <si>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</si>
  <si>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</si>
  <si>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</si>
  <si>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</si>
  <si>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</si>
  <si>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</si>
  <si>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</si>
  <si>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</si>
  <si>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</si>
  <si>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</si>
  <si>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</si>
  <si>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</si>
  <si>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</si>
  <si>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</si>
  <si>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</si>
  <si>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</si>
  <si>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</si>
  <si>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</si>
  <si>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</si>
  <si>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</si>
  <si>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</si>
  <si>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</si>
  <si>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</si>
  <si>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</si>
  <si>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</si>
  <si>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</si>
  <si>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</si>
  <si>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</si>
  <si>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</si>
  <si>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</si>
  <si>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</si>
  <si>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</si>
  <si>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</si>
  <si>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</si>
  <si>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</si>
  <si>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</si>
  <si>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</si>
  <si>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</si>
  <si>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</si>
  <si>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</si>
  <si>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</si>
  <si>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</si>
  <si>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</si>
  <si>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</si>
  <si>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</si>
  <si>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</si>
  <si>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</si>
  <si>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</si>
  <si>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</si>
  <si>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</si>
  <si>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</si>
  <si>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</si>
  <si>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</si>
  <si>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</si>
  <si>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</si>
  <si>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</si>
  <si>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</si>
  <si>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</si>
  <si>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</si>
  <si>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</si>
  <si>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</si>
  <si>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</si>
  <si>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</si>
  <si>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</si>
  <si>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</si>
  <si>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</si>
  <si>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</si>
  <si>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</si>
  <si>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</si>
  <si>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</si>
  <si>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</si>
  <si>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</si>
  <si>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</si>
  <si>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</si>
  <si>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</si>
  <si>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</si>
  <si>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</si>
  <si>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</si>
  <si>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</si>
  <si>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</si>
  <si>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</si>
  <si>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</si>
  <si>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</si>
  <si>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</si>
  <si>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</si>
  <si>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</si>
  <si>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</si>
  <si>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</si>
  <si>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</si>
  <si>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</si>
  <si>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</si>
  <si>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</si>
  <si>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</si>
  <si>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</si>
  <si>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</si>
  <si>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</si>
  <si>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</si>
  <si>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</si>
  <si>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</si>
  <si>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</si>
  <si>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</si>
  <si>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</si>
  <si>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</si>
  <si>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</si>
  <si>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</si>
  <si>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</si>
  <si>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</si>
  <si>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</si>
  <si>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</si>
  <si>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</si>
  <si>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</si>
  <si>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</si>
  <si>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</si>
  <si>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</si>
  <si>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</si>
  <si>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</si>
  <si>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</si>
  <si>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</si>
  <si>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</si>
  <si>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</si>
  <si>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</si>
  <si>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</si>
  <si>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</si>
  <si>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</si>
  <si>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</si>
  <si>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</si>
  <si>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</si>
  <si>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</si>
  <si>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</si>
  <si>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</si>
  <si>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</si>
  <si>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</si>
  <si>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</si>
  <si>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</si>
  <si>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</si>
  <si>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</si>
  <si>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</si>
  <si>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</si>
  <si>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</si>
  <si>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</si>
  <si>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</si>
  <si>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</si>
  <si>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</si>
  <si>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</si>
  <si>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</si>
  <si>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</si>
  <si>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</si>
  <si>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</si>
  <si>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</si>
  <si>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</si>
  <si>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</si>
  <si>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</si>
  <si>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</si>
  <si>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</si>
  <si>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</si>
  <si>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</si>
  <si>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</si>
  <si>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</si>
  <si>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</si>
  <si>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</si>
  <si>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</si>
  <si>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</si>
  <si>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</si>
  <si>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</si>
  <si>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</si>
  <si>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</si>
  <si>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</si>
  <si>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</si>
  <si>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</si>
  <si>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</si>
  <si>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</si>
  <si>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</si>
  <si>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</si>
  <si>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</si>
  <si>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</si>
  <si>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</si>
  <si>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</si>
  <si>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</si>
  <si>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</si>
  <si>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</si>
  <si>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</si>
  <si>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</si>
  <si>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</si>
  <si>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</si>
  <si>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</si>
  <si>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</si>
  <si>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</si>
  <si>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</si>
  <si>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</si>
  <si>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</si>
  <si>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</si>
  <si>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</si>
  <si>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</si>
  <si>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</si>
  <si>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</si>
  <si>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</si>
  <si>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</si>
  <si>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</si>
  <si>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</si>
  <si>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</si>
  <si>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</si>
  <si>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</si>
  <si>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</si>
  <si>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</si>
  <si>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</si>
  <si>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</si>
  <si>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</si>
  <si>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</si>
  <si>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</si>
  <si>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</si>
  <si>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</si>
  <si>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</si>
  <si>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</si>
  <si>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</si>
  <si>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</si>
  <si>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</si>
  <si>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</si>
  <si>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</si>
  <si>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</si>
  <si>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</si>
  <si>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</si>
  <si>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</si>
  <si>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</si>
  <si>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</si>
  <si>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</si>
  <si>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</si>
  <si>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</si>
  <si>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</si>
  <si>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</si>
  <si>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</si>
  <si>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</si>
  <si>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</si>
  <si>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</si>
  <si>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</si>
  <si>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</si>
  <si>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</si>
  <si>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</si>
  <si>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</si>
  <si>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</si>
  <si>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</si>
  <si>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</si>
  <si>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</si>
  <si>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</si>
  <si>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</si>
  <si>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</si>
  <si>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</si>
  <si>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</si>
  <si>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</si>
  <si>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</si>
  <si>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</si>
  <si>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</si>
  <si>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</si>
  <si>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</si>
  <si>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</si>
  <si>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</si>
  <si>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</si>
  <si>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</si>
  <si>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</si>
  <si>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</si>
  <si>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</si>
  <si>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</si>
  <si>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</si>
  <si>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</si>
  <si>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</si>
  <si>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</si>
  <si>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</si>
  <si>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</si>
  <si>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</si>
  <si>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</si>
  <si>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</si>
  <si>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</si>
  <si>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</si>
  <si>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</si>
  <si>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</si>
  <si>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</si>
  <si>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</si>
  <si>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</si>
  <si>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</si>
  <si>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</si>
  <si>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</si>
  <si>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</si>
  <si>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</si>
  <si>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</si>
  <si>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</si>
  <si>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</si>
  <si>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</si>
  <si>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</si>
  <si>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</si>
  <si>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</si>
  <si>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</si>
  <si>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</si>
  <si>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</si>
  <si>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</si>
  <si>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</si>
  <si>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</si>
  <si>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</si>
  <si>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</si>
  <si>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</si>
  <si>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</si>
  <si>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</si>
  <si>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</si>
  <si>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</si>
  <si>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</si>
  <si>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</si>
  <si>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</si>
  <si>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</si>
  <si>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</si>
  <si>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</si>
  <si>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</si>
  <si>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</si>
  <si>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</si>
  <si>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</si>
  <si>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</si>
  <si>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</si>
  <si>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</si>
  <si>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</si>
  <si>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</si>
  <si>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</si>
  <si>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</si>
  <si>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</si>
  <si>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</si>
  <si>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</si>
  <si>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</si>
  <si>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</si>
  <si>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</si>
  <si>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</si>
  <si>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</si>
  <si>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</si>
  <si>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</si>
  <si>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</si>
  <si>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</si>
  <si>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</si>
  <si>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</si>
  <si>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</si>
  <si>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</si>
  <si>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</si>
  <si>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</si>
  <si>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</si>
  <si>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</si>
  <si>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</si>
  <si>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</si>
  <si>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</si>
  <si>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</si>
  <si>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</si>
  <si>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</si>
  <si>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</si>
  <si>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</si>
  <si>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</si>
  <si>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</si>
  <si>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</si>
  <si>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</si>
  <si>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</si>
  <si>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</si>
  <si>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</si>
  <si>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</si>
  <si>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</si>
  <si>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</si>
  <si>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</si>
  <si>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</si>
  <si>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</si>
  <si>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</si>
  <si>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</si>
  <si>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</si>
  <si>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</si>
  <si>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</si>
  <si>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</si>
  <si>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</si>
  <si>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</si>
  <si>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</si>
  <si>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</si>
  <si>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</si>
  <si>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</si>
  <si>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</si>
  <si>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</si>
  <si>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</si>
  <si>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</si>
  <si>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</si>
  <si>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</si>
  <si>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</si>
  <si>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</si>
  <si>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</si>
  <si>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</si>
  <si>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</si>
  <si>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</si>
  <si>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</si>
  <si>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</si>
  <si>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</si>
  <si>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</si>
  <si>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</si>
  <si>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</si>
  <si>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</si>
  <si>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</si>
  <si>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</si>
  <si>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</si>
  <si>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</si>
  <si>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</si>
  <si>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</si>
  <si>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</si>
  <si>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</si>
  <si>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</si>
  <si>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</si>
  <si>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</si>
  <si>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</si>
  <si>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</si>
  <si>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</si>
  <si>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</si>
  <si>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</si>
  <si>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</si>
  <si>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</si>
  <si>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</si>
  <si>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</si>
  <si>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</si>
  <si>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</si>
  <si>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</si>
  <si>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</si>
  <si>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</si>
  <si>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</si>
  <si>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</si>
  <si>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</si>
  <si>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</si>
  <si>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</si>
  <si>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</si>
  <si>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</si>
  <si>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</si>
  <si>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</si>
  <si>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</si>
  <si>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</si>
  <si>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</si>
  <si>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</si>
  <si>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</si>
  <si>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</si>
  <si>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</si>
  <si>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</si>
  <si>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</si>
  <si>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</si>
  <si>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</si>
  <si>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</si>
  <si>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</si>
  <si>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</si>
  <si>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</si>
  <si>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</si>
  <si>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</si>
  <si>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</si>
  <si>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</si>
  <si>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</si>
  <si>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</si>
  <si>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</si>
  <si>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</si>
  <si>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</si>
  <si>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</si>
  <si>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</si>
  <si>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</si>
  <si>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</si>
  <si>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</si>
  <si>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</si>
  <si>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</si>
  <si>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</si>
  <si>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</si>
  <si>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</si>
  <si>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</si>
  <si>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</si>
  <si>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</si>
  <si>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</si>
  <si>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</si>
  <si>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</si>
  <si>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</si>
  <si>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</si>
  <si>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</si>
  <si>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</si>
  <si>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</si>
  <si>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</si>
  <si>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</si>
  <si>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</si>
  <si>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</si>
  <si>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</si>
  <si>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</si>
  <si>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</si>
  <si>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</si>
  <si>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</si>
  <si>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</si>
  <si>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</si>
  <si>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</si>
  <si>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</si>
  <si>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</si>
  <si>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</si>
  <si>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</si>
  <si>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</si>
  <si>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</si>
  <si>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</si>
  <si>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</si>
  <si>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</si>
  <si>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</si>
  <si>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</si>
  <si>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</si>
  <si>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</si>
  <si>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</si>
  <si>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</si>
  <si>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</si>
  <si>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</si>
  <si>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</si>
  <si>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</si>
  <si>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</si>
  <si>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</si>
  <si>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</si>
  <si>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</si>
  <si>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</si>
  <si>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</si>
  <si>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</si>
  <si>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</si>
  <si>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</si>
  <si>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</si>
  <si>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</si>
  <si>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</si>
  <si>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</si>
  <si>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</si>
  <si>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</si>
  <si>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</si>
  <si>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</si>
  <si>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</si>
  <si>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</si>
  <si>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</si>
  <si>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</si>
  <si>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</si>
  <si>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</si>
  <si>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</si>
  <si>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</si>
  <si>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</si>
  <si>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</si>
  <si>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</si>
  <si>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</si>
  <si>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</si>
  <si>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</si>
  <si>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</si>
  <si>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</si>
  <si>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</si>
  <si>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</si>
  <si>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</si>
  <si>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</si>
  <si>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</si>
  <si>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</si>
  <si>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</si>
  <si>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</si>
  <si>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</si>
  <si>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</si>
  <si>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</si>
  <si>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</si>
  <si>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</si>
  <si>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</si>
  <si>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</si>
  <si>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</si>
  <si>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</si>
  <si>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</si>
  <si>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</si>
  <si>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</si>
  <si>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</si>
  <si>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</si>
  <si>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</si>
  <si>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</si>
  <si>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</si>
  <si>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</si>
  <si>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</si>
  <si>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</si>
  <si>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</si>
  <si>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</si>
  <si>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</si>
  <si>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</si>
  <si>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</si>
  <si>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</si>
  <si>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</si>
  <si>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</si>
  <si>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</si>
  <si>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</si>
  <si>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</si>
  <si>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</si>
  <si>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</si>
  <si>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</si>
  <si>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</si>
  <si>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</si>
  <si>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</si>
  <si>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</si>
  <si>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</si>
  <si>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</si>
  <si>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</si>
  <si>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</si>
  <si>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</si>
  <si>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</si>
  <si>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</si>
  <si>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</si>
  <si>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</si>
  <si>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</si>
  <si>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</si>
  <si>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</si>
  <si>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</si>
  <si>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</si>
  <si>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</si>
  <si>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</si>
  <si>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</si>
  <si>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</si>
  <si>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</si>
  <si>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</si>
  <si>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</si>
  <si>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</si>
  <si>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</si>
  <si>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</si>
  <si>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</si>
  <si>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</si>
  <si>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</si>
  <si>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</si>
  <si>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</si>
  <si>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</si>
  <si>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</si>
  <si>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</si>
  <si>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</si>
  <si>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</si>
  <si>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</si>
  <si>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</si>
  <si>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</si>
  <si>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</si>
  <si>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</si>
  <si>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</si>
  <si>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</si>
  <si>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</si>
  <si>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</si>
  <si>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</si>
  <si>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</si>
  <si>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</si>
  <si>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</si>
  <si>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</si>
  <si>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</si>
  <si>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</si>
  <si>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</si>
  <si>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</si>
  <si>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</si>
  <si>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</si>
  <si>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</si>
  <si>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</si>
  <si>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</si>
  <si>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</si>
  <si>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</si>
  <si>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</si>
  <si>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</si>
  <si>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</si>
  <si>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</si>
  <si>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</si>
  <si>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</si>
  <si>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</si>
  <si>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</si>
  <si>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</si>
  <si>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</si>
  <si>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</si>
  <si>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</si>
  <si>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</si>
  <si>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</si>
  <si>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</si>
  <si>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</si>
  <si>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</si>
  <si>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</si>
  <si>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</si>
  <si>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</si>
  <si>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</si>
  <si>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</si>
  <si>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</si>
  <si>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</si>
  <si>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</si>
  <si>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</si>
  <si>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</si>
  <si>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</si>
  <si>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</si>
  <si>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</si>
  <si>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</si>
  <si>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</si>
  <si>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</si>
  <si>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</si>
  <si>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</si>
  <si>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</si>
  <si>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</si>
  <si>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</si>
  <si>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</si>
  <si>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</si>
  <si>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</si>
  <si>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</si>
  <si>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</si>
  <si>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</si>
  <si>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</si>
  <si>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</si>
  <si>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</si>
  <si>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</si>
  <si>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</si>
  <si>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</si>
  <si>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</si>
  <si>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</si>
  <si>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</si>
  <si>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</si>
  <si>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</si>
  <si>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</si>
  <si>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</si>
  <si>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</si>
  <si>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</si>
  <si>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</si>
  <si>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</si>
  <si>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</si>
  <si>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</si>
  <si>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</si>
  <si>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</si>
  <si>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</si>
  <si>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</si>
  <si>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</si>
  <si>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</si>
  <si>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</si>
  <si>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</si>
  <si>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</si>
  <si>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</si>
  <si>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</si>
  <si>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</si>
  <si>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</si>
  <si>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</si>
  <si>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</si>
  <si>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</si>
  <si>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</si>
  <si>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</si>
  <si>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</si>
  <si>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</si>
  <si>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</si>
  <si>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</si>
  <si>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</si>
  <si>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</si>
  <si>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</si>
  <si>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</si>
  <si>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</si>
  <si>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</si>
  <si>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</si>
  <si>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</si>
  <si>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</si>
  <si>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</si>
  <si>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</si>
  <si>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</si>
  <si>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</si>
  <si>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</si>
  <si>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</si>
  <si>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</si>
  <si>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</si>
  <si>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</si>
  <si>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</si>
  <si>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</si>
  <si>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</si>
  <si>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</si>
  <si>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</si>
  <si>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</si>
  <si>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</si>
  <si>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</si>
  <si>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</si>
  <si>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</si>
  <si>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</si>
  <si>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</si>
  <si>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</si>
  <si>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</si>
  <si>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</si>
  <si>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</si>
  <si>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</si>
  <si>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</si>
  <si>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</si>
  <si>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</si>
  <si>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</si>
  <si>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</si>
  <si>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</si>
  <si>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</si>
  <si>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</si>
  <si>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</si>
  <si>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</si>
  <si>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</si>
  <si>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</si>
  <si>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</si>
  <si>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</si>
  <si>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</si>
  <si>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</si>
  <si>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</si>
  <si>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</si>
  <si>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</si>
  <si>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</si>
  <si>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</si>
  <si>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</si>
  <si>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</si>
  <si>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</si>
  <si>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</si>
  <si>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</si>
  <si>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</si>
  <si>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</si>
  <si>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</si>
  <si>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</si>
  <si>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</si>
  <si>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</si>
  <si>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</si>
  <si>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</si>
  <si>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</si>
  <si>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</si>
  <si>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</si>
  <si>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</si>
  <si>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</si>
  <si>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</si>
  <si>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</si>
  <si>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</si>
  <si>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</si>
  <si>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</si>
  <si>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</si>
  <si>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</si>
  <si>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</si>
  <si>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</si>
  <si>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</si>
  <si>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</si>
  <si>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</si>
  <si>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</si>
  <si>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</si>
  <si>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</si>
  <si>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</si>
  <si>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</si>
  <si>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</si>
  <si>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</si>
  <si>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</si>
  <si>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</si>
  <si>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</si>
  <si>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</si>
  <si>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</si>
  <si>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</si>
  <si>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</si>
  <si>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</si>
  <si>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</si>
  <si>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</si>
  <si>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</si>
  <si>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</si>
  <si>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</si>
  <si>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</si>
  <si>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</si>
  <si>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</si>
  <si>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</si>
  <si>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</si>
  <si>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</si>
  <si>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</si>
  <si>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</si>
  <si>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</si>
  <si>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</si>
  <si>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</si>
  <si>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</si>
  <si>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</si>
  <si>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</si>
  <si>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</si>
  <si>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</si>
  <si>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</si>
  <si>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</si>
  <si>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</si>
  <si>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</si>
  <si>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</si>
  <si>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</si>
  <si>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</si>
  <si>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</si>
  <si>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</si>
  <si>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</si>
  <si>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</si>
  <si>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</si>
  <si>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</si>
  <si>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</si>
  <si>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</si>
  <si>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</si>
  <si>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</si>
  <si>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</si>
  <si>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</si>
  <si>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</si>
  <si>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</si>
  <si>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</si>
  <si>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</si>
  <si>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</si>
  <si>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</si>
  <si>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</si>
  <si>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</si>
  <si>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</si>
  <si>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</si>
  <si>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</si>
  <si>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</si>
  <si>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</si>
  <si>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</si>
  <si>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</si>
  <si>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</si>
  <si>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</si>
  <si>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</si>
  <si>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</si>
  <si>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</si>
  <si>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</si>
  <si>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</si>
  <si>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</si>
  <si>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</si>
  <si>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</si>
  <si>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</si>
  <si>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</si>
  <si>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</si>
  <si>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</si>
  <si>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</si>
  <si>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</si>
  <si>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</si>
  <si>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</si>
  <si>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</si>
  <si>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</si>
  <si>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</si>
  <si>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</si>
  <si>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</si>
  <si>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</si>
  <si>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</si>
  <si>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</si>
  <si>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</si>
  <si>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</si>
  <si>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</si>
  <si>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</si>
  <si>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</si>
  <si>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</si>
  <si>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</si>
  <si>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</si>
  <si>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</si>
  <si>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</si>
  <si>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</si>
  <si>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</si>
  <si>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</si>
  <si>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</si>
  <si>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</si>
  <si>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</si>
  <si>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</si>
  <si>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</si>
  <si>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</si>
  <si>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</si>
  <si>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</si>
  <si>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</si>
  <si>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</si>
  <si>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</si>
  <si>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</si>
  <si>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</si>
  <si>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</si>
  <si>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</si>
  <si>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</si>
  <si>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</si>
  <si>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</si>
  <si>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</si>
  <si>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</si>
  <si>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</si>
  <si>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</si>
  <si>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</si>
  <si>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</si>
  <si>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</si>
  <si>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</si>
  <si>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</si>
  <si>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</si>
  <si>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</si>
  <si>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</si>
  <si>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</si>
  <si>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</si>
  <si>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</si>
  <si>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</si>
  <si>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</si>
  <si>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</si>
  <si>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</si>
  <si>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</si>
  <si>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</si>
  <si>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</t>
  </si>
  <si>
    <t>Unsuccessful Campaing</t>
  </si>
  <si>
    <t>Successful Campaing</t>
  </si>
  <si>
    <t>Mean of Backers Count</t>
  </si>
  <si>
    <t>Median of Backers Count</t>
  </si>
  <si>
    <t>Minimum of Backers Count</t>
  </si>
  <si>
    <t>Maximum of Backers Count</t>
  </si>
  <si>
    <t>Variance of Backers Count</t>
  </si>
  <si>
    <t>Standard Deviation of Backers Count</t>
  </si>
  <si>
    <t>Conclution</t>
  </si>
  <si>
    <t>successful campaing compare to the unsuccessful one.</t>
  </si>
  <si>
    <t xml:space="preserve">compare to unsuccessful campaing distribution. Which makes successful campaing distribution </t>
  </si>
  <si>
    <t>of backers count more unpredictable.</t>
  </si>
  <si>
    <t xml:space="preserve">1. The mean, median and maximum of backers count were significantly higher for the </t>
  </si>
  <si>
    <t xml:space="preserve">2. on the other hand, the successful campaing distribution showed much higher variability </t>
  </si>
  <si>
    <t>Mean + 1SD (68%)</t>
  </si>
  <si>
    <t xml:space="preserve">3. The one standard deviation(68%) data comparison clearly shows the events with </t>
  </si>
  <si>
    <t>around 2100 backers were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</si>
</sst>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8" fillId="0" borderId="0" xfId="0" applyFont="1"/>
    <xf numFmtId="1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338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338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338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3386"/>
      <color rgb="FFFF0066"/>
      <color rgb="FFFF3399"/>
      <color rgb="FFFF257D"/>
      <color rgb="FFFF217B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0-4ED4-A898-1572445470A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0-4ED4-A898-1572445470A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0-4ED4-A898-1572445470A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0-4ED4-A898-15724454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9462623"/>
        <c:axId val="449464287"/>
      </c:barChart>
      <c:catAx>
        <c:axId val="4494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287"/>
        <c:crosses val="autoZero"/>
        <c:auto val="1"/>
        <c:lblAlgn val="ctr"/>
        <c:lblOffset val="100"/>
        <c:noMultiLvlLbl val="0"/>
      </c:catAx>
      <c:valAx>
        <c:axId val="4494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6-4737-883A-43F80E10254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6-4737-883A-43F80E102544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6-4737-883A-43F80E102544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6-4737-883A-43F80E10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4056831"/>
        <c:axId val="744055167"/>
      </c:barChart>
      <c:catAx>
        <c:axId val="74405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5167"/>
        <c:crosses val="autoZero"/>
        <c:auto val="1"/>
        <c:lblAlgn val="ctr"/>
        <c:lblOffset val="100"/>
        <c:noMultiLvlLbl val="0"/>
      </c:catAx>
      <c:valAx>
        <c:axId val="7440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F-43BE-B9C6-9E08F802510D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F-43BE-B9C6-9E08F802510D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F-43BE-B9C6-9E08F802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4079"/>
        <c:axId val="11444095"/>
      </c:lineChart>
      <c:catAx>
        <c:axId val="114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095"/>
        <c:crosses val="autoZero"/>
        <c:auto val="1"/>
        <c:lblAlgn val="ctr"/>
        <c:lblOffset val="100"/>
        <c:noMultiLvlLbl val="0"/>
      </c:catAx>
      <c:valAx>
        <c:axId val="114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41817512663318E-2"/>
          <c:y val="0.12433732692979758"/>
          <c:w val="0.92461800208553269"/>
          <c:h val="0.62768335385486085"/>
        </c:manualLayout>
      </c:layout>
      <c:lineChart>
        <c:grouping val="standard"/>
        <c:varyColors val="0"/>
        <c:ser>
          <c:idx val="4"/>
          <c:order val="4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'Bonus 1'!$A$3:$A$16</c15:sqref>
                  </c15:fullRef>
                </c:ext>
              </c:extLst>
              <c:f>'Bonus 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'Bonus 1'!$F$3:$F$16</c15:sqref>
                  </c15:fullRef>
                </c:ext>
              </c:extLst>
              <c:f>'Bonus 1'!$F$3:$F$14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3-44B5-B722-C0C811B092C4}"/>
            </c:ext>
          </c:extLst>
        </c:ser>
        <c:ser>
          <c:idx val="5"/>
          <c:order val="5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'Bonus 1'!$A$3:$A$16</c15:sqref>
                  </c15:fullRef>
                </c:ext>
              </c:extLst>
              <c:f>'Bonus 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'Bonus 1'!$G$3:$G$16</c15:sqref>
                  </c15:fullRef>
                </c:ext>
              </c:extLst>
              <c:f>'Bonus 1'!$G$3:$G$14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3-44B5-B722-C0C811B092C4}"/>
            </c:ext>
          </c:extLst>
        </c:ser>
        <c:ser>
          <c:idx val="6"/>
          <c:order val="6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'Bonus 1'!$A$3:$A$16</c15:sqref>
                  </c15:fullRef>
                </c:ext>
              </c:extLst>
              <c:f>'Bonus 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'Bonus 1'!$H$3:$H$16</c15:sqref>
                  </c15:fullRef>
                </c:ext>
              </c:extLst>
              <c:f>'Bonus 1'!$H$3:$H$14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E3-44B5-B722-C0C811B0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854672"/>
        <c:axId val="987885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1'!$B$1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'Bonus 1'!$A$3:$A$16</c15:sqref>
                        </c15:fullRef>
                        <c15:formulaRef>
                          <c15:sqref>'Bonus 1'!$A$3:$A$14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'Bonus 1'!$B$3:$B$16</c15:sqref>
                        </c15:fullRef>
                        <c15:formulaRef>
                          <c15:sqref>'Bonus 1'!$B$3:$B$14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E3-44B5-B722-C0C811B092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1'!$C$1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'Bonus 1'!$A$3:$A$16</c15:sqref>
                        </c15:fullRef>
                        <c15:formulaRef>
                          <c15:sqref>'Bonus 1'!$A$3:$A$14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'Bonus 1'!$C$3:$C$16</c15:sqref>
                        </c15:fullRef>
                        <c15:formulaRef>
                          <c15:sqref>'Bonus 1'!$C$3:$C$14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E3-44B5-B722-C0C811B092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1'!$D$1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'Bonus 1'!$A$3:$A$16</c15:sqref>
                        </c15:fullRef>
                        <c15:formulaRef>
                          <c15:sqref>'Bonus 1'!$A$3:$A$14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'Bonus 1'!$D$3:$D$16</c15:sqref>
                        </c15:fullRef>
                        <c15:formulaRef>
                          <c15:sqref>'Bonus 1'!$D$3:$D$14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E3-44B5-B722-C0C811B092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'Bonus 1'!$A$3:$A$16</c15:sqref>
                        </c15:fullRef>
                        <c15:formulaRef>
                          <c15:sqref>'Bonus 1'!$A$3:$A$14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'Bonus 1'!$E$3:$E$16</c15:sqref>
                        </c15:fullRef>
                        <c15:formulaRef>
                          <c15:sqref>'Bonus 1'!$E$3:$E$14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E3-44B5-B722-C0C811B092C4}"/>
                  </c:ext>
                </c:extLst>
              </c15:ser>
            </c15:filteredLineSeries>
          </c:ext>
        </c:extLst>
      </c:lineChart>
      <c:catAx>
        <c:axId val="9878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5456"/>
        <c:crosses val="autoZero"/>
        <c:auto val="1"/>
        <c:lblAlgn val="ctr"/>
        <c:lblOffset val="100"/>
        <c:noMultiLvlLbl val="0"/>
      </c:catAx>
      <c:valAx>
        <c:axId val="987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55307616068289"/>
          <c:y val="0.88878982498455916"/>
          <c:w val="0.57312438010862254"/>
          <c:h val="6.4841972011155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</xdr:rowOff>
    </xdr:from>
    <xdr:to>
      <xdr:col>17</xdr:col>
      <xdr:colOff>190500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EE86A-CC25-A42A-9946-95CCB3C7A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9525</xdr:rowOff>
    </xdr:from>
    <xdr:to>
      <xdr:col>16</xdr:col>
      <xdr:colOff>485775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61E5-2F75-3AB4-8490-74DB4AD6D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166687</xdr:rowOff>
    </xdr:from>
    <xdr:to>
      <xdr:col>15</xdr:col>
      <xdr:colOff>57150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9A0CB-4DF7-3F89-24EE-B59FA4EAA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57151</xdr:rowOff>
    </xdr:from>
    <xdr:to>
      <xdr:col>8</xdr:col>
      <xdr:colOff>19050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6584E-95F0-EA60-9329-C9A5512E7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ez Alam" refreshedDate="44777.954558912039" createdVersion="8" refreshedVersion="8" minRefreshableVersion="3" recordCount="1000" xr:uid="{EDFFA241-28FD-41CA-A8FB-80C12962960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ez Alam" refreshedDate="44777.99425196759" createdVersion="8" refreshedVersion="8" minRefreshableVersion="3" recordCount="1000" xr:uid="{B9DA5902-2394-41D3-9AD8-A22F042BDC21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1C1F5-76F5-4FF6-A79F-9485ACDCB1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AA8B3-C617-474D-A94C-A2D4CC86227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8837F-1B2E-4858-AE73-025DC781E05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4" max="4" width="11" style="14"/>
    <col min="5" max="5" width="11" style="6"/>
    <col min="6" max="6" width="14.5" style="6" bestFit="1" customWidth="1"/>
    <col min="8" max="8" width="13" bestFit="1" customWidth="1"/>
    <col min="9" max="9" width="13" style="6" customWidth="1"/>
    <col min="12" max="13" width="11.125" bestFit="1" customWidth="1"/>
    <col min="14" max="14" width="22.375" style="11" bestFit="1" customWidth="1"/>
    <col min="15" max="15" width="21" style="1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3" t="s">
        <v>2</v>
      </c>
      <c r="E1" s="5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 s="14">
        <v>100</v>
      </c>
      <c r="E2" s="6">
        <v>0</v>
      </c>
      <c r="F2" s="6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s="4" t="s">
        <v>18</v>
      </c>
      <c r="C3" s="3" t="s">
        <v>19</v>
      </c>
      <c r="D3" s="14">
        <v>1400</v>
      </c>
      <c r="E3" s="6">
        <v>14560</v>
      </c>
      <c r="F3" s="6">
        <f t="shared" ref="F3:F66" si="0">E3/D3*100</f>
        <v>1040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24</v>
      </c>
      <c r="C4" s="3" t="s">
        <v>25</v>
      </c>
      <c r="D4" s="14">
        <v>108400</v>
      </c>
      <c r="E4" s="6">
        <v>142523</v>
      </c>
      <c r="F4" s="6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29</v>
      </c>
      <c r="C5" s="3" t="s">
        <v>30</v>
      </c>
      <c r="D5" s="14">
        <v>4200</v>
      </c>
      <c r="E5" s="6">
        <v>2477</v>
      </c>
      <c r="F5" s="6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s="4" t="s">
        <v>31</v>
      </c>
      <c r="C6" s="3" t="s">
        <v>32</v>
      </c>
      <c r="D6" s="14">
        <v>7600</v>
      </c>
      <c r="E6" s="6">
        <v>5265</v>
      </c>
      <c r="F6" s="6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s="4" t="s">
        <v>34</v>
      </c>
      <c r="C7" s="3" t="s">
        <v>35</v>
      </c>
      <c r="D7" s="14">
        <v>7600</v>
      </c>
      <c r="E7" s="6">
        <v>13195</v>
      </c>
      <c r="F7" s="6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s="4" t="s">
        <v>38</v>
      </c>
      <c r="C8" s="3" t="s">
        <v>39</v>
      </c>
      <c r="D8" s="14">
        <v>5200</v>
      </c>
      <c r="E8" s="6">
        <v>1090</v>
      </c>
      <c r="F8" s="6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s="4" t="s">
        <v>43</v>
      </c>
      <c r="C9" s="3" t="s">
        <v>44</v>
      </c>
      <c r="D9" s="14">
        <v>4500</v>
      </c>
      <c r="E9" s="6">
        <v>14741</v>
      </c>
      <c r="F9" s="6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s="4" t="s">
        <v>45</v>
      </c>
      <c r="C10" s="3" t="s">
        <v>46</v>
      </c>
      <c r="D10" s="14">
        <v>110100</v>
      </c>
      <c r="E10" s="6">
        <v>21946</v>
      </c>
      <c r="F10" s="6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s="4" t="s">
        <v>48</v>
      </c>
      <c r="C11" s="3" t="s">
        <v>49</v>
      </c>
      <c r="D11" s="14">
        <v>6200</v>
      </c>
      <c r="E11" s="6">
        <v>3208</v>
      </c>
      <c r="F11" s="6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s="4" t="s">
        <v>51</v>
      </c>
      <c r="C12" s="3" t="s">
        <v>52</v>
      </c>
      <c r="D12" s="14">
        <v>5200</v>
      </c>
      <c r="E12" s="6">
        <v>13838</v>
      </c>
      <c r="F12" s="6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 s="14">
        <v>6300</v>
      </c>
      <c r="E13" s="6">
        <v>3030</v>
      </c>
      <c r="F13" s="6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s="4" t="s">
        <v>56</v>
      </c>
      <c r="C14" s="3" t="s">
        <v>57</v>
      </c>
      <c r="D14" s="14">
        <v>6300</v>
      </c>
      <c r="E14" s="6">
        <v>5629</v>
      </c>
      <c r="F14" s="6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 s="14">
        <v>4200</v>
      </c>
      <c r="E15" s="6">
        <v>10295</v>
      </c>
      <c r="F15" s="6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s="4" t="s">
        <v>61</v>
      </c>
      <c r="C16" s="3" t="s">
        <v>62</v>
      </c>
      <c r="D16" s="14">
        <v>28200</v>
      </c>
      <c r="E16" s="6">
        <v>18829</v>
      </c>
      <c r="F16" s="6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s="4" t="s">
        <v>63</v>
      </c>
      <c r="C17" s="3" t="s">
        <v>64</v>
      </c>
      <c r="D17" s="14">
        <v>81200</v>
      </c>
      <c r="E17" s="6">
        <v>38414</v>
      </c>
      <c r="F17" s="6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s="4" t="s">
        <v>66</v>
      </c>
      <c r="C18" s="3" t="s">
        <v>67</v>
      </c>
      <c r="D18" s="14">
        <v>1700</v>
      </c>
      <c r="E18" s="6">
        <v>11041</v>
      </c>
      <c r="F18" s="6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s="4" t="s">
        <v>69</v>
      </c>
      <c r="C19" s="3" t="s">
        <v>70</v>
      </c>
      <c r="D19" s="14">
        <v>84600</v>
      </c>
      <c r="E19" s="6">
        <v>134845</v>
      </c>
      <c r="F19" s="6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s="4" t="s">
        <v>72</v>
      </c>
      <c r="C20" s="3" t="s">
        <v>73</v>
      </c>
      <c r="D20" s="14">
        <v>9100</v>
      </c>
      <c r="E20" s="6">
        <v>6089</v>
      </c>
      <c r="F20" s="6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s="4" t="s">
        <v>75</v>
      </c>
      <c r="C21" s="3" t="s">
        <v>76</v>
      </c>
      <c r="D21" s="14">
        <v>62500</v>
      </c>
      <c r="E21" s="6">
        <v>30331</v>
      </c>
      <c r="F21" s="6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s="4" t="s">
        <v>77</v>
      </c>
      <c r="C22" s="3" t="s">
        <v>78</v>
      </c>
      <c r="D22" s="14">
        <v>131800</v>
      </c>
      <c r="E22" s="6">
        <v>147936</v>
      </c>
      <c r="F22" s="6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 s="14">
        <v>94000</v>
      </c>
      <c r="E23" s="6">
        <v>38533</v>
      </c>
      <c r="F23" s="6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s="4" t="s">
        <v>81</v>
      </c>
      <c r="C24" s="3" t="s">
        <v>82</v>
      </c>
      <c r="D24" s="14">
        <v>59100</v>
      </c>
      <c r="E24" s="6">
        <v>75690</v>
      </c>
      <c r="F24" s="6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s="4" t="s">
        <v>83</v>
      </c>
      <c r="C25" s="3" t="s">
        <v>84</v>
      </c>
      <c r="D25" s="14">
        <v>4500</v>
      </c>
      <c r="E25" s="6">
        <v>14942</v>
      </c>
      <c r="F25" s="6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s="4" t="s">
        <v>85</v>
      </c>
      <c r="C26" s="3" t="s">
        <v>86</v>
      </c>
      <c r="D26" s="14">
        <v>92400</v>
      </c>
      <c r="E26" s="6">
        <v>104257</v>
      </c>
      <c r="F26" s="6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s="4" t="s">
        <v>87</v>
      </c>
      <c r="C27" s="3" t="s">
        <v>88</v>
      </c>
      <c r="D27" s="14">
        <v>5500</v>
      </c>
      <c r="E27" s="6">
        <v>11904</v>
      </c>
      <c r="F27" s="6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s="4" t="s">
        <v>90</v>
      </c>
      <c r="C28" s="3" t="s">
        <v>91</v>
      </c>
      <c r="D28" s="14">
        <v>107500</v>
      </c>
      <c r="E28" s="6">
        <v>51814</v>
      </c>
      <c r="F28" s="6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s="4" t="s">
        <v>92</v>
      </c>
      <c r="C29" s="3" t="s">
        <v>93</v>
      </c>
      <c r="D29" s="14">
        <v>2000</v>
      </c>
      <c r="E29" s="6">
        <v>1599</v>
      </c>
      <c r="F29" s="6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s="4" t="s">
        <v>94</v>
      </c>
      <c r="C30" s="3" t="s">
        <v>95</v>
      </c>
      <c r="D30" s="14">
        <v>130800</v>
      </c>
      <c r="E30" s="6">
        <v>137635</v>
      </c>
      <c r="F30" s="6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s="4" t="s">
        <v>96</v>
      </c>
      <c r="C31" s="3" t="s">
        <v>97</v>
      </c>
      <c r="D31" s="14">
        <v>45900</v>
      </c>
      <c r="E31" s="6">
        <v>150965</v>
      </c>
      <c r="F31" s="6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s="4" t="s">
        <v>101</v>
      </c>
      <c r="C32" s="3" t="s">
        <v>102</v>
      </c>
      <c r="D32" s="14">
        <v>9000</v>
      </c>
      <c r="E32" s="6">
        <v>14455</v>
      </c>
      <c r="F32" s="6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103</v>
      </c>
      <c r="C33" s="3" t="s">
        <v>104</v>
      </c>
      <c r="D33" s="14">
        <v>3500</v>
      </c>
      <c r="E33" s="6">
        <v>10850</v>
      </c>
      <c r="F33" s="6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105</v>
      </c>
      <c r="C34" s="3" t="s">
        <v>106</v>
      </c>
      <c r="D34" s="14">
        <v>101000</v>
      </c>
      <c r="E34" s="6">
        <v>87676</v>
      </c>
      <c r="F34" s="6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109</v>
      </c>
      <c r="C35" s="3" t="s">
        <v>110</v>
      </c>
      <c r="D35" s="14">
        <v>50200</v>
      </c>
      <c r="E35" s="6">
        <v>189666</v>
      </c>
      <c r="F35" s="6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111</v>
      </c>
      <c r="C36" s="3" t="s">
        <v>112</v>
      </c>
      <c r="D36" s="14">
        <v>9300</v>
      </c>
      <c r="E36" s="6">
        <v>14025</v>
      </c>
      <c r="F36" s="6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113</v>
      </c>
      <c r="C37" s="3" t="s">
        <v>114</v>
      </c>
      <c r="D37" s="14">
        <v>125500</v>
      </c>
      <c r="E37" s="6">
        <v>188628</v>
      </c>
      <c r="F37" s="6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 s="14">
        <v>700</v>
      </c>
      <c r="E38" s="6">
        <v>1101</v>
      </c>
      <c r="F38" s="6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117</v>
      </c>
      <c r="C39" s="3" t="s">
        <v>118</v>
      </c>
      <c r="D39" s="14">
        <v>8100</v>
      </c>
      <c r="E39" s="6">
        <v>11339</v>
      </c>
      <c r="F39" s="6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s="4" t="s">
        <v>120</v>
      </c>
      <c r="C40" s="3" t="s">
        <v>121</v>
      </c>
      <c r="D40" s="14">
        <v>3100</v>
      </c>
      <c r="E40" s="6">
        <v>10085</v>
      </c>
      <c r="F40" s="6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123</v>
      </c>
      <c r="C41" s="3" t="s">
        <v>124</v>
      </c>
      <c r="D41" s="14">
        <v>9900</v>
      </c>
      <c r="E41" s="6">
        <v>5027</v>
      </c>
      <c r="F41" s="6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125</v>
      </c>
      <c r="C42" s="3" t="s">
        <v>126</v>
      </c>
      <c r="D42" s="14">
        <v>8800</v>
      </c>
      <c r="E42" s="6">
        <v>14878</v>
      </c>
      <c r="F42" s="6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127</v>
      </c>
      <c r="C43" s="3" t="s">
        <v>128</v>
      </c>
      <c r="D43" s="14">
        <v>5600</v>
      </c>
      <c r="E43" s="6">
        <v>11924</v>
      </c>
      <c r="F43" s="6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129</v>
      </c>
      <c r="C44" s="3" t="s">
        <v>130</v>
      </c>
      <c r="D44" s="14">
        <v>1800</v>
      </c>
      <c r="E44" s="6">
        <v>7991</v>
      </c>
      <c r="F44" s="6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s="4" t="s">
        <v>131</v>
      </c>
      <c r="C45" s="3" t="s">
        <v>132</v>
      </c>
      <c r="D45" s="14">
        <v>90200</v>
      </c>
      <c r="E45" s="6">
        <v>167717</v>
      </c>
      <c r="F45" s="6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134</v>
      </c>
      <c r="C46" s="3" t="s">
        <v>135</v>
      </c>
      <c r="D46" s="14">
        <v>1600</v>
      </c>
      <c r="E46" s="6">
        <v>10541</v>
      </c>
      <c r="F46" s="6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136</v>
      </c>
      <c r="C47" s="3" t="s">
        <v>137</v>
      </c>
      <c r="D47" s="14">
        <v>9500</v>
      </c>
      <c r="E47" s="6">
        <v>4530</v>
      </c>
      <c r="F47" s="6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138</v>
      </c>
      <c r="C48" s="3" t="s">
        <v>139</v>
      </c>
      <c r="D48" s="14">
        <v>3700</v>
      </c>
      <c r="E48" s="6">
        <v>4247</v>
      </c>
      <c r="F48" s="6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s="4" t="s">
        <v>140</v>
      </c>
      <c r="C49" s="3" t="s">
        <v>141</v>
      </c>
      <c r="D49" s="14">
        <v>1500</v>
      </c>
      <c r="E49" s="6">
        <v>7129</v>
      </c>
      <c r="F49" s="6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142</v>
      </c>
      <c r="C50" s="3" t="s">
        <v>143</v>
      </c>
      <c r="D50" s="14">
        <v>33300</v>
      </c>
      <c r="E50" s="6">
        <v>128862</v>
      </c>
      <c r="F50" s="6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144</v>
      </c>
      <c r="C51" s="3" t="s">
        <v>145</v>
      </c>
      <c r="D51" s="14">
        <v>7200</v>
      </c>
      <c r="E51" s="6">
        <v>13653</v>
      </c>
      <c r="F51" s="6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146</v>
      </c>
      <c r="C52" s="3" t="s">
        <v>147</v>
      </c>
      <c r="D52" s="14">
        <v>100</v>
      </c>
      <c r="E52" s="6">
        <v>2</v>
      </c>
      <c r="F52" s="6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149</v>
      </c>
      <c r="C53" s="3" t="s">
        <v>150</v>
      </c>
      <c r="D53" s="14">
        <v>158100</v>
      </c>
      <c r="E53" s="6">
        <v>145243</v>
      </c>
      <c r="F53" s="6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s="4" t="s">
        <v>151</v>
      </c>
      <c r="C54" s="3" t="s">
        <v>152</v>
      </c>
      <c r="D54" s="14">
        <v>7200</v>
      </c>
      <c r="E54" s="6">
        <v>2459</v>
      </c>
      <c r="F54" s="6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153</v>
      </c>
      <c r="C55" s="3" t="s">
        <v>154</v>
      </c>
      <c r="D55" s="14">
        <v>8800</v>
      </c>
      <c r="E55" s="6">
        <v>12356</v>
      </c>
      <c r="F55" s="6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 s="14">
        <v>6000</v>
      </c>
      <c r="E56" s="6">
        <v>5392</v>
      </c>
      <c r="F56" s="6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157</v>
      </c>
      <c r="C57" s="3" t="s">
        <v>158</v>
      </c>
      <c r="D57" s="14">
        <v>6600</v>
      </c>
      <c r="E57" s="6">
        <v>11746</v>
      </c>
      <c r="F57" s="6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160</v>
      </c>
      <c r="C58" s="3" t="s">
        <v>161</v>
      </c>
      <c r="D58" s="14">
        <v>8000</v>
      </c>
      <c r="E58" s="6">
        <v>11493</v>
      </c>
      <c r="F58" s="6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162</v>
      </c>
      <c r="C59" s="3" t="s">
        <v>163</v>
      </c>
      <c r="D59" s="14">
        <v>2900</v>
      </c>
      <c r="E59" s="6">
        <v>6243</v>
      </c>
      <c r="F59" s="6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164</v>
      </c>
      <c r="C60" s="3" t="s">
        <v>165</v>
      </c>
      <c r="D60" s="14">
        <v>2700</v>
      </c>
      <c r="E60" s="6">
        <v>6132</v>
      </c>
      <c r="F60" s="6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166</v>
      </c>
      <c r="C61" s="3" t="s">
        <v>167</v>
      </c>
      <c r="D61" s="14">
        <v>1400</v>
      </c>
      <c r="E61" s="6">
        <v>3851</v>
      </c>
      <c r="F61" s="6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168</v>
      </c>
      <c r="C62" s="3" t="s">
        <v>169</v>
      </c>
      <c r="D62" s="14">
        <v>94200</v>
      </c>
      <c r="E62" s="6">
        <v>135997</v>
      </c>
      <c r="F62" s="6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170</v>
      </c>
      <c r="C63" s="3" t="s">
        <v>171</v>
      </c>
      <c r="D63" s="14">
        <v>199200</v>
      </c>
      <c r="E63" s="6">
        <v>184750</v>
      </c>
      <c r="F63" s="6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172</v>
      </c>
      <c r="C64" s="3" t="s">
        <v>173</v>
      </c>
      <c r="D64" s="14">
        <v>2000</v>
      </c>
      <c r="E64" s="6">
        <v>14452</v>
      </c>
      <c r="F64" s="6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174</v>
      </c>
      <c r="C65" s="3" t="s">
        <v>175</v>
      </c>
      <c r="D65" s="14">
        <v>4700</v>
      </c>
      <c r="E65" s="6">
        <v>557</v>
      </c>
      <c r="F65" s="6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176</v>
      </c>
      <c r="C66" s="3" t="s">
        <v>177</v>
      </c>
      <c r="D66" s="14">
        <v>2800</v>
      </c>
      <c r="E66" s="6">
        <v>2734</v>
      </c>
      <c r="F66" s="6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178</v>
      </c>
      <c r="C67" s="3" t="s">
        <v>179</v>
      </c>
      <c r="D67" s="14">
        <v>6100</v>
      </c>
      <c r="E67" s="6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s="4" t="s">
        <v>180</v>
      </c>
      <c r="C68" s="3" t="s">
        <v>181</v>
      </c>
      <c r="D68" s="14">
        <v>2900</v>
      </c>
      <c r="E68" s="6">
        <v>1307</v>
      </c>
      <c r="F68" s="6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182</v>
      </c>
      <c r="C69" s="3" t="s">
        <v>183</v>
      </c>
      <c r="D69" s="14">
        <v>72600</v>
      </c>
      <c r="E69" s="6">
        <v>117892</v>
      </c>
      <c r="F69" s="6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184</v>
      </c>
      <c r="C70" s="3" t="s">
        <v>185</v>
      </c>
      <c r="D70" s="14">
        <v>5700</v>
      </c>
      <c r="E70" s="6">
        <v>14508</v>
      </c>
      <c r="F70" s="6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186</v>
      </c>
      <c r="C71" s="3" t="s">
        <v>187</v>
      </c>
      <c r="D71" s="14">
        <v>7900</v>
      </c>
      <c r="E71" s="6">
        <v>1901</v>
      </c>
      <c r="F71" s="6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188</v>
      </c>
      <c r="C72" s="3" t="s">
        <v>189</v>
      </c>
      <c r="D72" s="14">
        <v>128000</v>
      </c>
      <c r="E72" s="6">
        <v>158389</v>
      </c>
      <c r="F72" s="6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190</v>
      </c>
      <c r="C73" s="3" t="s">
        <v>191</v>
      </c>
      <c r="D73" s="14">
        <v>6000</v>
      </c>
      <c r="E73" s="6">
        <v>6484</v>
      </c>
      <c r="F73" s="6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192</v>
      </c>
      <c r="C74" s="3" t="s">
        <v>193</v>
      </c>
      <c r="D74" s="14">
        <v>600</v>
      </c>
      <c r="E74" s="6">
        <v>4022</v>
      </c>
      <c r="F74" s="6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194</v>
      </c>
      <c r="C75" s="3" t="s">
        <v>195</v>
      </c>
      <c r="D75" s="14">
        <v>1400</v>
      </c>
      <c r="E75" s="6">
        <v>9253</v>
      </c>
      <c r="F75" s="6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196</v>
      </c>
      <c r="C76" s="3" t="s">
        <v>197</v>
      </c>
      <c r="D76" s="14">
        <v>3900</v>
      </c>
      <c r="E76" s="6">
        <v>4776</v>
      </c>
      <c r="F76" s="6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198</v>
      </c>
      <c r="C77" s="3" t="s">
        <v>199</v>
      </c>
      <c r="D77" s="14">
        <v>9700</v>
      </c>
      <c r="E77" s="6">
        <v>14606</v>
      </c>
      <c r="F77" s="6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s="4" t="s">
        <v>200</v>
      </c>
      <c r="C78" s="3" t="s">
        <v>201</v>
      </c>
      <c r="D78" s="14">
        <v>122900</v>
      </c>
      <c r="E78" s="6">
        <v>95993</v>
      </c>
      <c r="F78" s="6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202</v>
      </c>
      <c r="C79" s="3" t="s">
        <v>203</v>
      </c>
      <c r="D79" s="14">
        <v>9500</v>
      </c>
      <c r="E79" s="6">
        <v>4460</v>
      </c>
      <c r="F79" s="6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204</v>
      </c>
      <c r="C80" s="3" t="s">
        <v>205</v>
      </c>
      <c r="D80" s="14">
        <v>4500</v>
      </c>
      <c r="E80" s="6">
        <v>13536</v>
      </c>
      <c r="F80" s="6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207</v>
      </c>
      <c r="C81" s="3" t="s">
        <v>208</v>
      </c>
      <c r="D81" s="14">
        <v>57800</v>
      </c>
      <c r="E81" s="6">
        <v>40228</v>
      </c>
      <c r="F81" s="6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209</v>
      </c>
      <c r="C82" s="3" t="s">
        <v>210</v>
      </c>
      <c r="D82" s="14">
        <v>1100</v>
      </c>
      <c r="E82" s="6">
        <v>7012</v>
      </c>
      <c r="F82" s="6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s="4" t="s">
        <v>211</v>
      </c>
      <c r="C83" s="3" t="s">
        <v>212</v>
      </c>
      <c r="D83" s="14">
        <v>16800</v>
      </c>
      <c r="E83" s="6">
        <v>37857</v>
      </c>
      <c r="F83" s="6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213</v>
      </c>
      <c r="C84" s="3" t="s">
        <v>214</v>
      </c>
      <c r="D84" s="14">
        <v>1000</v>
      </c>
      <c r="E84" s="6">
        <v>14973</v>
      </c>
      <c r="F84" s="6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215</v>
      </c>
      <c r="C85" s="3" t="s">
        <v>216</v>
      </c>
      <c r="D85" s="14">
        <v>106400</v>
      </c>
      <c r="E85" s="6">
        <v>39996</v>
      </c>
      <c r="F85" s="6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217</v>
      </c>
      <c r="C86" s="3" t="s">
        <v>218</v>
      </c>
      <c r="D86" s="14">
        <v>31400</v>
      </c>
      <c r="E86" s="6">
        <v>41564</v>
      </c>
      <c r="F86" s="6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219</v>
      </c>
      <c r="C87" s="3" t="s">
        <v>220</v>
      </c>
      <c r="D87" s="14">
        <v>4900</v>
      </c>
      <c r="E87" s="6">
        <v>6430</v>
      </c>
      <c r="F87" s="6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s="4" t="s">
        <v>221</v>
      </c>
      <c r="C88" s="3" t="s">
        <v>222</v>
      </c>
      <c r="D88" s="14">
        <v>7400</v>
      </c>
      <c r="E88" s="6">
        <v>12405</v>
      </c>
      <c r="F88" s="6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223</v>
      </c>
      <c r="C89" s="3" t="s">
        <v>224</v>
      </c>
      <c r="D89" s="14">
        <v>198500</v>
      </c>
      <c r="E89" s="6">
        <v>123040</v>
      </c>
      <c r="F89" s="6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225</v>
      </c>
      <c r="C90" s="3" t="s">
        <v>226</v>
      </c>
      <c r="D90" s="14">
        <v>4800</v>
      </c>
      <c r="E90" s="6">
        <v>12516</v>
      </c>
      <c r="F90" s="6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227</v>
      </c>
      <c r="C91" s="3" t="s">
        <v>228</v>
      </c>
      <c r="D91" s="14">
        <v>3400</v>
      </c>
      <c r="E91" s="6">
        <v>8588</v>
      </c>
      <c r="F91" s="6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229</v>
      </c>
      <c r="C92" s="3" t="s">
        <v>230</v>
      </c>
      <c r="D92" s="14">
        <v>7800</v>
      </c>
      <c r="E92" s="6">
        <v>6132</v>
      </c>
      <c r="F92" s="6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s="4" t="s">
        <v>231</v>
      </c>
      <c r="C93" s="3" t="s">
        <v>232</v>
      </c>
      <c r="D93" s="14">
        <v>154300</v>
      </c>
      <c r="E93" s="6">
        <v>74688</v>
      </c>
      <c r="F93" s="6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233</v>
      </c>
      <c r="C94" s="3" t="s">
        <v>234</v>
      </c>
      <c r="D94" s="14">
        <v>20000</v>
      </c>
      <c r="E94" s="6">
        <v>51775</v>
      </c>
      <c r="F94" s="6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235</v>
      </c>
      <c r="C95" s="3" t="s">
        <v>236</v>
      </c>
      <c r="D95" s="14">
        <v>108800</v>
      </c>
      <c r="E95" s="6">
        <v>65877</v>
      </c>
      <c r="F95" s="6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237</v>
      </c>
      <c r="C96" s="3" t="s">
        <v>238</v>
      </c>
      <c r="D96" s="14">
        <v>2900</v>
      </c>
      <c r="E96" s="6">
        <v>8807</v>
      </c>
      <c r="F96" s="6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239</v>
      </c>
      <c r="C97" s="3" t="s">
        <v>240</v>
      </c>
      <c r="D97" s="14">
        <v>900</v>
      </c>
      <c r="E97" s="6">
        <v>1017</v>
      </c>
      <c r="F97" s="6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s="4" t="s">
        <v>241</v>
      </c>
      <c r="C98" s="3" t="s">
        <v>242</v>
      </c>
      <c r="D98" s="14">
        <v>69700</v>
      </c>
      <c r="E98" s="6">
        <v>151513</v>
      </c>
      <c r="F98" s="6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243</v>
      </c>
      <c r="C99" s="3" t="s">
        <v>244</v>
      </c>
      <c r="D99" s="14">
        <v>1300</v>
      </c>
      <c r="E99" s="6">
        <v>12047</v>
      </c>
      <c r="F99" s="6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245</v>
      </c>
      <c r="C100" s="3" t="s">
        <v>246</v>
      </c>
      <c r="D100" s="14">
        <v>97800</v>
      </c>
      <c r="E100" s="6">
        <v>32951</v>
      </c>
      <c r="F100" s="6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247</v>
      </c>
      <c r="C101" s="3" t="s">
        <v>248</v>
      </c>
      <c r="D101" s="14">
        <v>7600</v>
      </c>
      <c r="E101" s="6">
        <v>14951</v>
      </c>
      <c r="F101" s="6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249</v>
      </c>
      <c r="C102" s="3" t="s">
        <v>250</v>
      </c>
      <c r="D102" s="14">
        <v>100</v>
      </c>
      <c r="E102" s="6">
        <v>1</v>
      </c>
      <c r="F102" s="6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251</v>
      </c>
      <c r="C103" s="3" t="s">
        <v>252</v>
      </c>
      <c r="D103" s="14">
        <v>900</v>
      </c>
      <c r="E103" s="6">
        <v>9193</v>
      </c>
      <c r="F103" s="6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253</v>
      </c>
      <c r="C104" s="3" t="s">
        <v>254</v>
      </c>
      <c r="D104" s="14">
        <v>3700</v>
      </c>
      <c r="E104" s="6">
        <v>10422</v>
      </c>
      <c r="F104" s="6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255</v>
      </c>
      <c r="C105" s="3" t="s">
        <v>256</v>
      </c>
      <c r="D105" s="14">
        <v>10000</v>
      </c>
      <c r="E105" s="6">
        <v>2461</v>
      </c>
      <c r="F105" s="6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257</v>
      </c>
      <c r="C106" s="3" t="s">
        <v>258</v>
      </c>
      <c r="D106" s="14">
        <v>119200</v>
      </c>
      <c r="E106" s="6">
        <v>170623</v>
      </c>
      <c r="F106" s="6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259</v>
      </c>
      <c r="C107" s="3" t="s">
        <v>260</v>
      </c>
      <c r="D107" s="14">
        <v>6800</v>
      </c>
      <c r="E107" s="6">
        <v>9829</v>
      </c>
      <c r="F107" s="6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261</v>
      </c>
      <c r="C108" s="3" t="s">
        <v>262</v>
      </c>
      <c r="D108" s="14">
        <v>3900</v>
      </c>
      <c r="E108" s="6">
        <v>14006</v>
      </c>
      <c r="F108" s="6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 s="14">
        <v>3500</v>
      </c>
      <c r="E109" s="6">
        <v>6527</v>
      </c>
      <c r="F109" s="6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 s="14">
        <v>1500</v>
      </c>
      <c r="E110" s="6">
        <v>8929</v>
      </c>
      <c r="F110" s="6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267</v>
      </c>
      <c r="C111" s="3" t="s">
        <v>268</v>
      </c>
      <c r="D111" s="14">
        <v>5200</v>
      </c>
      <c r="E111" s="6">
        <v>3079</v>
      </c>
      <c r="F111" s="6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270</v>
      </c>
      <c r="C112" s="3" t="s">
        <v>271</v>
      </c>
      <c r="D112" s="14">
        <v>142400</v>
      </c>
      <c r="E112" s="6">
        <v>21307</v>
      </c>
      <c r="F112" s="6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272</v>
      </c>
      <c r="C113" s="3" t="s">
        <v>273</v>
      </c>
      <c r="D113" s="14">
        <v>61400</v>
      </c>
      <c r="E113" s="6">
        <v>73653</v>
      </c>
      <c r="F113" s="6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274</v>
      </c>
      <c r="C114" s="3" t="s">
        <v>275</v>
      </c>
      <c r="D114" s="14">
        <v>4700</v>
      </c>
      <c r="E114" s="6">
        <v>12635</v>
      </c>
      <c r="F114" s="6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276</v>
      </c>
      <c r="C115" s="3" t="s">
        <v>277</v>
      </c>
      <c r="D115" s="14">
        <v>3300</v>
      </c>
      <c r="E115" s="6">
        <v>12437</v>
      </c>
      <c r="F115" s="6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278</v>
      </c>
      <c r="C116" s="3" t="s">
        <v>279</v>
      </c>
      <c r="D116" s="14">
        <v>1900</v>
      </c>
      <c r="E116" s="6">
        <v>13816</v>
      </c>
      <c r="F116" s="6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280</v>
      </c>
      <c r="C117" s="3" t="s">
        <v>281</v>
      </c>
      <c r="D117" s="14">
        <v>166700</v>
      </c>
      <c r="E117" s="6">
        <v>145382</v>
      </c>
      <c r="F117" s="6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282</v>
      </c>
      <c r="C118" s="3" t="s">
        <v>283</v>
      </c>
      <c r="D118" s="14">
        <v>7200</v>
      </c>
      <c r="E118" s="6">
        <v>6336</v>
      </c>
      <c r="F118" s="6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284</v>
      </c>
      <c r="C119" s="3" t="s">
        <v>285</v>
      </c>
      <c r="D119" s="14">
        <v>4900</v>
      </c>
      <c r="E119" s="6">
        <v>8523</v>
      </c>
      <c r="F119" s="6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286</v>
      </c>
      <c r="C120" s="3" t="s">
        <v>287</v>
      </c>
      <c r="D120" s="14">
        <v>5400</v>
      </c>
      <c r="E120" s="6">
        <v>6351</v>
      </c>
      <c r="F120" s="6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288</v>
      </c>
      <c r="C121" s="3" t="s">
        <v>289</v>
      </c>
      <c r="D121" s="14">
        <v>5000</v>
      </c>
      <c r="E121" s="6">
        <v>10748</v>
      </c>
      <c r="F121" s="6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290</v>
      </c>
      <c r="C122" s="3" t="s">
        <v>291</v>
      </c>
      <c r="D122" s="14">
        <v>75100</v>
      </c>
      <c r="E122" s="6">
        <v>112272</v>
      </c>
      <c r="F122" s="6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293</v>
      </c>
      <c r="C123" s="3" t="s">
        <v>294</v>
      </c>
      <c r="D123" s="14">
        <v>45300</v>
      </c>
      <c r="E123" s="6">
        <v>99361</v>
      </c>
      <c r="F123" s="6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295</v>
      </c>
      <c r="C124" s="3" t="s">
        <v>296</v>
      </c>
      <c r="D124" s="14">
        <v>136800</v>
      </c>
      <c r="E124" s="6">
        <v>88055</v>
      </c>
      <c r="F124" s="6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297</v>
      </c>
      <c r="C125" s="3" t="s">
        <v>298</v>
      </c>
      <c r="D125" s="14">
        <v>177700</v>
      </c>
      <c r="E125" s="6">
        <v>33092</v>
      </c>
      <c r="F125" s="6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299</v>
      </c>
      <c r="C126" s="3" t="s">
        <v>300</v>
      </c>
      <c r="D126" s="14">
        <v>2600</v>
      </c>
      <c r="E126" s="6">
        <v>9562</v>
      </c>
      <c r="F126" s="6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301</v>
      </c>
      <c r="C127" s="3" t="s">
        <v>302</v>
      </c>
      <c r="D127" s="14">
        <v>5300</v>
      </c>
      <c r="E127" s="6">
        <v>8475</v>
      </c>
      <c r="F127" s="6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 s="14">
        <v>180200</v>
      </c>
      <c r="E128" s="6">
        <v>69617</v>
      </c>
      <c r="F128" s="6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305</v>
      </c>
      <c r="C129" s="3" t="s">
        <v>306</v>
      </c>
      <c r="D129" s="14">
        <v>103200</v>
      </c>
      <c r="E129" s="6">
        <v>53067</v>
      </c>
      <c r="F129" s="6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307</v>
      </c>
      <c r="C130" s="3" t="s">
        <v>308</v>
      </c>
      <c r="D130" s="14">
        <v>70600</v>
      </c>
      <c r="E130" s="6">
        <v>42596</v>
      </c>
      <c r="F130" s="6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309</v>
      </c>
      <c r="C131" s="3" t="s">
        <v>310</v>
      </c>
      <c r="D131" s="14">
        <v>148500</v>
      </c>
      <c r="E131" s="6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311</v>
      </c>
      <c r="C132" s="3" t="s">
        <v>312</v>
      </c>
      <c r="D132" s="14">
        <v>9600</v>
      </c>
      <c r="E132" s="6">
        <v>14925</v>
      </c>
      <c r="F132" s="6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 s="14">
        <v>164700</v>
      </c>
      <c r="E133" s="6">
        <v>166116</v>
      </c>
      <c r="F133" s="6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315</v>
      </c>
      <c r="C134" s="3" t="s">
        <v>316</v>
      </c>
      <c r="D134" s="14">
        <v>3300</v>
      </c>
      <c r="E134" s="6">
        <v>3834</v>
      </c>
      <c r="F134" s="6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317</v>
      </c>
      <c r="C135" s="3" t="s">
        <v>318</v>
      </c>
      <c r="D135" s="14">
        <v>4500</v>
      </c>
      <c r="E135" s="6">
        <v>13985</v>
      </c>
      <c r="F135" s="6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320</v>
      </c>
      <c r="C136" s="3" t="s">
        <v>321</v>
      </c>
      <c r="D136" s="14">
        <v>99500</v>
      </c>
      <c r="E136" s="6">
        <v>89288</v>
      </c>
      <c r="F136" s="6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322</v>
      </c>
      <c r="C137" s="3" t="s">
        <v>323</v>
      </c>
      <c r="D137" s="14">
        <v>7700</v>
      </c>
      <c r="E137" s="6">
        <v>5488</v>
      </c>
      <c r="F137" s="6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324</v>
      </c>
      <c r="C138" s="3" t="s">
        <v>325</v>
      </c>
      <c r="D138" s="14">
        <v>82800</v>
      </c>
      <c r="E138" s="6">
        <v>2721</v>
      </c>
      <c r="F138" s="6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 s="14">
        <v>1800</v>
      </c>
      <c r="E139" s="6">
        <v>4712</v>
      </c>
      <c r="F139" s="6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 s="14">
        <v>9600</v>
      </c>
      <c r="E140" s="6">
        <v>9216</v>
      </c>
      <c r="F140" s="6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330</v>
      </c>
      <c r="C141" s="3" t="s">
        <v>331</v>
      </c>
      <c r="D141" s="14">
        <v>92100</v>
      </c>
      <c r="E141" s="6">
        <v>19246</v>
      </c>
      <c r="F141" s="6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332</v>
      </c>
      <c r="C142" s="3" t="s">
        <v>333</v>
      </c>
      <c r="D142" s="14">
        <v>5500</v>
      </c>
      <c r="E142" s="6">
        <v>12274</v>
      </c>
      <c r="F142" s="6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334</v>
      </c>
      <c r="C143" s="3" t="s">
        <v>335</v>
      </c>
      <c r="D143" s="14">
        <v>64300</v>
      </c>
      <c r="E143" s="6">
        <v>65323</v>
      </c>
      <c r="F143" s="6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336</v>
      </c>
      <c r="C144" s="3" t="s">
        <v>337</v>
      </c>
      <c r="D144" s="14">
        <v>5000</v>
      </c>
      <c r="E144" s="6">
        <v>11502</v>
      </c>
      <c r="F144" s="6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338</v>
      </c>
      <c r="C145" s="3" t="s">
        <v>339</v>
      </c>
      <c r="D145" s="14">
        <v>5400</v>
      </c>
      <c r="E145" s="6">
        <v>7322</v>
      </c>
      <c r="F145" s="6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340</v>
      </c>
      <c r="C146" s="3" t="s">
        <v>341</v>
      </c>
      <c r="D146" s="14">
        <v>9000</v>
      </c>
      <c r="E146" s="6">
        <v>11619</v>
      </c>
      <c r="F146" s="6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342</v>
      </c>
      <c r="C147" s="3" t="s">
        <v>343</v>
      </c>
      <c r="D147" s="14">
        <v>25000</v>
      </c>
      <c r="E147" s="6">
        <v>59128</v>
      </c>
      <c r="F147" s="6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344</v>
      </c>
      <c r="C148" s="3" t="s">
        <v>345</v>
      </c>
      <c r="D148" s="14">
        <v>8800</v>
      </c>
      <c r="E148" s="6">
        <v>1518</v>
      </c>
      <c r="F148" s="6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346</v>
      </c>
      <c r="C149" s="3" t="s">
        <v>347</v>
      </c>
      <c r="D149" s="14">
        <v>8300</v>
      </c>
      <c r="E149" s="6">
        <v>9337</v>
      </c>
      <c r="F149" s="6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348</v>
      </c>
      <c r="C150" s="3" t="s">
        <v>349</v>
      </c>
      <c r="D150" s="14">
        <v>9300</v>
      </c>
      <c r="E150" s="6">
        <v>11255</v>
      </c>
      <c r="F150" s="6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350</v>
      </c>
      <c r="C151" s="3" t="s">
        <v>351</v>
      </c>
      <c r="D151" s="14">
        <v>6200</v>
      </c>
      <c r="E151" s="6">
        <v>13632</v>
      </c>
      <c r="F151" s="6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352</v>
      </c>
      <c r="C152" s="3" t="s">
        <v>353</v>
      </c>
      <c r="D152" s="14">
        <v>100</v>
      </c>
      <c r="E152" s="6">
        <v>1</v>
      </c>
      <c r="F152" s="6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354</v>
      </c>
      <c r="C153" s="3" t="s">
        <v>355</v>
      </c>
      <c r="D153" s="14">
        <v>137200</v>
      </c>
      <c r="E153" s="6">
        <v>88037</v>
      </c>
      <c r="F153" s="6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356</v>
      </c>
      <c r="C154" s="3" t="s">
        <v>357</v>
      </c>
      <c r="D154" s="14">
        <v>41500</v>
      </c>
      <c r="E154" s="6">
        <v>175573</v>
      </c>
      <c r="F154" s="6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358</v>
      </c>
      <c r="C155" s="3" t="s">
        <v>359</v>
      </c>
      <c r="D155" s="14">
        <v>189400</v>
      </c>
      <c r="E155" s="6">
        <v>176112</v>
      </c>
      <c r="F155" s="6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360</v>
      </c>
      <c r="C156" s="3" t="s">
        <v>361</v>
      </c>
      <c r="D156" s="14">
        <v>171300</v>
      </c>
      <c r="E156" s="6">
        <v>100650</v>
      </c>
      <c r="F156" s="6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362</v>
      </c>
      <c r="C157" s="3" t="s">
        <v>363</v>
      </c>
      <c r="D157" s="14">
        <v>139500</v>
      </c>
      <c r="E157" s="6">
        <v>90706</v>
      </c>
      <c r="F157" s="6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364</v>
      </c>
      <c r="C158" s="3" t="s">
        <v>365</v>
      </c>
      <c r="D158" s="14">
        <v>36400</v>
      </c>
      <c r="E158" s="6">
        <v>26914</v>
      </c>
      <c r="F158" s="6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366</v>
      </c>
      <c r="C159" s="3" t="s">
        <v>367</v>
      </c>
      <c r="D159" s="14">
        <v>4200</v>
      </c>
      <c r="E159" s="6">
        <v>2212</v>
      </c>
      <c r="F159" s="6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368</v>
      </c>
      <c r="C160" s="3" t="s">
        <v>369</v>
      </c>
      <c r="D160" s="14">
        <v>2100</v>
      </c>
      <c r="E160" s="6">
        <v>4640</v>
      </c>
      <c r="F160" s="6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370</v>
      </c>
      <c r="C161" s="3" t="s">
        <v>371</v>
      </c>
      <c r="D161" s="14">
        <v>191200</v>
      </c>
      <c r="E161" s="6">
        <v>191222</v>
      </c>
      <c r="F161" s="6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372</v>
      </c>
      <c r="C162" s="3" t="s">
        <v>373</v>
      </c>
      <c r="D162" s="14">
        <v>8000</v>
      </c>
      <c r="E162" s="6">
        <v>12985</v>
      </c>
      <c r="F162" s="6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374</v>
      </c>
      <c r="C163" s="3" t="s">
        <v>375</v>
      </c>
      <c r="D163" s="14">
        <v>5500</v>
      </c>
      <c r="E163" s="6">
        <v>4300</v>
      </c>
      <c r="F163" s="6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376</v>
      </c>
      <c r="C164" s="3" t="s">
        <v>377</v>
      </c>
      <c r="D164" s="14">
        <v>6100</v>
      </c>
      <c r="E164" s="6">
        <v>9134</v>
      </c>
      <c r="F164" s="6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378</v>
      </c>
      <c r="C165" s="3" t="s">
        <v>379</v>
      </c>
      <c r="D165" s="14">
        <v>3500</v>
      </c>
      <c r="E165" s="6">
        <v>8864</v>
      </c>
      <c r="F165" s="6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380</v>
      </c>
      <c r="C166" s="3" t="s">
        <v>381</v>
      </c>
      <c r="D166" s="14">
        <v>150500</v>
      </c>
      <c r="E166" s="6">
        <v>150755</v>
      </c>
      <c r="F166" s="6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382</v>
      </c>
      <c r="C167" s="3" t="s">
        <v>383</v>
      </c>
      <c r="D167" s="14">
        <v>90400</v>
      </c>
      <c r="E167" s="6">
        <v>110279</v>
      </c>
      <c r="F167" s="6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384</v>
      </c>
      <c r="C168" s="3" t="s">
        <v>385</v>
      </c>
      <c r="D168" s="14">
        <v>9800</v>
      </c>
      <c r="E168" s="6">
        <v>13439</v>
      </c>
      <c r="F168" s="6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386</v>
      </c>
      <c r="C169" s="3" t="s">
        <v>387</v>
      </c>
      <c r="D169" s="14">
        <v>2600</v>
      </c>
      <c r="E169" s="6">
        <v>10804</v>
      </c>
      <c r="F169" s="6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388</v>
      </c>
      <c r="C170" s="3" t="s">
        <v>389</v>
      </c>
      <c r="D170" s="14">
        <v>128100</v>
      </c>
      <c r="E170" s="6">
        <v>40107</v>
      </c>
      <c r="F170" s="6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390</v>
      </c>
      <c r="C171" s="3" t="s">
        <v>391</v>
      </c>
      <c r="D171" s="14">
        <v>23300</v>
      </c>
      <c r="E171" s="6">
        <v>98811</v>
      </c>
      <c r="F171" s="6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392</v>
      </c>
      <c r="C172" s="3" t="s">
        <v>393</v>
      </c>
      <c r="D172" s="14">
        <v>188100</v>
      </c>
      <c r="E172" s="6">
        <v>5528</v>
      </c>
      <c r="F172" s="6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394</v>
      </c>
      <c r="C173" s="3" t="s">
        <v>395</v>
      </c>
      <c r="D173" s="14">
        <v>4900</v>
      </c>
      <c r="E173" s="6">
        <v>521</v>
      </c>
      <c r="F173" s="6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396</v>
      </c>
      <c r="C174" s="3" t="s">
        <v>397</v>
      </c>
      <c r="D174" s="14">
        <v>800</v>
      </c>
      <c r="E174" s="6">
        <v>663</v>
      </c>
      <c r="F174" s="6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398</v>
      </c>
      <c r="C175" s="3" t="s">
        <v>399</v>
      </c>
      <c r="D175" s="14">
        <v>96700</v>
      </c>
      <c r="E175" s="6">
        <v>157635</v>
      </c>
      <c r="F175" s="6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400</v>
      </c>
      <c r="C176" s="3" t="s">
        <v>401</v>
      </c>
      <c r="D176" s="14">
        <v>600</v>
      </c>
      <c r="E176" s="6">
        <v>5368</v>
      </c>
      <c r="F176" s="6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402</v>
      </c>
      <c r="C177" s="3" t="s">
        <v>403</v>
      </c>
      <c r="D177" s="14">
        <v>181200</v>
      </c>
      <c r="E177" s="6">
        <v>47459</v>
      </c>
      <c r="F177" s="6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 s="14">
        <v>115000</v>
      </c>
      <c r="E178" s="6">
        <v>86060</v>
      </c>
      <c r="F178" s="6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406</v>
      </c>
      <c r="C179" s="3" t="s">
        <v>407</v>
      </c>
      <c r="D179" s="14">
        <v>38800</v>
      </c>
      <c r="E179" s="6">
        <v>161593</v>
      </c>
      <c r="F179" s="6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408</v>
      </c>
      <c r="C180" s="3" t="s">
        <v>409</v>
      </c>
      <c r="D180" s="14">
        <v>7200</v>
      </c>
      <c r="E180" s="6">
        <v>6927</v>
      </c>
      <c r="F180" s="6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410</v>
      </c>
      <c r="C181" s="3" t="s">
        <v>411</v>
      </c>
      <c r="D181" s="14">
        <v>44500</v>
      </c>
      <c r="E181" s="6">
        <v>159185</v>
      </c>
      <c r="F181" s="6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412</v>
      </c>
      <c r="C182" s="3" t="s">
        <v>413</v>
      </c>
      <c r="D182" s="14">
        <v>56000</v>
      </c>
      <c r="E182" s="6">
        <v>172736</v>
      </c>
      <c r="F182" s="6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414</v>
      </c>
      <c r="C183" s="3" t="s">
        <v>415</v>
      </c>
      <c r="D183" s="14">
        <v>8600</v>
      </c>
      <c r="E183" s="6">
        <v>5315</v>
      </c>
      <c r="F183" s="6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416</v>
      </c>
      <c r="C184" s="3" t="s">
        <v>417</v>
      </c>
      <c r="D184" s="14">
        <v>27100</v>
      </c>
      <c r="E184" s="6">
        <v>195750</v>
      </c>
      <c r="F184" s="6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 s="14">
        <v>5100</v>
      </c>
      <c r="E185" s="6">
        <v>3525</v>
      </c>
      <c r="F185" s="6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420</v>
      </c>
      <c r="C186" s="3" t="s">
        <v>421</v>
      </c>
      <c r="D186" s="14">
        <v>3600</v>
      </c>
      <c r="E186" s="6">
        <v>10550</v>
      </c>
      <c r="F186" s="6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422</v>
      </c>
      <c r="C187" s="3" t="s">
        <v>423</v>
      </c>
      <c r="D187" s="14">
        <v>1000</v>
      </c>
      <c r="E187" s="6">
        <v>718</v>
      </c>
      <c r="F187" s="6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424</v>
      </c>
      <c r="C188" s="3" t="s">
        <v>425</v>
      </c>
      <c r="D188" s="14">
        <v>88800</v>
      </c>
      <c r="E188" s="6">
        <v>28358</v>
      </c>
      <c r="F188" s="6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426</v>
      </c>
      <c r="C189" s="3" t="s">
        <v>427</v>
      </c>
      <c r="D189" s="14">
        <v>60200</v>
      </c>
      <c r="E189" s="6">
        <v>138384</v>
      </c>
      <c r="F189" s="6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428</v>
      </c>
      <c r="C190" s="3" t="s">
        <v>429</v>
      </c>
      <c r="D190" s="14">
        <v>8200</v>
      </c>
      <c r="E190" s="6">
        <v>2625</v>
      </c>
      <c r="F190" s="6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430</v>
      </c>
      <c r="C191" s="3" t="s">
        <v>431</v>
      </c>
      <c r="D191" s="14">
        <v>191300</v>
      </c>
      <c r="E191" s="6">
        <v>45004</v>
      </c>
      <c r="F191" s="6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432</v>
      </c>
      <c r="C192" s="3" t="s">
        <v>433</v>
      </c>
      <c r="D192" s="14">
        <v>3700</v>
      </c>
      <c r="E192" s="6">
        <v>2538</v>
      </c>
      <c r="F192" s="6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434</v>
      </c>
      <c r="C193" s="3" t="s">
        <v>435</v>
      </c>
      <c r="D193" s="14">
        <v>8400</v>
      </c>
      <c r="E193" s="6">
        <v>3188</v>
      </c>
      <c r="F193" s="6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436</v>
      </c>
      <c r="C194" s="3" t="s">
        <v>437</v>
      </c>
      <c r="D194" s="14">
        <v>42600</v>
      </c>
      <c r="E194" s="6">
        <v>8517</v>
      </c>
      <c r="F194" s="6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438</v>
      </c>
      <c r="C195" s="3" t="s">
        <v>439</v>
      </c>
      <c r="D195" s="14">
        <v>6600</v>
      </c>
      <c r="E195" s="6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440</v>
      </c>
      <c r="C196" s="3" t="s">
        <v>441</v>
      </c>
      <c r="D196" s="14">
        <v>7100</v>
      </c>
      <c r="E196" s="6">
        <v>8716</v>
      </c>
      <c r="F196" s="6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442</v>
      </c>
      <c r="C197" s="3" t="s">
        <v>443</v>
      </c>
      <c r="D197" s="14">
        <v>15800</v>
      </c>
      <c r="E197" s="6">
        <v>57157</v>
      </c>
      <c r="F197" s="6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444</v>
      </c>
      <c r="C198" s="3" t="s">
        <v>445</v>
      </c>
      <c r="D198" s="14">
        <v>8200</v>
      </c>
      <c r="E198" s="6">
        <v>5178</v>
      </c>
      <c r="F198" s="6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446</v>
      </c>
      <c r="C199" s="3" t="s">
        <v>447</v>
      </c>
      <c r="D199" s="14">
        <v>54700</v>
      </c>
      <c r="E199" s="6">
        <v>163118</v>
      </c>
      <c r="F199" s="6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 s="14">
        <v>63200</v>
      </c>
      <c r="E200" s="6">
        <v>6041</v>
      </c>
      <c r="F200" s="6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450</v>
      </c>
      <c r="C201" s="3" t="s">
        <v>451</v>
      </c>
      <c r="D201" s="14">
        <v>1800</v>
      </c>
      <c r="E201" s="6">
        <v>968</v>
      </c>
      <c r="F201" s="6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452</v>
      </c>
      <c r="C202" s="3" t="s">
        <v>453</v>
      </c>
      <c r="D202" s="14">
        <v>100</v>
      </c>
      <c r="E202" s="6">
        <v>2</v>
      </c>
      <c r="F202" s="6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454</v>
      </c>
      <c r="C203" s="3" t="s">
        <v>455</v>
      </c>
      <c r="D203" s="14">
        <v>2100</v>
      </c>
      <c r="E203" s="6">
        <v>14305</v>
      </c>
      <c r="F203" s="6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456</v>
      </c>
      <c r="C204" s="3" t="s">
        <v>457</v>
      </c>
      <c r="D204" s="14">
        <v>8300</v>
      </c>
      <c r="E204" s="6">
        <v>6543</v>
      </c>
      <c r="F204" s="6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458</v>
      </c>
      <c r="C205" s="3" t="s">
        <v>459</v>
      </c>
      <c r="D205" s="14">
        <v>143900</v>
      </c>
      <c r="E205" s="6">
        <v>193413</v>
      </c>
      <c r="F205" s="6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460</v>
      </c>
      <c r="C206" s="3" t="s">
        <v>461</v>
      </c>
      <c r="D206" s="14">
        <v>75000</v>
      </c>
      <c r="E206" s="6">
        <v>2529</v>
      </c>
      <c r="F206" s="6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462</v>
      </c>
      <c r="C207" s="3" t="s">
        <v>463</v>
      </c>
      <c r="D207" s="14">
        <v>1300</v>
      </c>
      <c r="E207" s="6">
        <v>5614</v>
      </c>
      <c r="F207" s="6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 s="14">
        <v>9000</v>
      </c>
      <c r="E208" s="6">
        <v>3496</v>
      </c>
      <c r="F208" s="6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466</v>
      </c>
      <c r="C209" s="3" t="s">
        <v>467</v>
      </c>
      <c r="D209" s="14">
        <v>1000</v>
      </c>
      <c r="E209" s="6">
        <v>4257</v>
      </c>
      <c r="F209" s="6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468</v>
      </c>
      <c r="C210" s="3" t="s">
        <v>469</v>
      </c>
      <c r="D210" s="14">
        <v>196900</v>
      </c>
      <c r="E210" s="6">
        <v>199110</v>
      </c>
      <c r="F210" s="6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 s="14">
        <v>194500</v>
      </c>
      <c r="E211" s="6">
        <v>41212</v>
      </c>
      <c r="F211" s="6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472</v>
      </c>
      <c r="C212" s="3" t="s">
        <v>473</v>
      </c>
      <c r="D212" s="14">
        <v>9400</v>
      </c>
      <c r="E212" s="6">
        <v>6338</v>
      </c>
      <c r="F212" s="6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475</v>
      </c>
      <c r="C213" s="3" t="s">
        <v>476</v>
      </c>
      <c r="D213" s="14">
        <v>104400</v>
      </c>
      <c r="E213" s="6">
        <v>99100</v>
      </c>
      <c r="F213" s="6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477</v>
      </c>
      <c r="C214" s="3" t="s">
        <v>478</v>
      </c>
      <c r="D214" s="14">
        <v>8100</v>
      </c>
      <c r="E214" s="6">
        <v>12300</v>
      </c>
      <c r="F214" s="6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479</v>
      </c>
      <c r="C215" s="3" t="s">
        <v>480</v>
      </c>
      <c r="D215" s="14">
        <v>87900</v>
      </c>
      <c r="E215" s="6">
        <v>171549</v>
      </c>
      <c r="F215" s="6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481</v>
      </c>
      <c r="C216" s="3" t="s">
        <v>482</v>
      </c>
      <c r="D216" s="14">
        <v>1400</v>
      </c>
      <c r="E216" s="6">
        <v>14324</v>
      </c>
      <c r="F216" s="6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483</v>
      </c>
      <c r="C217" s="3" t="s">
        <v>484</v>
      </c>
      <c r="D217" s="14">
        <v>156800</v>
      </c>
      <c r="E217" s="6">
        <v>6024</v>
      </c>
      <c r="F217" s="6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485</v>
      </c>
      <c r="C218" s="3" t="s">
        <v>486</v>
      </c>
      <c r="D218" s="14">
        <v>121700</v>
      </c>
      <c r="E218" s="6">
        <v>188721</v>
      </c>
      <c r="F218" s="6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487</v>
      </c>
      <c r="C219" s="3" t="s">
        <v>488</v>
      </c>
      <c r="D219" s="14">
        <v>129400</v>
      </c>
      <c r="E219" s="6">
        <v>57911</v>
      </c>
      <c r="F219" s="6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489</v>
      </c>
      <c r="C220" s="3" t="s">
        <v>490</v>
      </c>
      <c r="D220" s="14">
        <v>5700</v>
      </c>
      <c r="E220" s="6">
        <v>12309</v>
      </c>
      <c r="F220" s="6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491</v>
      </c>
      <c r="C221" s="3" t="s">
        <v>492</v>
      </c>
      <c r="D221" s="14">
        <v>41700</v>
      </c>
      <c r="E221" s="6">
        <v>138497</v>
      </c>
      <c r="F221" s="6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493</v>
      </c>
      <c r="C222" s="3" t="s">
        <v>494</v>
      </c>
      <c r="D222" s="14">
        <v>7900</v>
      </c>
      <c r="E222" s="6">
        <v>667</v>
      </c>
      <c r="F222" s="6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495</v>
      </c>
      <c r="C223" s="3" t="s">
        <v>496</v>
      </c>
      <c r="D223" s="14">
        <v>121500</v>
      </c>
      <c r="E223" s="6">
        <v>119830</v>
      </c>
      <c r="F223" s="6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497</v>
      </c>
      <c r="C224" s="3" t="s">
        <v>498</v>
      </c>
      <c r="D224" s="14">
        <v>4800</v>
      </c>
      <c r="E224" s="6">
        <v>6623</v>
      </c>
      <c r="F224" s="6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499</v>
      </c>
      <c r="C225" s="3" t="s">
        <v>500</v>
      </c>
      <c r="D225" s="14">
        <v>87300</v>
      </c>
      <c r="E225" s="6">
        <v>81897</v>
      </c>
      <c r="F225" s="6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501</v>
      </c>
      <c r="C226" s="3" t="s">
        <v>502</v>
      </c>
      <c r="D226" s="14">
        <v>46300</v>
      </c>
      <c r="E226" s="6">
        <v>186885</v>
      </c>
      <c r="F226" s="6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503</v>
      </c>
      <c r="C227" s="3" t="s">
        <v>504</v>
      </c>
      <c r="D227" s="14">
        <v>67800</v>
      </c>
      <c r="E227" s="6">
        <v>176398</v>
      </c>
      <c r="F227" s="6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253</v>
      </c>
      <c r="C228" s="3" t="s">
        <v>505</v>
      </c>
      <c r="D228" s="14">
        <v>3000</v>
      </c>
      <c r="E228" s="6">
        <v>10999</v>
      </c>
      <c r="F228" s="6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506</v>
      </c>
      <c r="C229" s="3" t="s">
        <v>507</v>
      </c>
      <c r="D229" s="14">
        <v>60900</v>
      </c>
      <c r="E229" s="6">
        <v>102751</v>
      </c>
      <c r="F229" s="6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508</v>
      </c>
      <c r="C230" s="3" t="s">
        <v>509</v>
      </c>
      <c r="D230" s="14">
        <v>137900</v>
      </c>
      <c r="E230" s="6">
        <v>165352</v>
      </c>
      <c r="F230" s="6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510</v>
      </c>
      <c r="C231" s="3" t="s">
        <v>511</v>
      </c>
      <c r="D231" s="14">
        <v>85600</v>
      </c>
      <c r="E231" s="6">
        <v>165798</v>
      </c>
      <c r="F231" s="6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512</v>
      </c>
      <c r="C232" s="3" t="s">
        <v>513</v>
      </c>
      <c r="D232" s="14">
        <v>2400</v>
      </c>
      <c r="E232" s="6">
        <v>10084</v>
      </c>
      <c r="F232" s="6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514</v>
      </c>
      <c r="C233" s="3" t="s">
        <v>515</v>
      </c>
      <c r="D233" s="14">
        <v>7200</v>
      </c>
      <c r="E233" s="6">
        <v>5523</v>
      </c>
      <c r="F233" s="6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516</v>
      </c>
      <c r="C234" s="3" t="s">
        <v>517</v>
      </c>
      <c r="D234" s="14">
        <v>3400</v>
      </c>
      <c r="E234" s="6">
        <v>5823</v>
      </c>
      <c r="F234" s="6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518</v>
      </c>
      <c r="C235" s="3" t="s">
        <v>519</v>
      </c>
      <c r="D235" s="14">
        <v>3800</v>
      </c>
      <c r="E235" s="6">
        <v>6000</v>
      </c>
      <c r="F235" s="6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520</v>
      </c>
      <c r="C236" s="3" t="s">
        <v>521</v>
      </c>
      <c r="D236" s="14">
        <v>7500</v>
      </c>
      <c r="E236" s="6">
        <v>8181</v>
      </c>
      <c r="F236" s="6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 s="14">
        <v>8600</v>
      </c>
      <c r="E237" s="6">
        <v>3589</v>
      </c>
      <c r="F237" s="6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524</v>
      </c>
      <c r="C238" s="3" t="s">
        <v>525</v>
      </c>
      <c r="D238" s="14">
        <v>39500</v>
      </c>
      <c r="E238" s="6">
        <v>4323</v>
      </c>
      <c r="F238" s="6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526</v>
      </c>
      <c r="C239" s="3" t="s">
        <v>527</v>
      </c>
      <c r="D239" s="14">
        <v>9300</v>
      </c>
      <c r="E239" s="6">
        <v>14822</v>
      </c>
      <c r="F239" s="6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528</v>
      </c>
      <c r="C240" s="3" t="s">
        <v>529</v>
      </c>
      <c r="D240" s="14">
        <v>2400</v>
      </c>
      <c r="E240" s="6">
        <v>10138</v>
      </c>
      <c r="F240" s="6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530</v>
      </c>
      <c r="C241" s="3" t="s">
        <v>531</v>
      </c>
      <c r="D241" s="14">
        <v>3200</v>
      </c>
      <c r="E241" s="6">
        <v>3127</v>
      </c>
      <c r="F241" s="6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532</v>
      </c>
      <c r="C242" s="3" t="s">
        <v>533</v>
      </c>
      <c r="D242" s="14">
        <v>29400</v>
      </c>
      <c r="E242" s="6">
        <v>123124</v>
      </c>
      <c r="F242" s="6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534</v>
      </c>
      <c r="C243" s="3" t="s">
        <v>535</v>
      </c>
      <c r="D243" s="14">
        <v>168500</v>
      </c>
      <c r="E243" s="6">
        <v>171729</v>
      </c>
      <c r="F243" s="6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536</v>
      </c>
      <c r="C244" s="3" t="s">
        <v>537</v>
      </c>
      <c r="D244" s="14">
        <v>8400</v>
      </c>
      <c r="E244" s="6">
        <v>10729</v>
      </c>
      <c r="F244" s="6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538</v>
      </c>
      <c r="C245" s="3" t="s">
        <v>539</v>
      </c>
      <c r="D245" s="14">
        <v>2300</v>
      </c>
      <c r="E245" s="6">
        <v>10240</v>
      </c>
      <c r="F245" s="6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540</v>
      </c>
      <c r="C246" s="3" t="s">
        <v>541</v>
      </c>
      <c r="D246" s="14">
        <v>700</v>
      </c>
      <c r="E246" s="6">
        <v>3988</v>
      </c>
      <c r="F246" s="6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542</v>
      </c>
      <c r="C247" s="3" t="s">
        <v>543</v>
      </c>
      <c r="D247" s="14">
        <v>2900</v>
      </c>
      <c r="E247" s="6">
        <v>14771</v>
      </c>
      <c r="F247" s="6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544</v>
      </c>
      <c r="C248" s="3" t="s">
        <v>545</v>
      </c>
      <c r="D248" s="14">
        <v>4500</v>
      </c>
      <c r="E248" s="6">
        <v>14649</v>
      </c>
      <c r="F248" s="6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546</v>
      </c>
      <c r="C249" s="3" t="s">
        <v>547</v>
      </c>
      <c r="D249" s="14">
        <v>19800</v>
      </c>
      <c r="E249" s="6">
        <v>184658</v>
      </c>
      <c r="F249" s="6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548</v>
      </c>
      <c r="C250" s="3" t="s">
        <v>549</v>
      </c>
      <c r="D250" s="14">
        <v>6200</v>
      </c>
      <c r="E250" s="6">
        <v>13103</v>
      </c>
      <c r="F250" s="6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550</v>
      </c>
      <c r="C251" s="3" t="s">
        <v>551</v>
      </c>
      <c r="D251" s="14">
        <v>61500</v>
      </c>
      <c r="E251" s="6">
        <v>168095</v>
      </c>
      <c r="F251" s="6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552</v>
      </c>
      <c r="C252" s="3" t="s">
        <v>553</v>
      </c>
      <c r="D252" s="14">
        <v>100</v>
      </c>
      <c r="E252" s="6">
        <v>3</v>
      </c>
      <c r="F252" s="6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554</v>
      </c>
      <c r="C253" s="3" t="s">
        <v>555</v>
      </c>
      <c r="D253" s="14">
        <v>7100</v>
      </c>
      <c r="E253" s="6">
        <v>3840</v>
      </c>
      <c r="F253" s="6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556</v>
      </c>
      <c r="C254" s="3" t="s">
        <v>557</v>
      </c>
      <c r="D254" s="14">
        <v>1000</v>
      </c>
      <c r="E254" s="6">
        <v>6263</v>
      </c>
      <c r="F254" s="6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558</v>
      </c>
      <c r="C255" s="3" t="s">
        <v>559</v>
      </c>
      <c r="D255" s="14">
        <v>121500</v>
      </c>
      <c r="E255" s="6">
        <v>108161</v>
      </c>
      <c r="F255" s="6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 s="14">
        <v>4600</v>
      </c>
      <c r="E256" s="6">
        <v>8505</v>
      </c>
      <c r="F256" s="6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562</v>
      </c>
      <c r="C257" s="3" t="s">
        <v>563</v>
      </c>
      <c r="D257" s="14">
        <v>80500</v>
      </c>
      <c r="E257" s="6">
        <v>96735</v>
      </c>
      <c r="F257" s="6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564</v>
      </c>
      <c r="C258" s="3" t="s">
        <v>565</v>
      </c>
      <c r="D258" s="14">
        <v>4100</v>
      </c>
      <c r="E258" s="6">
        <v>959</v>
      </c>
      <c r="F258" s="6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566</v>
      </c>
      <c r="C259" s="3" t="s">
        <v>567</v>
      </c>
      <c r="D259" s="14">
        <v>5700</v>
      </c>
      <c r="E259" s="6">
        <v>8322</v>
      </c>
      <c r="F259" s="6">
        <f t="shared" ref="F259:F322" si="16">E259/D259*100</f>
        <v>146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568</v>
      </c>
      <c r="C260" s="3" t="s">
        <v>569</v>
      </c>
      <c r="D260" s="14">
        <v>5000</v>
      </c>
      <c r="E260" s="6">
        <v>13424</v>
      </c>
      <c r="F260" s="6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570</v>
      </c>
      <c r="C261" s="3" t="s">
        <v>571</v>
      </c>
      <c r="D261" s="14">
        <v>1800</v>
      </c>
      <c r="E261" s="6">
        <v>10755</v>
      </c>
      <c r="F261" s="6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572</v>
      </c>
      <c r="C262" s="3" t="s">
        <v>573</v>
      </c>
      <c r="D262" s="14">
        <v>6300</v>
      </c>
      <c r="E262" s="6">
        <v>9935</v>
      </c>
      <c r="F262" s="6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574</v>
      </c>
      <c r="C263" s="3" t="s">
        <v>575</v>
      </c>
      <c r="D263" s="14">
        <v>84300</v>
      </c>
      <c r="E263" s="6">
        <v>26303</v>
      </c>
      <c r="F263" s="6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576</v>
      </c>
      <c r="C264" s="3" t="s">
        <v>577</v>
      </c>
      <c r="D264" s="14">
        <v>1700</v>
      </c>
      <c r="E264" s="6">
        <v>5328</v>
      </c>
      <c r="F264" s="6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578</v>
      </c>
      <c r="C265" s="3" t="s">
        <v>579</v>
      </c>
      <c r="D265" s="14">
        <v>2900</v>
      </c>
      <c r="E265" s="6">
        <v>10756</v>
      </c>
      <c r="F265" s="6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580</v>
      </c>
      <c r="C266" s="3" t="s">
        <v>581</v>
      </c>
      <c r="D266" s="14">
        <v>45600</v>
      </c>
      <c r="E266" s="6">
        <v>165375</v>
      </c>
      <c r="F266" s="6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582</v>
      </c>
      <c r="C267" s="3" t="s">
        <v>583</v>
      </c>
      <c r="D267" s="14">
        <v>4900</v>
      </c>
      <c r="E267" s="6">
        <v>6031</v>
      </c>
      <c r="F267" s="6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584</v>
      </c>
      <c r="C268" s="3" t="s">
        <v>585</v>
      </c>
      <c r="D268" s="14">
        <v>111900</v>
      </c>
      <c r="E268" s="6">
        <v>85902</v>
      </c>
      <c r="F268" s="6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586</v>
      </c>
      <c r="C269" s="3" t="s">
        <v>587</v>
      </c>
      <c r="D269" s="14">
        <v>61600</v>
      </c>
      <c r="E269" s="6">
        <v>143910</v>
      </c>
      <c r="F269" s="6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588</v>
      </c>
      <c r="C270" s="3" t="s">
        <v>589</v>
      </c>
      <c r="D270" s="14">
        <v>1500</v>
      </c>
      <c r="E270" s="6">
        <v>2708</v>
      </c>
      <c r="F270" s="6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590</v>
      </c>
      <c r="C271" s="3" t="s">
        <v>591</v>
      </c>
      <c r="D271" s="14">
        <v>3500</v>
      </c>
      <c r="E271" s="6">
        <v>8842</v>
      </c>
      <c r="F271" s="6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592</v>
      </c>
      <c r="C272" s="3" t="s">
        <v>593</v>
      </c>
      <c r="D272" s="14">
        <v>173900</v>
      </c>
      <c r="E272" s="6">
        <v>47260</v>
      </c>
      <c r="F272" s="6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 s="14">
        <v>153700</v>
      </c>
      <c r="E273" s="6">
        <v>1953</v>
      </c>
      <c r="F273" s="6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596</v>
      </c>
      <c r="C274" s="3" t="s">
        <v>597</v>
      </c>
      <c r="D274" s="14">
        <v>51100</v>
      </c>
      <c r="E274" s="6">
        <v>155349</v>
      </c>
      <c r="F274" s="6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598</v>
      </c>
      <c r="C275" s="3" t="s">
        <v>599</v>
      </c>
      <c r="D275" s="14">
        <v>7800</v>
      </c>
      <c r="E275" s="6">
        <v>10704</v>
      </c>
      <c r="F275" s="6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 s="14">
        <v>2400</v>
      </c>
      <c r="E276" s="6">
        <v>773</v>
      </c>
      <c r="F276" s="6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602</v>
      </c>
      <c r="C277" s="3" t="s">
        <v>603</v>
      </c>
      <c r="D277" s="14">
        <v>3900</v>
      </c>
      <c r="E277" s="6">
        <v>9419</v>
      </c>
      <c r="F277" s="6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604</v>
      </c>
      <c r="C278" s="3" t="s">
        <v>605</v>
      </c>
      <c r="D278" s="14">
        <v>5500</v>
      </c>
      <c r="E278" s="6">
        <v>5324</v>
      </c>
      <c r="F278" s="6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 s="14">
        <v>700</v>
      </c>
      <c r="E279" s="6">
        <v>7465</v>
      </c>
      <c r="F279" s="6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608</v>
      </c>
      <c r="C280" s="3" t="s">
        <v>609</v>
      </c>
      <c r="D280" s="14">
        <v>2700</v>
      </c>
      <c r="E280" s="6">
        <v>8799</v>
      </c>
      <c r="F280" s="6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610</v>
      </c>
      <c r="C281" s="3" t="s">
        <v>611</v>
      </c>
      <c r="D281" s="14">
        <v>8000</v>
      </c>
      <c r="E281" s="6">
        <v>13656</v>
      </c>
      <c r="F281" s="6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 s="14">
        <v>2500</v>
      </c>
      <c r="E282" s="6">
        <v>14536</v>
      </c>
      <c r="F282" s="6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614</v>
      </c>
      <c r="C283" s="3" t="s">
        <v>615</v>
      </c>
      <c r="D283" s="14">
        <v>164500</v>
      </c>
      <c r="E283" s="6">
        <v>150552</v>
      </c>
      <c r="F283" s="6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616</v>
      </c>
      <c r="C284" s="3" t="s">
        <v>617</v>
      </c>
      <c r="D284" s="14">
        <v>8400</v>
      </c>
      <c r="E284" s="6">
        <v>9076</v>
      </c>
      <c r="F284" s="6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618</v>
      </c>
      <c r="C285" s="3" t="s">
        <v>619</v>
      </c>
      <c r="D285" s="14">
        <v>8100</v>
      </c>
      <c r="E285" s="6">
        <v>1517</v>
      </c>
      <c r="F285" s="6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620</v>
      </c>
      <c r="C286" s="3" t="s">
        <v>621</v>
      </c>
      <c r="D286" s="14">
        <v>9800</v>
      </c>
      <c r="E286" s="6">
        <v>8153</v>
      </c>
      <c r="F286" s="6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622</v>
      </c>
      <c r="C287" s="3" t="s">
        <v>623</v>
      </c>
      <c r="D287" s="14">
        <v>900</v>
      </c>
      <c r="E287" s="6">
        <v>6357</v>
      </c>
      <c r="F287" s="6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624</v>
      </c>
      <c r="C288" s="3" t="s">
        <v>625</v>
      </c>
      <c r="D288" s="14">
        <v>112100</v>
      </c>
      <c r="E288" s="6">
        <v>19557</v>
      </c>
      <c r="F288" s="6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626</v>
      </c>
      <c r="C289" s="3" t="s">
        <v>627</v>
      </c>
      <c r="D289" s="14">
        <v>6300</v>
      </c>
      <c r="E289" s="6">
        <v>13213</v>
      </c>
      <c r="F289" s="6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628</v>
      </c>
      <c r="C290" s="3" t="s">
        <v>629</v>
      </c>
      <c r="D290" s="14">
        <v>5600</v>
      </c>
      <c r="E290" s="6">
        <v>5476</v>
      </c>
      <c r="F290" s="6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630</v>
      </c>
      <c r="C291" s="3" t="s">
        <v>631</v>
      </c>
      <c r="D291" s="14">
        <v>800</v>
      </c>
      <c r="E291" s="6">
        <v>13474</v>
      </c>
      <c r="F291" s="6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632</v>
      </c>
      <c r="C292" s="3" t="s">
        <v>633</v>
      </c>
      <c r="D292" s="14">
        <v>168600</v>
      </c>
      <c r="E292" s="6">
        <v>91722</v>
      </c>
      <c r="F292" s="6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634</v>
      </c>
      <c r="C293" s="3" t="s">
        <v>635</v>
      </c>
      <c r="D293" s="14">
        <v>1800</v>
      </c>
      <c r="E293" s="6">
        <v>8219</v>
      </c>
      <c r="F293" s="6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636</v>
      </c>
      <c r="C294" s="3" t="s">
        <v>637</v>
      </c>
      <c r="D294" s="14">
        <v>7300</v>
      </c>
      <c r="E294" s="6">
        <v>717</v>
      </c>
      <c r="F294" s="6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638</v>
      </c>
      <c r="C295" s="3" t="s">
        <v>639</v>
      </c>
      <c r="D295" s="14">
        <v>6500</v>
      </c>
      <c r="E295" s="6">
        <v>1065</v>
      </c>
      <c r="F295" s="6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640</v>
      </c>
      <c r="C296" s="3" t="s">
        <v>641</v>
      </c>
      <c r="D296" s="14">
        <v>600</v>
      </c>
      <c r="E296" s="6">
        <v>8038</v>
      </c>
      <c r="F296" s="6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642</v>
      </c>
      <c r="C297" s="3" t="s">
        <v>643</v>
      </c>
      <c r="D297" s="14">
        <v>192900</v>
      </c>
      <c r="E297" s="6">
        <v>68769</v>
      </c>
      <c r="F297" s="6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644</v>
      </c>
      <c r="C298" s="3" t="s">
        <v>645</v>
      </c>
      <c r="D298" s="14">
        <v>6100</v>
      </c>
      <c r="E298" s="6">
        <v>3352</v>
      </c>
      <c r="F298" s="6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646</v>
      </c>
      <c r="C299" s="3" t="s">
        <v>647</v>
      </c>
      <c r="D299" s="14">
        <v>7200</v>
      </c>
      <c r="E299" s="6">
        <v>6785</v>
      </c>
      <c r="F299" s="6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648</v>
      </c>
      <c r="C300" s="3" t="s">
        <v>649</v>
      </c>
      <c r="D300" s="14">
        <v>3500</v>
      </c>
      <c r="E300" s="6">
        <v>5037</v>
      </c>
      <c r="F300" s="6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650</v>
      </c>
      <c r="C301" s="3" t="s">
        <v>651</v>
      </c>
      <c r="D301" s="14">
        <v>3800</v>
      </c>
      <c r="E301" s="6">
        <v>1954</v>
      </c>
      <c r="F301" s="6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652</v>
      </c>
      <c r="C302" s="3" t="s">
        <v>653</v>
      </c>
      <c r="D302" s="14">
        <v>100</v>
      </c>
      <c r="E302" s="6">
        <v>5</v>
      </c>
      <c r="F302" s="6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654</v>
      </c>
      <c r="C303" s="3" t="s">
        <v>655</v>
      </c>
      <c r="D303" s="14">
        <v>900</v>
      </c>
      <c r="E303" s="6">
        <v>12102</v>
      </c>
      <c r="F303" s="6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656</v>
      </c>
      <c r="C304" s="3" t="s">
        <v>657</v>
      </c>
      <c r="D304" s="14">
        <v>76100</v>
      </c>
      <c r="E304" s="6">
        <v>24234</v>
      </c>
      <c r="F304" s="6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658</v>
      </c>
      <c r="C305" s="3" t="s">
        <v>659</v>
      </c>
      <c r="D305" s="14">
        <v>3400</v>
      </c>
      <c r="E305" s="6">
        <v>2809</v>
      </c>
      <c r="F305" s="6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660</v>
      </c>
      <c r="C306" s="3" t="s">
        <v>661</v>
      </c>
      <c r="D306" s="14">
        <v>2100</v>
      </c>
      <c r="E306" s="6">
        <v>11469</v>
      </c>
      <c r="F306" s="6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662</v>
      </c>
      <c r="C307" s="3" t="s">
        <v>663</v>
      </c>
      <c r="D307" s="14">
        <v>2800</v>
      </c>
      <c r="E307" s="6">
        <v>8014</v>
      </c>
      <c r="F307" s="6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 s="14">
        <v>6500</v>
      </c>
      <c r="E308" s="6">
        <v>514</v>
      </c>
      <c r="F308" s="6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666</v>
      </c>
      <c r="C309" s="3" t="s">
        <v>667</v>
      </c>
      <c r="D309" s="14">
        <v>32900</v>
      </c>
      <c r="E309" s="6">
        <v>43473</v>
      </c>
      <c r="F309" s="6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668</v>
      </c>
      <c r="C310" s="3" t="s">
        <v>669</v>
      </c>
      <c r="D310" s="14">
        <v>118200</v>
      </c>
      <c r="E310" s="6">
        <v>87560</v>
      </c>
      <c r="F310" s="6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670</v>
      </c>
      <c r="C311" s="3" t="s">
        <v>671</v>
      </c>
      <c r="D311" s="14">
        <v>4100</v>
      </c>
      <c r="E311" s="6">
        <v>3087</v>
      </c>
      <c r="F311" s="6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672</v>
      </c>
      <c r="C312" s="3" t="s">
        <v>673</v>
      </c>
      <c r="D312" s="14">
        <v>7800</v>
      </c>
      <c r="E312" s="6">
        <v>1586</v>
      </c>
      <c r="F312" s="6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674</v>
      </c>
      <c r="C313" s="3" t="s">
        <v>675</v>
      </c>
      <c r="D313" s="14">
        <v>6300</v>
      </c>
      <c r="E313" s="6">
        <v>12812</v>
      </c>
      <c r="F313" s="6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676</v>
      </c>
      <c r="C314" s="3" t="s">
        <v>677</v>
      </c>
      <c r="D314" s="14">
        <v>59100</v>
      </c>
      <c r="E314" s="6">
        <v>183345</v>
      </c>
      <c r="F314" s="6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678</v>
      </c>
      <c r="C315" s="3" t="s">
        <v>679</v>
      </c>
      <c r="D315" s="14">
        <v>2200</v>
      </c>
      <c r="E315" s="6">
        <v>8697</v>
      </c>
      <c r="F315" s="6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680</v>
      </c>
      <c r="C316" s="3" t="s">
        <v>681</v>
      </c>
      <c r="D316" s="14">
        <v>1400</v>
      </c>
      <c r="E316" s="6">
        <v>4126</v>
      </c>
      <c r="F316" s="6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 s="14">
        <v>9500</v>
      </c>
      <c r="E317" s="6">
        <v>3220</v>
      </c>
      <c r="F317" s="6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684</v>
      </c>
      <c r="C318" s="3" t="s">
        <v>685</v>
      </c>
      <c r="D318" s="14">
        <v>9600</v>
      </c>
      <c r="E318" s="6">
        <v>6401</v>
      </c>
      <c r="F318" s="6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686</v>
      </c>
      <c r="C319" s="3" t="s">
        <v>687</v>
      </c>
      <c r="D319" s="14">
        <v>6600</v>
      </c>
      <c r="E319" s="6">
        <v>1269</v>
      </c>
      <c r="F319" s="6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 s="14">
        <v>5700</v>
      </c>
      <c r="E320" s="6">
        <v>903</v>
      </c>
      <c r="F320" s="6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690</v>
      </c>
      <c r="C321" s="3" t="s">
        <v>691</v>
      </c>
      <c r="D321" s="14">
        <v>8400</v>
      </c>
      <c r="E321" s="6">
        <v>3251</v>
      </c>
      <c r="F321" s="6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692</v>
      </c>
      <c r="C322" s="3" t="s">
        <v>693</v>
      </c>
      <c r="D322" s="14">
        <v>84400</v>
      </c>
      <c r="E322" s="6">
        <v>8092</v>
      </c>
      <c r="F322" s="6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694</v>
      </c>
      <c r="C323" s="3" t="s">
        <v>695</v>
      </c>
      <c r="D323" s="14">
        <v>170400</v>
      </c>
      <c r="E323" s="6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 s="14">
        <v>117900</v>
      </c>
      <c r="E324" s="6">
        <v>196377</v>
      </c>
      <c r="F324" s="6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698</v>
      </c>
      <c r="C325" s="3" t="s">
        <v>699</v>
      </c>
      <c r="D325" s="14">
        <v>8900</v>
      </c>
      <c r="E325" s="6">
        <v>2148</v>
      </c>
      <c r="F325" s="6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700</v>
      </c>
      <c r="C326" s="3" t="s">
        <v>701</v>
      </c>
      <c r="D326" s="14">
        <v>7100</v>
      </c>
      <c r="E326" s="6">
        <v>11648</v>
      </c>
      <c r="F326" s="6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 s="14">
        <v>6500</v>
      </c>
      <c r="E327" s="6">
        <v>5897</v>
      </c>
      <c r="F327" s="6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 s="14">
        <v>7200</v>
      </c>
      <c r="E328" s="6">
        <v>3326</v>
      </c>
      <c r="F328" s="6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706</v>
      </c>
      <c r="C329" s="3" t="s">
        <v>707</v>
      </c>
      <c r="D329" s="14">
        <v>2600</v>
      </c>
      <c r="E329" s="6">
        <v>1002</v>
      </c>
      <c r="F329" s="6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 s="14">
        <v>98700</v>
      </c>
      <c r="E330" s="6">
        <v>131826</v>
      </c>
      <c r="F330" s="6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710</v>
      </c>
      <c r="C331" s="3" t="s">
        <v>711</v>
      </c>
      <c r="D331" s="14">
        <v>93800</v>
      </c>
      <c r="E331" s="6">
        <v>21477</v>
      </c>
      <c r="F331" s="6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 s="14">
        <v>33700</v>
      </c>
      <c r="E332" s="6">
        <v>62330</v>
      </c>
      <c r="F332" s="6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714</v>
      </c>
      <c r="C333" s="3" t="s">
        <v>715</v>
      </c>
      <c r="D333" s="14">
        <v>3300</v>
      </c>
      <c r="E333" s="6">
        <v>14643</v>
      </c>
      <c r="F333" s="6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716</v>
      </c>
      <c r="C334" s="3" t="s">
        <v>717</v>
      </c>
      <c r="D334" s="14">
        <v>20700</v>
      </c>
      <c r="E334" s="6">
        <v>41396</v>
      </c>
      <c r="F334" s="6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718</v>
      </c>
      <c r="C335" s="3" t="s">
        <v>719</v>
      </c>
      <c r="D335" s="14">
        <v>9600</v>
      </c>
      <c r="E335" s="6">
        <v>11900</v>
      </c>
      <c r="F335" s="6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720</v>
      </c>
      <c r="C336" s="3" t="s">
        <v>721</v>
      </c>
      <c r="D336" s="14">
        <v>66200</v>
      </c>
      <c r="E336" s="6">
        <v>123538</v>
      </c>
      <c r="F336" s="6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722</v>
      </c>
      <c r="C337" s="3" t="s">
        <v>723</v>
      </c>
      <c r="D337" s="14">
        <v>173800</v>
      </c>
      <c r="E337" s="6">
        <v>198628</v>
      </c>
      <c r="F337" s="6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724</v>
      </c>
      <c r="C338" s="3" t="s">
        <v>725</v>
      </c>
      <c r="D338" s="14">
        <v>70700</v>
      </c>
      <c r="E338" s="6">
        <v>68602</v>
      </c>
      <c r="F338" s="6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726</v>
      </c>
      <c r="C339" s="3" t="s">
        <v>727</v>
      </c>
      <c r="D339" s="14">
        <v>94500</v>
      </c>
      <c r="E339" s="6">
        <v>116064</v>
      </c>
      <c r="F339" s="6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728</v>
      </c>
      <c r="C340" s="3" t="s">
        <v>729</v>
      </c>
      <c r="D340" s="14">
        <v>69800</v>
      </c>
      <c r="E340" s="6">
        <v>125042</v>
      </c>
      <c r="F340" s="6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730</v>
      </c>
      <c r="C341" s="3" t="s">
        <v>731</v>
      </c>
      <c r="D341" s="14">
        <v>136300</v>
      </c>
      <c r="E341" s="6">
        <v>108974</v>
      </c>
      <c r="F341" s="6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732</v>
      </c>
      <c r="C342" s="3" t="s">
        <v>733</v>
      </c>
      <c r="D342" s="14">
        <v>37100</v>
      </c>
      <c r="E342" s="6">
        <v>34964</v>
      </c>
      <c r="F342" s="6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734</v>
      </c>
      <c r="C343" s="3" t="s">
        <v>735</v>
      </c>
      <c r="D343" s="14">
        <v>114300</v>
      </c>
      <c r="E343" s="6">
        <v>96777</v>
      </c>
      <c r="F343" s="6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736</v>
      </c>
      <c r="C344" s="3" t="s">
        <v>737</v>
      </c>
      <c r="D344" s="14">
        <v>47900</v>
      </c>
      <c r="E344" s="6">
        <v>31864</v>
      </c>
      <c r="F344" s="6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738</v>
      </c>
      <c r="C345" s="3" t="s">
        <v>739</v>
      </c>
      <c r="D345" s="14">
        <v>9000</v>
      </c>
      <c r="E345" s="6">
        <v>4853</v>
      </c>
      <c r="F345" s="6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740</v>
      </c>
      <c r="C346" s="3" t="s">
        <v>741</v>
      </c>
      <c r="D346" s="14">
        <v>197600</v>
      </c>
      <c r="E346" s="6">
        <v>82959</v>
      </c>
      <c r="F346" s="6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742</v>
      </c>
      <c r="C347" s="3" t="s">
        <v>743</v>
      </c>
      <c r="D347" s="14">
        <v>157600</v>
      </c>
      <c r="E347" s="6">
        <v>23159</v>
      </c>
      <c r="F347" s="6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 s="14">
        <v>8000</v>
      </c>
      <c r="E348" s="6">
        <v>2758</v>
      </c>
      <c r="F348" s="6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746</v>
      </c>
      <c r="C349" s="3" t="s">
        <v>747</v>
      </c>
      <c r="D349" s="14">
        <v>900</v>
      </c>
      <c r="E349" s="6">
        <v>12607</v>
      </c>
      <c r="F349" s="6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748</v>
      </c>
      <c r="C350" s="3" t="s">
        <v>749</v>
      </c>
      <c r="D350" s="14">
        <v>199000</v>
      </c>
      <c r="E350" s="6">
        <v>142823</v>
      </c>
      <c r="F350" s="6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750</v>
      </c>
      <c r="C351" s="3" t="s">
        <v>751</v>
      </c>
      <c r="D351" s="14">
        <v>180800</v>
      </c>
      <c r="E351" s="6">
        <v>95958</v>
      </c>
      <c r="F351" s="6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752</v>
      </c>
      <c r="C352" s="3" t="s">
        <v>753</v>
      </c>
      <c r="D352" s="14">
        <v>100</v>
      </c>
      <c r="E352" s="6">
        <v>5</v>
      </c>
      <c r="F352" s="6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754</v>
      </c>
      <c r="C353" s="3" t="s">
        <v>755</v>
      </c>
      <c r="D353" s="14">
        <v>74100</v>
      </c>
      <c r="E353" s="6">
        <v>94631</v>
      </c>
      <c r="F353" s="6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756</v>
      </c>
      <c r="C354" s="3" t="s">
        <v>757</v>
      </c>
      <c r="D354" s="14">
        <v>2800</v>
      </c>
      <c r="E354" s="6">
        <v>977</v>
      </c>
      <c r="F354" s="6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758</v>
      </c>
      <c r="C355" s="3" t="s">
        <v>759</v>
      </c>
      <c r="D355" s="14">
        <v>33600</v>
      </c>
      <c r="E355" s="6">
        <v>137961</v>
      </c>
      <c r="F355" s="6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760</v>
      </c>
      <c r="C356" s="3" t="s">
        <v>761</v>
      </c>
      <c r="D356" s="14">
        <v>6100</v>
      </c>
      <c r="E356" s="6">
        <v>7548</v>
      </c>
      <c r="F356" s="6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762</v>
      </c>
      <c r="C357" s="3" t="s">
        <v>763</v>
      </c>
      <c r="D357" s="14">
        <v>3800</v>
      </c>
      <c r="E357" s="6">
        <v>2241</v>
      </c>
      <c r="F357" s="6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764</v>
      </c>
      <c r="C358" s="3" t="s">
        <v>765</v>
      </c>
      <c r="D358" s="14">
        <v>9300</v>
      </c>
      <c r="E358" s="6">
        <v>3431</v>
      </c>
      <c r="F358" s="6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766</v>
      </c>
      <c r="C359" s="3" t="s">
        <v>767</v>
      </c>
      <c r="D359" s="14">
        <v>2300</v>
      </c>
      <c r="E359" s="6">
        <v>4253</v>
      </c>
      <c r="F359" s="6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768</v>
      </c>
      <c r="C360" s="3" t="s">
        <v>769</v>
      </c>
      <c r="D360" s="14">
        <v>9700</v>
      </c>
      <c r="E360" s="6">
        <v>1146</v>
      </c>
      <c r="F360" s="6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770</v>
      </c>
      <c r="C361" s="3" t="s">
        <v>771</v>
      </c>
      <c r="D361" s="14">
        <v>4000</v>
      </c>
      <c r="E361" s="6">
        <v>11948</v>
      </c>
      <c r="F361" s="6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772</v>
      </c>
      <c r="C362" s="3" t="s">
        <v>773</v>
      </c>
      <c r="D362" s="14">
        <v>59700</v>
      </c>
      <c r="E362" s="6">
        <v>135132</v>
      </c>
      <c r="F362" s="6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774</v>
      </c>
      <c r="C363" s="3" t="s">
        <v>775</v>
      </c>
      <c r="D363" s="14">
        <v>5500</v>
      </c>
      <c r="E363" s="6">
        <v>9546</v>
      </c>
      <c r="F363" s="6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776</v>
      </c>
      <c r="C364" s="3" t="s">
        <v>777</v>
      </c>
      <c r="D364" s="14">
        <v>3700</v>
      </c>
      <c r="E364" s="6">
        <v>13755</v>
      </c>
      <c r="F364" s="6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778</v>
      </c>
      <c r="C365" s="3" t="s">
        <v>779</v>
      </c>
      <c r="D365" s="14">
        <v>5200</v>
      </c>
      <c r="E365" s="6">
        <v>8330</v>
      </c>
      <c r="F365" s="6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780</v>
      </c>
      <c r="C366" s="3" t="s">
        <v>781</v>
      </c>
      <c r="D366" s="14">
        <v>900</v>
      </c>
      <c r="E366" s="6">
        <v>14547</v>
      </c>
      <c r="F366" s="6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782</v>
      </c>
      <c r="C367" s="3" t="s">
        <v>783</v>
      </c>
      <c r="D367" s="14">
        <v>1600</v>
      </c>
      <c r="E367" s="6">
        <v>11735</v>
      </c>
      <c r="F367" s="6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784</v>
      </c>
      <c r="C368" s="3" t="s">
        <v>785</v>
      </c>
      <c r="D368" s="14">
        <v>1800</v>
      </c>
      <c r="E368" s="6">
        <v>10658</v>
      </c>
      <c r="F368" s="6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786</v>
      </c>
      <c r="C369" s="3" t="s">
        <v>787</v>
      </c>
      <c r="D369" s="14">
        <v>9900</v>
      </c>
      <c r="E369" s="6">
        <v>1870</v>
      </c>
      <c r="F369" s="6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788</v>
      </c>
      <c r="C370" s="3" t="s">
        <v>789</v>
      </c>
      <c r="D370" s="14">
        <v>5200</v>
      </c>
      <c r="E370" s="6">
        <v>14394</v>
      </c>
      <c r="F370" s="6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790</v>
      </c>
      <c r="C371" s="3" t="s">
        <v>791</v>
      </c>
      <c r="D371" s="14">
        <v>5400</v>
      </c>
      <c r="E371" s="6">
        <v>14743</v>
      </c>
      <c r="F371" s="6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792</v>
      </c>
      <c r="C372" s="3" t="s">
        <v>793</v>
      </c>
      <c r="D372" s="14">
        <v>112300</v>
      </c>
      <c r="E372" s="6">
        <v>178965</v>
      </c>
      <c r="F372" s="6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794</v>
      </c>
      <c r="C373" s="3" t="s">
        <v>795</v>
      </c>
      <c r="D373" s="14">
        <v>189200</v>
      </c>
      <c r="E373" s="6">
        <v>128410</v>
      </c>
      <c r="F373" s="6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 s="14">
        <v>900</v>
      </c>
      <c r="E374" s="6">
        <v>14324</v>
      </c>
      <c r="F374" s="6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798</v>
      </c>
      <c r="C375" s="3" t="s">
        <v>799</v>
      </c>
      <c r="D375" s="14">
        <v>22500</v>
      </c>
      <c r="E375" s="6">
        <v>164291</v>
      </c>
      <c r="F375" s="6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 s="14">
        <v>167400</v>
      </c>
      <c r="E376" s="6">
        <v>22073</v>
      </c>
      <c r="F376" s="6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802</v>
      </c>
      <c r="C377" s="3" t="s">
        <v>803</v>
      </c>
      <c r="D377" s="14">
        <v>2700</v>
      </c>
      <c r="E377" s="6">
        <v>1479</v>
      </c>
      <c r="F377" s="6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804</v>
      </c>
      <c r="C378" s="3" t="s">
        <v>805</v>
      </c>
      <c r="D378" s="14">
        <v>3400</v>
      </c>
      <c r="E378" s="6">
        <v>12275</v>
      </c>
      <c r="F378" s="6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806</v>
      </c>
      <c r="C379" s="3" t="s">
        <v>807</v>
      </c>
      <c r="D379" s="14">
        <v>49700</v>
      </c>
      <c r="E379" s="6">
        <v>5098</v>
      </c>
      <c r="F379" s="6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808</v>
      </c>
      <c r="C380" s="3" t="s">
        <v>809</v>
      </c>
      <c r="D380" s="14">
        <v>178200</v>
      </c>
      <c r="E380" s="6">
        <v>24882</v>
      </c>
      <c r="F380" s="6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810</v>
      </c>
      <c r="C381" s="3" t="s">
        <v>811</v>
      </c>
      <c r="D381" s="14">
        <v>7200</v>
      </c>
      <c r="E381" s="6">
        <v>2912</v>
      </c>
      <c r="F381" s="6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812</v>
      </c>
      <c r="C382" s="3" t="s">
        <v>813</v>
      </c>
      <c r="D382" s="14">
        <v>2500</v>
      </c>
      <c r="E382" s="6">
        <v>4008</v>
      </c>
      <c r="F382" s="6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814</v>
      </c>
      <c r="C383" s="3" t="s">
        <v>815</v>
      </c>
      <c r="D383" s="14">
        <v>5300</v>
      </c>
      <c r="E383" s="6">
        <v>9749</v>
      </c>
      <c r="F383" s="6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 s="14">
        <v>9100</v>
      </c>
      <c r="E384" s="6">
        <v>5803</v>
      </c>
      <c r="F384" s="6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818</v>
      </c>
      <c r="C385" s="3" t="s">
        <v>819</v>
      </c>
      <c r="D385" s="14">
        <v>6300</v>
      </c>
      <c r="E385" s="6">
        <v>14199</v>
      </c>
      <c r="F385" s="6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820</v>
      </c>
      <c r="C386" s="3" t="s">
        <v>821</v>
      </c>
      <c r="D386" s="14">
        <v>114400</v>
      </c>
      <c r="E386" s="6">
        <v>196779</v>
      </c>
      <c r="F386" s="6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822</v>
      </c>
      <c r="C387" s="3" t="s">
        <v>823</v>
      </c>
      <c r="D387" s="14">
        <v>38900</v>
      </c>
      <c r="E387" s="6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 s="14">
        <v>135500</v>
      </c>
      <c r="E388" s="6">
        <v>103554</v>
      </c>
      <c r="F388" s="6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826</v>
      </c>
      <c r="C389" s="3" t="s">
        <v>827</v>
      </c>
      <c r="D389" s="14">
        <v>109000</v>
      </c>
      <c r="E389" s="6">
        <v>42795</v>
      </c>
      <c r="F389" s="6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828</v>
      </c>
      <c r="C390" s="3" t="s">
        <v>829</v>
      </c>
      <c r="D390" s="14">
        <v>114800</v>
      </c>
      <c r="E390" s="6">
        <v>12938</v>
      </c>
      <c r="F390" s="6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830</v>
      </c>
      <c r="C391" s="3" t="s">
        <v>831</v>
      </c>
      <c r="D391" s="14">
        <v>83000</v>
      </c>
      <c r="E391" s="6">
        <v>101352</v>
      </c>
      <c r="F391" s="6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832</v>
      </c>
      <c r="C392" s="3" t="s">
        <v>833</v>
      </c>
      <c r="D392" s="14">
        <v>2400</v>
      </c>
      <c r="E392" s="6">
        <v>4477</v>
      </c>
      <c r="F392" s="6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834</v>
      </c>
      <c r="C393" s="3" t="s">
        <v>835</v>
      </c>
      <c r="D393" s="14">
        <v>60400</v>
      </c>
      <c r="E393" s="6">
        <v>4393</v>
      </c>
      <c r="F393" s="6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836</v>
      </c>
      <c r="C394" s="3" t="s">
        <v>837</v>
      </c>
      <c r="D394" s="14">
        <v>102900</v>
      </c>
      <c r="E394" s="6">
        <v>67546</v>
      </c>
      <c r="F394" s="6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838</v>
      </c>
      <c r="C395" s="3" t="s">
        <v>839</v>
      </c>
      <c r="D395" s="14">
        <v>62800</v>
      </c>
      <c r="E395" s="6">
        <v>143788</v>
      </c>
      <c r="F395" s="6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840</v>
      </c>
      <c r="C396" s="3" t="s">
        <v>841</v>
      </c>
      <c r="D396" s="14">
        <v>800</v>
      </c>
      <c r="E396" s="6">
        <v>3755</v>
      </c>
      <c r="F396" s="6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295</v>
      </c>
      <c r="C397" s="3" t="s">
        <v>842</v>
      </c>
      <c r="D397" s="14">
        <v>7100</v>
      </c>
      <c r="E397" s="6">
        <v>9238</v>
      </c>
      <c r="F397" s="6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843</v>
      </c>
      <c r="C398" s="3" t="s">
        <v>844</v>
      </c>
      <c r="D398" s="14">
        <v>46100</v>
      </c>
      <c r="E398" s="6">
        <v>77012</v>
      </c>
      <c r="F398" s="6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 s="14">
        <v>8100</v>
      </c>
      <c r="E399" s="6">
        <v>14083</v>
      </c>
      <c r="F399" s="6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847</v>
      </c>
      <c r="C400" s="3" t="s">
        <v>848</v>
      </c>
      <c r="D400" s="14">
        <v>1700</v>
      </c>
      <c r="E400" s="6">
        <v>12202</v>
      </c>
      <c r="F400" s="6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849</v>
      </c>
      <c r="C401" s="3" t="s">
        <v>850</v>
      </c>
      <c r="D401" s="14">
        <v>97300</v>
      </c>
      <c r="E401" s="6">
        <v>62127</v>
      </c>
      <c r="F401" s="6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851</v>
      </c>
      <c r="C402" s="3" t="s">
        <v>852</v>
      </c>
      <c r="D402" s="14">
        <v>100</v>
      </c>
      <c r="E402" s="6">
        <v>2</v>
      </c>
      <c r="F402" s="6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853</v>
      </c>
      <c r="C403" s="3" t="s">
        <v>854</v>
      </c>
      <c r="D403" s="14">
        <v>900</v>
      </c>
      <c r="E403" s="6">
        <v>13772</v>
      </c>
      <c r="F403" s="6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855</v>
      </c>
      <c r="C404" s="3" t="s">
        <v>856</v>
      </c>
      <c r="D404" s="14">
        <v>7300</v>
      </c>
      <c r="E404" s="6">
        <v>2946</v>
      </c>
      <c r="F404" s="6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857</v>
      </c>
      <c r="C405" s="3" t="s">
        <v>858</v>
      </c>
      <c r="D405" s="14">
        <v>195800</v>
      </c>
      <c r="E405" s="6">
        <v>168820</v>
      </c>
      <c r="F405" s="6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859</v>
      </c>
      <c r="C406" s="3" t="s">
        <v>860</v>
      </c>
      <c r="D406" s="14">
        <v>48900</v>
      </c>
      <c r="E406" s="6">
        <v>154321</v>
      </c>
      <c r="F406" s="6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861</v>
      </c>
      <c r="C407" s="3" t="s">
        <v>862</v>
      </c>
      <c r="D407" s="14">
        <v>29600</v>
      </c>
      <c r="E407" s="6">
        <v>26527</v>
      </c>
      <c r="F407" s="6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863</v>
      </c>
      <c r="C408" s="3" t="s">
        <v>864</v>
      </c>
      <c r="D408" s="14">
        <v>39300</v>
      </c>
      <c r="E408" s="6">
        <v>71583</v>
      </c>
      <c r="F408" s="6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865</v>
      </c>
      <c r="C409" s="3" t="s">
        <v>866</v>
      </c>
      <c r="D409" s="14">
        <v>3400</v>
      </c>
      <c r="E409" s="6">
        <v>12100</v>
      </c>
      <c r="F409" s="6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867</v>
      </c>
      <c r="C410" s="3" t="s">
        <v>868</v>
      </c>
      <c r="D410" s="14">
        <v>9200</v>
      </c>
      <c r="E410" s="6">
        <v>12129</v>
      </c>
      <c r="F410" s="6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243</v>
      </c>
      <c r="C411" s="3" t="s">
        <v>869</v>
      </c>
      <c r="D411" s="14">
        <v>135600</v>
      </c>
      <c r="E411" s="6">
        <v>62804</v>
      </c>
      <c r="F411" s="6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870</v>
      </c>
      <c r="C412" s="3" t="s">
        <v>871</v>
      </c>
      <c r="D412" s="14">
        <v>153700</v>
      </c>
      <c r="E412" s="6">
        <v>55536</v>
      </c>
      <c r="F412" s="6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872</v>
      </c>
      <c r="C413" s="3" t="s">
        <v>873</v>
      </c>
      <c r="D413" s="14">
        <v>7800</v>
      </c>
      <c r="E413" s="6">
        <v>8161</v>
      </c>
      <c r="F413" s="6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874</v>
      </c>
      <c r="C414" s="3" t="s">
        <v>875</v>
      </c>
      <c r="D414" s="14">
        <v>2100</v>
      </c>
      <c r="E414" s="6">
        <v>14046</v>
      </c>
      <c r="F414" s="6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876</v>
      </c>
      <c r="C415" s="3" t="s">
        <v>877</v>
      </c>
      <c r="D415" s="14">
        <v>189500</v>
      </c>
      <c r="E415" s="6">
        <v>117628</v>
      </c>
      <c r="F415" s="6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878</v>
      </c>
      <c r="C416" s="3" t="s">
        <v>879</v>
      </c>
      <c r="D416" s="14">
        <v>188200</v>
      </c>
      <c r="E416" s="6">
        <v>159405</v>
      </c>
      <c r="F416" s="6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880</v>
      </c>
      <c r="C417" s="3" t="s">
        <v>881</v>
      </c>
      <c r="D417" s="14">
        <v>113500</v>
      </c>
      <c r="E417" s="6">
        <v>12552</v>
      </c>
      <c r="F417" s="6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882</v>
      </c>
      <c r="C418" s="3" t="s">
        <v>883</v>
      </c>
      <c r="D418" s="14">
        <v>134600</v>
      </c>
      <c r="E418" s="6">
        <v>59007</v>
      </c>
      <c r="F418" s="6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884</v>
      </c>
      <c r="C419" s="3" t="s">
        <v>885</v>
      </c>
      <c r="D419" s="14">
        <v>1700</v>
      </c>
      <c r="E419" s="6">
        <v>943</v>
      </c>
      <c r="F419" s="6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105</v>
      </c>
      <c r="C420" s="3" t="s">
        <v>886</v>
      </c>
      <c r="D420" s="14">
        <v>163700</v>
      </c>
      <c r="E420" s="6">
        <v>93963</v>
      </c>
      <c r="F420" s="6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887</v>
      </c>
      <c r="C421" s="3" t="s">
        <v>888</v>
      </c>
      <c r="D421" s="14">
        <v>113800</v>
      </c>
      <c r="E421" s="6">
        <v>140469</v>
      </c>
      <c r="F421" s="6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889</v>
      </c>
      <c r="C422" s="3" t="s">
        <v>890</v>
      </c>
      <c r="D422" s="14">
        <v>5000</v>
      </c>
      <c r="E422" s="6">
        <v>6423</v>
      </c>
      <c r="F422" s="6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891</v>
      </c>
      <c r="C423" s="3" t="s">
        <v>892</v>
      </c>
      <c r="D423" s="14">
        <v>9400</v>
      </c>
      <c r="E423" s="6">
        <v>6015</v>
      </c>
      <c r="F423" s="6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893</v>
      </c>
      <c r="C424" s="3" t="s">
        <v>894</v>
      </c>
      <c r="D424" s="14">
        <v>8700</v>
      </c>
      <c r="E424" s="6">
        <v>11075</v>
      </c>
      <c r="F424" s="6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895</v>
      </c>
      <c r="C425" s="3" t="s">
        <v>896</v>
      </c>
      <c r="D425" s="14">
        <v>147800</v>
      </c>
      <c r="E425" s="6">
        <v>15723</v>
      </c>
      <c r="F425" s="6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897</v>
      </c>
      <c r="C426" s="3" t="s">
        <v>898</v>
      </c>
      <c r="D426" s="14">
        <v>5100</v>
      </c>
      <c r="E426" s="6">
        <v>2064</v>
      </c>
      <c r="F426" s="6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899</v>
      </c>
      <c r="C427" s="3" t="s">
        <v>900</v>
      </c>
      <c r="D427" s="14">
        <v>2700</v>
      </c>
      <c r="E427" s="6">
        <v>7767</v>
      </c>
      <c r="F427" s="6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901</v>
      </c>
      <c r="C428" s="3" t="s">
        <v>902</v>
      </c>
      <c r="D428" s="14">
        <v>1800</v>
      </c>
      <c r="E428" s="6">
        <v>10313</v>
      </c>
      <c r="F428" s="6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903</v>
      </c>
      <c r="C429" s="3" t="s">
        <v>904</v>
      </c>
      <c r="D429" s="14">
        <v>174500</v>
      </c>
      <c r="E429" s="6">
        <v>197018</v>
      </c>
      <c r="F429" s="6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 s="14">
        <v>101400</v>
      </c>
      <c r="E430" s="6">
        <v>47037</v>
      </c>
      <c r="F430" s="6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907</v>
      </c>
      <c r="C431" s="3" t="s">
        <v>908</v>
      </c>
      <c r="D431" s="14">
        <v>191000</v>
      </c>
      <c r="E431" s="6">
        <v>173191</v>
      </c>
      <c r="F431" s="6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909</v>
      </c>
      <c r="C432" s="3" t="s">
        <v>910</v>
      </c>
      <c r="D432" s="14">
        <v>8100</v>
      </c>
      <c r="E432" s="6">
        <v>5487</v>
      </c>
      <c r="F432" s="6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911</v>
      </c>
      <c r="C433" s="3" t="s">
        <v>912</v>
      </c>
      <c r="D433" s="14">
        <v>5100</v>
      </c>
      <c r="E433" s="6">
        <v>9817</v>
      </c>
      <c r="F433" s="6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913</v>
      </c>
      <c r="C434" s="3" t="s">
        <v>914</v>
      </c>
      <c r="D434" s="14">
        <v>7700</v>
      </c>
      <c r="E434" s="6">
        <v>6369</v>
      </c>
      <c r="F434" s="6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915</v>
      </c>
      <c r="C435" s="3" t="s">
        <v>916</v>
      </c>
      <c r="D435" s="14">
        <v>121400</v>
      </c>
      <c r="E435" s="6">
        <v>65755</v>
      </c>
      <c r="F435" s="6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917</v>
      </c>
      <c r="C436" s="3" t="s">
        <v>918</v>
      </c>
      <c r="D436" s="14">
        <v>5400</v>
      </c>
      <c r="E436" s="6">
        <v>903</v>
      </c>
      <c r="F436" s="6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919</v>
      </c>
      <c r="C437" s="3" t="s">
        <v>920</v>
      </c>
      <c r="D437" s="14">
        <v>152400</v>
      </c>
      <c r="E437" s="6">
        <v>178120</v>
      </c>
      <c r="F437" s="6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921</v>
      </c>
      <c r="C438" s="3" t="s">
        <v>922</v>
      </c>
      <c r="D438" s="14">
        <v>1300</v>
      </c>
      <c r="E438" s="6">
        <v>13678</v>
      </c>
      <c r="F438" s="6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923</v>
      </c>
      <c r="C439" s="3" t="s">
        <v>924</v>
      </c>
      <c r="D439" s="14">
        <v>8100</v>
      </c>
      <c r="E439" s="6">
        <v>9969</v>
      </c>
      <c r="F439" s="6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925</v>
      </c>
      <c r="C440" s="3" t="s">
        <v>926</v>
      </c>
      <c r="D440" s="14">
        <v>8300</v>
      </c>
      <c r="E440" s="6">
        <v>14827</v>
      </c>
      <c r="F440" s="6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927</v>
      </c>
      <c r="C441" s="3" t="s">
        <v>928</v>
      </c>
      <c r="D441" s="14">
        <v>28400</v>
      </c>
      <c r="E441" s="6">
        <v>100900</v>
      </c>
      <c r="F441" s="6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929</v>
      </c>
      <c r="C442" s="3" t="s">
        <v>930</v>
      </c>
      <c r="D442" s="14">
        <v>102500</v>
      </c>
      <c r="E442" s="6">
        <v>165954</v>
      </c>
      <c r="F442" s="6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931</v>
      </c>
      <c r="C443" s="3" t="s">
        <v>932</v>
      </c>
      <c r="D443" s="14">
        <v>7000</v>
      </c>
      <c r="E443" s="6">
        <v>1744</v>
      </c>
      <c r="F443" s="6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933</v>
      </c>
      <c r="C444" s="3" t="s">
        <v>934</v>
      </c>
      <c r="D444" s="14">
        <v>5400</v>
      </c>
      <c r="E444" s="6">
        <v>10731</v>
      </c>
      <c r="F444" s="6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935</v>
      </c>
      <c r="C445" s="3" t="s">
        <v>936</v>
      </c>
      <c r="D445" s="14">
        <v>9300</v>
      </c>
      <c r="E445" s="6">
        <v>3232</v>
      </c>
      <c r="F445" s="6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748</v>
      </c>
      <c r="C446" s="3" t="s">
        <v>937</v>
      </c>
      <c r="D446" s="14">
        <v>6200</v>
      </c>
      <c r="E446" s="6">
        <v>10938</v>
      </c>
      <c r="F446" s="6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938</v>
      </c>
      <c r="C447" s="3" t="s">
        <v>939</v>
      </c>
      <c r="D447" s="14">
        <v>2100</v>
      </c>
      <c r="E447" s="6">
        <v>10739</v>
      </c>
      <c r="F447" s="6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940</v>
      </c>
      <c r="C448" s="3" t="s">
        <v>941</v>
      </c>
      <c r="D448" s="14">
        <v>6800</v>
      </c>
      <c r="E448" s="6">
        <v>5579</v>
      </c>
      <c r="F448" s="6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942</v>
      </c>
      <c r="C449" s="3" t="s">
        <v>943</v>
      </c>
      <c r="D449" s="14">
        <v>155200</v>
      </c>
      <c r="E449" s="6">
        <v>37754</v>
      </c>
      <c r="F449" s="6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944</v>
      </c>
      <c r="C450" s="3" t="s">
        <v>945</v>
      </c>
      <c r="D450" s="14">
        <v>89900</v>
      </c>
      <c r="E450" s="6">
        <v>45384</v>
      </c>
      <c r="F450" s="6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946</v>
      </c>
      <c r="C451" s="3" t="s">
        <v>947</v>
      </c>
      <c r="D451" s="14">
        <v>900</v>
      </c>
      <c r="E451" s="6">
        <v>8703</v>
      </c>
      <c r="F451" s="6">
        <f t="shared" ref="F451:F514" si="28">E451/D451*100</f>
        <v>967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948</v>
      </c>
      <c r="C452" s="3" t="s">
        <v>949</v>
      </c>
      <c r="D452" s="14">
        <v>100</v>
      </c>
      <c r="E452" s="6">
        <v>4</v>
      </c>
      <c r="F452" s="6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950</v>
      </c>
      <c r="C453" s="3" t="s">
        <v>951</v>
      </c>
      <c r="D453" s="14">
        <v>148400</v>
      </c>
      <c r="E453" s="6">
        <v>182302</v>
      </c>
      <c r="F453" s="6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952</v>
      </c>
      <c r="C454" s="3" t="s">
        <v>953</v>
      </c>
      <c r="D454" s="14">
        <v>4800</v>
      </c>
      <c r="E454" s="6">
        <v>3045</v>
      </c>
      <c r="F454" s="6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 s="14">
        <v>182400</v>
      </c>
      <c r="E455" s="6">
        <v>102749</v>
      </c>
      <c r="F455" s="6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956</v>
      </c>
      <c r="C456" s="3" t="s">
        <v>957</v>
      </c>
      <c r="D456" s="14">
        <v>4000</v>
      </c>
      <c r="E456" s="6">
        <v>1763</v>
      </c>
      <c r="F456" s="6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 s="14">
        <v>116500</v>
      </c>
      <c r="E457" s="6">
        <v>137904</v>
      </c>
      <c r="F457" s="6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960</v>
      </c>
      <c r="C458" s="3" t="s">
        <v>961</v>
      </c>
      <c r="D458" s="14">
        <v>146400</v>
      </c>
      <c r="E458" s="6">
        <v>152438</v>
      </c>
      <c r="F458" s="6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962</v>
      </c>
      <c r="C459" s="3" t="s">
        <v>963</v>
      </c>
      <c r="D459" s="14">
        <v>5000</v>
      </c>
      <c r="E459" s="6">
        <v>1332</v>
      </c>
      <c r="F459" s="6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964</v>
      </c>
      <c r="C460" s="3" t="s">
        <v>965</v>
      </c>
      <c r="D460" s="14">
        <v>33800</v>
      </c>
      <c r="E460" s="6">
        <v>118706</v>
      </c>
      <c r="F460" s="6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966</v>
      </c>
      <c r="C461" s="3" t="s">
        <v>967</v>
      </c>
      <c r="D461" s="14">
        <v>6300</v>
      </c>
      <c r="E461" s="6">
        <v>5674</v>
      </c>
      <c r="F461" s="6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968</v>
      </c>
      <c r="C462" s="3" t="s">
        <v>969</v>
      </c>
      <c r="D462" s="14">
        <v>2400</v>
      </c>
      <c r="E462" s="6">
        <v>4119</v>
      </c>
      <c r="F462" s="6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970</v>
      </c>
      <c r="C463" s="3" t="s">
        <v>971</v>
      </c>
      <c r="D463" s="14">
        <v>98800</v>
      </c>
      <c r="E463" s="6">
        <v>139354</v>
      </c>
      <c r="F463" s="6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 s="14">
        <v>188800</v>
      </c>
      <c r="E464" s="6">
        <v>57734</v>
      </c>
      <c r="F464" s="6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974</v>
      </c>
      <c r="C465" s="3" t="s">
        <v>975</v>
      </c>
      <c r="D465" s="14">
        <v>134300</v>
      </c>
      <c r="E465" s="6">
        <v>145265</v>
      </c>
      <c r="F465" s="6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976</v>
      </c>
      <c r="C466" s="3" t="s">
        <v>977</v>
      </c>
      <c r="D466" s="14">
        <v>71200</v>
      </c>
      <c r="E466" s="6">
        <v>95020</v>
      </c>
      <c r="F466" s="6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978</v>
      </c>
      <c r="C467" s="3" t="s">
        <v>979</v>
      </c>
      <c r="D467" s="14">
        <v>4700</v>
      </c>
      <c r="E467" s="6">
        <v>8829</v>
      </c>
      <c r="F467" s="6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980</v>
      </c>
      <c r="C468" s="3" t="s">
        <v>981</v>
      </c>
      <c r="D468" s="14">
        <v>1200</v>
      </c>
      <c r="E468" s="6">
        <v>3984</v>
      </c>
      <c r="F468" s="6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982</v>
      </c>
      <c r="C469" s="3" t="s">
        <v>983</v>
      </c>
      <c r="D469" s="14">
        <v>1400</v>
      </c>
      <c r="E469" s="6">
        <v>8053</v>
      </c>
      <c r="F469" s="6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984</v>
      </c>
      <c r="C470" s="3" t="s">
        <v>985</v>
      </c>
      <c r="D470" s="14">
        <v>4000</v>
      </c>
      <c r="E470" s="6">
        <v>1620</v>
      </c>
      <c r="F470" s="6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986</v>
      </c>
      <c r="C471" s="3" t="s">
        <v>987</v>
      </c>
      <c r="D471" s="14">
        <v>5600</v>
      </c>
      <c r="E471" s="6">
        <v>10328</v>
      </c>
      <c r="F471" s="6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 s="14">
        <v>3600</v>
      </c>
      <c r="E472" s="6">
        <v>10289</v>
      </c>
      <c r="F472" s="6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446</v>
      </c>
      <c r="C473" s="3" t="s">
        <v>990</v>
      </c>
      <c r="D473" s="14">
        <v>3100</v>
      </c>
      <c r="E473" s="6">
        <v>9889</v>
      </c>
      <c r="F473" s="6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991</v>
      </c>
      <c r="C474" s="3" t="s">
        <v>992</v>
      </c>
      <c r="D474" s="14">
        <v>153800</v>
      </c>
      <c r="E474" s="6">
        <v>60342</v>
      </c>
      <c r="F474" s="6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993</v>
      </c>
      <c r="C475" s="3" t="s">
        <v>994</v>
      </c>
      <c r="D475" s="14">
        <v>5000</v>
      </c>
      <c r="E475" s="6">
        <v>8907</v>
      </c>
      <c r="F475" s="6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995</v>
      </c>
      <c r="C476" s="3" t="s">
        <v>996</v>
      </c>
      <c r="D476" s="14">
        <v>4000</v>
      </c>
      <c r="E476" s="6">
        <v>14606</v>
      </c>
      <c r="F476" s="6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997</v>
      </c>
      <c r="C477" s="3" t="s">
        <v>998</v>
      </c>
      <c r="D477" s="14">
        <v>7400</v>
      </c>
      <c r="E477" s="6">
        <v>8432</v>
      </c>
      <c r="F477" s="6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 s="14">
        <v>191500</v>
      </c>
      <c r="E478" s="6">
        <v>57122</v>
      </c>
      <c r="F478" s="6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1001</v>
      </c>
      <c r="C479" s="3" t="s">
        <v>1002</v>
      </c>
      <c r="D479" s="14">
        <v>8500</v>
      </c>
      <c r="E479" s="6">
        <v>4613</v>
      </c>
      <c r="F479" s="6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1003</v>
      </c>
      <c r="C480" s="3" t="s">
        <v>1004</v>
      </c>
      <c r="D480" s="14">
        <v>68800</v>
      </c>
      <c r="E480" s="6">
        <v>162603</v>
      </c>
      <c r="F480" s="6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1005</v>
      </c>
      <c r="C481" s="3" t="s">
        <v>1006</v>
      </c>
      <c r="D481" s="14">
        <v>2400</v>
      </c>
      <c r="E481" s="6">
        <v>12310</v>
      </c>
      <c r="F481" s="6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1007</v>
      </c>
      <c r="C482" s="3" t="s">
        <v>1008</v>
      </c>
      <c r="D482" s="14">
        <v>8600</v>
      </c>
      <c r="E482" s="6">
        <v>8656</v>
      </c>
      <c r="F482" s="6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 s="14">
        <v>196600</v>
      </c>
      <c r="E483" s="6">
        <v>159931</v>
      </c>
      <c r="F483" s="6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 s="14">
        <v>4200</v>
      </c>
      <c r="E484" s="6">
        <v>689</v>
      </c>
      <c r="F484" s="6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1013</v>
      </c>
      <c r="C485" s="3" t="s">
        <v>1014</v>
      </c>
      <c r="D485" s="14">
        <v>91400</v>
      </c>
      <c r="E485" s="6">
        <v>48236</v>
      </c>
      <c r="F485" s="6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1015</v>
      </c>
      <c r="C486" s="3" t="s">
        <v>1016</v>
      </c>
      <c r="D486" s="14">
        <v>29600</v>
      </c>
      <c r="E486" s="6">
        <v>77021</v>
      </c>
      <c r="F486" s="6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 s="14">
        <v>90600</v>
      </c>
      <c r="E487" s="6">
        <v>27844</v>
      </c>
      <c r="F487" s="6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 s="14">
        <v>5200</v>
      </c>
      <c r="E488" s="6">
        <v>702</v>
      </c>
      <c r="F488" s="6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1021</v>
      </c>
      <c r="C489" s="3" t="s">
        <v>1022</v>
      </c>
      <c r="D489" s="14">
        <v>110300</v>
      </c>
      <c r="E489" s="6">
        <v>197024</v>
      </c>
      <c r="F489" s="6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1023</v>
      </c>
      <c r="C490" s="3" t="s">
        <v>1024</v>
      </c>
      <c r="D490" s="14">
        <v>5300</v>
      </c>
      <c r="E490" s="6">
        <v>11663</v>
      </c>
      <c r="F490" s="6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1025</v>
      </c>
      <c r="C491" s="3" t="s">
        <v>1026</v>
      </c>
      <c r="D491" s="14">
        <v>9200</v>
      </c>
      <c r="E491" s="6">
        <v>9339</v>
      </c>
      <c r="F491" s="6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1027</v>
      </c>
      <c r="C492" s="3" t="s">
        <v>1028</v>
      </c>
      <c r="D492" s="14">
        <v>2400</v>
      </c>
      <c r="E492" s="6">
        <v>4596</v>
      </c>
      <c r="F492" s="6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 s="14">
        <v>56800</v>
      </c>
      <c r="E493" s="6">
        <v>173437</v>
      </c>
      <c r="F493" s="6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1032</v>
      </c>
      <c r="C494" s="3" t="s">
        <v>1033</v>
      </c>
      <c r="D494" s="14">
        <v>191000</v>
      </c>
      <c r="E494" s="6">
        <v>45831</v>
      </c>
      <c r="F494" s="6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1034</v>
      </c>
      <c r="C495" s="3" t="s">
        <v>1035</v>
      </c>
      <c r="D495" s="14">
        <v>900</v>
      </c>
      <c r="E495" s="6">
        <v>6514</v>
      </c>
      <c r="F495" s="6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1036</v>
      </c>
      <c r="C496" s="3" t="s">
        <v>1037</v>
      </c>
      <c r="D496" s="14">
        <v>2500</v>
      </c>
      <c r="E496" s="6">
        <v>13684</v>
      </c>
      <c r="F496" s="6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1038</v>
      </c>
      <c r="C497" s="3" t="s">
        <v>1039</v>
      </c>
      <c r="D497" s="14">
        <v>3200</v>
      </c>
      <c r="E497" s="6">
        <v>13264</v>
      </c>
      <c r="F497" s="6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1040</v>
      </c>
      <c r="C498" s="3" t="s">
        <v>1041</v>
      </c>
      <c r="D498" s="14">
        <v>183800</v>
      </c>
      <c r="E498" s="6">
        <v>1667</v>
      </c>
      <c r="F498" s="6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1042</v>
      </c>
      <c r="C499" s="3" t="s">
        <v>1043</v>
      </c>
      <c r="D499" s="14">
        <v>9800</v>
      </c>
      <c r="E499" s="6">
        <v>3349</v>
      </c>
      <c r="F499" s="6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1044</v>
      </c>
      <c r="C500" s="3" t="s">
        <v>1045</v>
      </c>
      <c r="D500" s="14">
        <v>193400</v>
      </c>
      <c r="E500" s="6">
        <v>46317</v>
      </c>
      <c r="F500" s="6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 s="14">
        <v>163800</v>
      </c>
      <c r="E501" s="6">
        <v>78743</v>
      </c>
      <c r="F501" s="6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1048</v>
      </c>
      <c r="C502" s="3" t="s">
        <v>1049</v>
      </c>
      <c r="D502" s="14">
        <v>100</v>
      </c>
      <c r="E502" s="6">
        <v>0</v>
      </c>
      <c r="F502" s="6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1050</v>
      </c>
      <c r="C503" s="3" t="s">
        <v>1051</v>
      </c>
      <c r="D503" s="14">
        <v>153600</v>
      </c>
      <c r="E503" s="6">
        <v>107743</v>
      </c>
      <c r="F503" s="6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477</v>
      </c>
      <c r="C504" s="3" t="s">
        <v>1052</v>
      </c>
      <c r="D504" s="14">
        <v>1300</v>
      </c>
      <c r="E504" s="6">
        <v>6889</v>
      </c>
      <c r="F504" s="6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 s="14">
        <v>25500</v>
      </c>
      <c r="E505" s="6">
        <v>45983</v>
      </c>
      <c r="F505" s="6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 s="14">
        <v>7500</v>
      </c>
      <c r="E506" s="6">
        <v>6924</v>
      </c>
      <c r="F506" s="6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1057</v>
      </c>
      <c r="C507" s="3" t="s">
        <v>1058</v>
      </c>
      <c r="D507" s="14">
        <v>89900</v>
      </c>
      <c r="E507" s="6">
        <v>12497</v>
      </c>
      <c r="F507" s="6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1059</v>
      </c>
      <c r="C508" s="3" t="s">
        <v>1060</v>
      </c>
      <c r="D508" s="14">
        <v>18000</v>
      </c>
      <c r="E508" s="6">
        <v>166874</v>
      </c>
      <c r="F508" s="6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 s="14">
        <v>2100</v>
      </c>
      <c r="E509" s="6">
        <v>837</v>
      </c>
      <c r="F509" s="6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1063</v>
      </c>
      <c r="C510" s="3" t="s">
        <v>1064</v>
      </c>
      <c r="D510" s="14">
        <v>172700</v>
      </c>
      <c r="E510" s="6">
        <v>193820</v>
      </c>
      <c r="F510" s="6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398</v>
      </c>
      <c r="C511" s="3" t="s">
        <v>1065</v>
      </c>
      <c r="D511" s="14">
        <v>168500</v>
      </c>
      <c r="E511" s="6">
        <v>119510</v>
      </c>
      <c r="F511" s="6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1066</v>
      </c>
      <c r="C512" s="3" t="s">
        <v>1067</v>
      </c>
      <c r="D512" s="14">
        <v>7800</v>
      </c>
      <c r="E512" s="6">
        <v>9289</v>
      </c>
      <c r="F512" s="6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 s="14">
        <v>147800</v>
      </c>
      <c r="E513" s="6">
        <v>35498</v>
      </c>
      <c r="F513" s="6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1070</v>
      </c>
      <c r="C514" s="3" t="s">
        <v>1071</v>
      </c>
      <c r="D514" s="14">
        <v>9100</v>
      </c>
      <c r="E514" s="6">
        <v>12678</v>
      </c>
      <c r="F514" s="6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1072</v>
      </c>
      <c r="C515" s="3" t="s">
        <v>1073</v>
      </c>
      <c r="D515" s="14">
        <v>8300</v>
      </c>
      <c r="E515" s="6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1074</v>
      </c>
      <c r="C516" s="3" t="s">
        <v>1075</v>
      </c>
      <c r="D516" s="14">
        <v>138700</v>
      </c>
      <c r="E516" s="6">
        <v>31123</v>
      </c>
      <c r="F516" s="6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1076</v>
      </c>
      <c r="C517" s="3" t="s">
        <v>1077</v>
      </c>
      <c r="D517" s="14">
        <v>8600</v>
      </c>
      <c r="E517" s="6">
        <v>4797</v>
      </c>
      <c r="F517" s="6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1078</v>
      </c>
      <c r="C518" s="3" t="s">
        <v>1079</v>
      </c>
      <c r="D518" s="14">
        <v>125400</v>
      </c>
      <c r="E518" s="6">
        <v>53324</v>
      </c>
      <c r="F518" s="6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1080</v>
      </c>
      <c r="C519" s="3" t="s">
        <v>1081</v>
      </c>
      <c r="D519" s="14">
        <v>5900</v>
      </c>
      <c r="E519" s="6">
        <v>6608</v>
      </c>
      <c r="F519" s="6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 s="14">
        <v>8800</v>
      </c>
      <c r="E520" s="6">
        <v>622</v>
      </c>
      <c r="F520" s="6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1084</v>
      </c>
      <c r="C521" s="3" t="s">
        <v>1085</v>
      </c>
      <c r="D521" s="14">
        <v>177700</v>
      </c>
      <c r="E521" s="6">
        <v>180802</v>
      </c>
      <c r="F521" s="6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1086</v>
      </c>
      <c r="C522" s="3" t="s">
        <v>1087</v>
      </c>
      <c r="D522" s="14">
        <v>800</v>
      </c>
      <c r="E522" s="6">
        <v>3406</v>
      </c>
      <c r="F522" s="6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1088</v>
      </c>
      <c r="C523" s="3" t="s">
        <v>141</v>
      </c>
      <c r="D523" s="14">
        <v>7600</v>
      </c>
      <c r="E523" s="6">
        <v>11061</v>
      </c>
      <c r="F523" s="6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 s="14">
        <v>50500</v>
      </c>
      <c r="E524" s="6">
        <v>16389</v>
      </c>
      <c r="F524" s="6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1091</v>
      </c>
      <c r="C525" s="3" t="s">
        <v>1092</v>
      </c>
      <c r="D525" s="14">
        <v>900</v>
      </c>
      <c r="E525" s="6">
        <v>6303</v>
      </c>
      <c r="F525" s="6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1093</v>
      </c>
      <c r="C526" s="3" t="s">
        <v>1094</v>
      </c>
      <c r="D526" s="14">
        <v>96700</v>
      </c>
      <c r="E526" s="6">
        <v>81136</v>
      </c>
      <c r="F526" s="6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1095</v>
      </c>
      <c r="C527" s="3" t="s">
        <v>1096</v>
      </c>
      <c r="D527" s="14">
        <v>2100</v>
      </c>
      <c r="E527" s="6">
        <v>1768</v>
      </c>
      <c r="F527" s="6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 s="14">
        <v>8300</v>
      </c>
      <c r="E528" s="6">
        <v>12944</v>
      </c>
      <c r="F528" s="6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1099</v>
      </c>
      <c r="C529" s="3" t="s">
        <v>1100</v>
      </c>
      <c r="D529" s="14">
        <v>189200</v>
      </c>
      <c r="E529" s="6">
        <v>188480</v>
      </c>
      <c r="F529" s="6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1101</v>
      </c>
      <c r="C530" s="3" t="s">
        <v>1102</v>
      </c>
      <c r="D530" s="14">
        <v>9000</v>
      </c>
      <c r="E530" s="6">
        <v>7227</v>
      </c>
      <c r="F530" s="6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1103</v>
      </c>
      <c r="C531" s="3" t="s">
        <v>1104</v>
      </c>
      <c r="D531" s="14">
        <v>5100</v>
      </c>
      <c r="E531" s="6">
        <v>574</v>
      </c>
      <c r="F531" s="6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1105</v>
      </c>
      <c r="C532" s="3" t="s">
        <v>1106</v>
      </c>
      <c r="D532" s="14">
        <v>105000</v>
      </c>
      <c r="E532" s="6">
        <v>96328</v>
      </c>
      <c r="F532" s="6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 s="14">
        <v>186700</v>
      </c>
      <c r="E533" s="6">
        <v>178338</v>
      </c>
      <c r="F533" s="6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1109</v>
      </c>
      <c r="C534" s="3" t="s">
        <v>1110</v>
      </c>
      <c r="D534" s="14">
        <v>1600</v>
      </c>
      <c r="E534" s="6">
        <v>8046</v>
      </c>
      <c r="F534" s="6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1111</v>
      </c>
      <c r="C535" s="3" t="s">
        <v>1112</v>
      </c>
      <c r="D535" s="14">
        <v>115600</v>
      </c>
      <c r="E535" s="6">
        <v>184086</v>
      </c>
      <c r="F535" s="6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1113</v>
      </c>
      <c r="C536" s="3" t="s">
        <v>1114</v>
      </c>
      <c r="D536" s="14">
        <v>89100</v>
      </c>
      <c r="E536" s="6">
        <v>13385</v>
      </c>
      <c r="F536" s="6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 s="14">
        <v>2600</v>
      </c>
      <c r="E537" s="6">
        <v>12533</v>
      </c>
      <c r="F537" s="6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1117</v>
      </c>
      <c r="C538" s="3" t="s">
        <v>1118</v>
      </c>
      <c r="D538" s="14">
        <v>9800</v>
      </c>
      <c r="E538" s="6">
        <v>14697</v>
      </c>
      <c r="F538" s="6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1119</v>
      </c>
      <c r="C539" s="3" t="s">
        <v>1120</v>
      </c>
      <c r="D539" s="14">
        <v>84400</v>
      </c>
      <c r="E539" s="6">
        <v>98935</v>
      </c>
      <c r="F539" s="6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 s="14">
        <v>151300</v>
      </c>
      <c r="E540" s="6">
        <v>57034</v>
      </c>
      <c r="F540" s="6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1123</v>
      </c>
      <c r="C541" s="3" t="s">
        <v>1124</v>
      </c>
      <c r="D541" s="14">
        <v>9800</v>
      </c>
      <c r="E541" s="6">
        <v>7120</v>
      </c>
      <c r="F541" s="6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1125</v>
      </c>
      <c r="C542" s="3" t="s">
        <v>1126</v>
      </c>
      <c r="D542" s="14">
        <v>5300</v>
      </c>
      <c r="E542" s="6">
        <v>14097</v>
      </c>
      <c r="F542" s="6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1127</v>
      </c>
      <c r="C543" s="3" t="s">
        <v>1128</v>
      </c>
      <c r="D543" s="14">
        <v>178000</v>
      </c>
      <c r="E543" s="6">
        <v>43086</v>
      </c>
      <c r="F543" s="6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1129</v>
      </c>
      <c r="C544" s="3" t="s">
        <v>1130</v>
      </c>
      <c r="D544" s="14">
        <v>77000</v>
      </c>
      <c r="E544" s="6">
        <v>1930</v>
      </c>
      <c r="F544" s="6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1131</v>
      </c>
      <c r="C545" s="3" t="s">
        <v>1132</v>
      </c>
      <c r="D545" s="14">
        <v>84900</v>
      </c>
      <c r="E545" s="6">
        <v>13864</v>
      </c>
      <c r="F545" s="6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 s="14">
        <v>2800</v>
      </c>
      <c r="E546" s="6">
        <v>7742</v>
      </c>
      <c r="F546" s="6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1135</v>
      </c>
      <c r="C547" s="3" t="s">
        <v>1136</v>
      </c>
      <c r="D547" s="14">
        <v>184800</v>
      </c>
      <c r="E547" s="6">
        <v>164109</v>
      </c>
      <c r="F547" s="6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1137</v>
      </c>
      <c r="C548" s="3" t="s">
        <v>1138</v>
      </c>
      <c r="D548" s="14">
        <v>4200</v>
      </c>
      <c r="E548" s="6">
        <v>6870</v>
      </c>
      <c r="F548" s="6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1139</v>
      </c>
      <c r="C549" s="3" t="s">
        <v>1140</v>
      </c>
      <c r="D549" s="14">
        <v>1300</v>
      </c>
      <c r="E549" s="6">
        <v>12597</v>
      </c>
      <c r="F549" s="6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 s="14">
        <v>66100</v>
      </c>
      <c r="E550" s="6">
        <v>179074</v>
      </c>
      <c r="F550" s="6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 s="14">
        <v>29500</v>
      </c>
      <c r="E551" s="6">
        <v>83843</v>
      </c>
      <c r="F551" s="6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 s="14">
        <v>100</v>
      </c>
      <c r="E552" s="6">
        <v>4</v>
      </c>
      <c r="F552" s="6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1147</v>
      </c>
      <c r="C553" s="3" t="s">
        <v>1148</v>
      </c>
      <c r="D553" s="14">
        <v>180100</v>
      </c>
      <c r="E553" s="6">
        <v>105598</v>
      </c>
      <c r="F553" s="6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1149</v>
      </c>
      <c r="C554" s="3" t="s">
        <v>1150</v>
      </c>
      <c r="D554" s="14">
        <v>9000</v>
      </c>
      <c r="E554" s="6">
        <v>8866</v>
      </c>
      <c r="F554" s="6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 s="14">
        <v>170600</v>
      </c>
      <c r="E555" s="6">
        <v>75022</v>
      </c>
      <c r="F555" s="6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 s="14">
        <v>9500</v>
      </c>
      <c r="E556" s="6">
        <v>14408</v>
      </c>
      <c r="F556" s="6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1155</v>
      </c>
      <c r="C557" s="3" t="s">
        <v>1156</v>
      </c>
      <c r="D557" s="14">
        <v>6300</v>
      </c>
      <c r="E557" s="6">
        <v>14089</v>
      </c>
      <c r="F557" s="6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442</v>
      </c>
      <c r="C558" s="3" t="s">
        <v>1157</v>
      </c>
      <c r="D558" s="14">
        <v>5200</v>
      </c>
      <c r="E558" s="6">
        <v>12467</v>
      </c>
      <c r="F558" s="6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1158</v>
      </c>
      <c r="C559" s="3" t="s">
        <v>1159</v>
      </c>
      <c r="D559" s="14">
        <v>6000</v>
      </c>
      <c r="E559" s="6">
        <v>11960</v>
      </c>
      <c r="F559" s="6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1160</v>
      </c>
      <c r="C560" s="3" t="s">
        <v>1161</v>
      </c>
      <c r="D560" s="14">
        <v>5800</v>
      </c>
      <c r="E560" s="6">
        <v>7966</v>
      </c>
      <c r="F560" s="6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1162</v>
      </c>
      <c r="C561" s="3" t="s">
        <v>1163</v>
      </c>
      <c r="D561" s="14">
        <v>105300</v>
      </c>
      <c r="E561" s="6">
        <v>106321</v>
      </c>
      <c r="F561" s="6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1164</v>
      </c>
      <c r="C562" s="3" t="s">
        <v>1165</v>
      </c>
      <c r="D562" s="14">
        <v>20000</v>
      </c>
      <c r="E562" s="6">
        <v>158832</v>
      </c>
      <c r="F562" s="6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1166</v>
      </c>
      <c r="C563" s="3" t="s">
        <v>1167</v>
      </c>
      <c r="D563" s="14">
        <v>3000</v>
      </c>
      <c r="E563" s="6">
        <v>11091</v>
      </c>
      <c r="F563" s="6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 s="14">
        <v>9900</v>
      </c>
      <c r="E564" s="6">
        <v>1269</v>
      </c>
      <c r="F564" s="6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1170</v>
      </c>
      <c r="C565" s="3" t="s">
        <v>1171</v>
      </c>
      <c r="D565" s="14">
        <v>3700</v>
      </c>
      <c r="E565" s="6">
        <v>5107</v>
      </c>
      <c r="F565" s="6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 s="14">
        <v>168700</v>
      </c>
      <c r="E566" s="6">
        <v>141393</v>
      </c>
      <c r="F566" s="6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1174</v>
      </c>
      <c r="C567" s="3" t="s">
        <v>1175</v>
      </c>
      <c r="D567" s="14">
        <v>94900</v>
      </c>
      <c r="E567" s="6">
        <v>194166</v>
      </c>
      <c r="F567" s="6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1176</v>
      </c>
      <c r="C568" s="3" t="s">
        <v>1177</v>
      </c>
      <c r="D568" s="14">
        <v>9300</v>
      </c>
      <c r="E568" s="6">
        <v>4124</v>
      </c>
      <c r="F568" s="6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 s="14">
        <v>6800</v>
      </c>
      <c r="E569" s="6">
        <v>14865</v>
      </c>
      <c r="F569" s="6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1180</v>
      </c>
      <c r="C570" s="3" t="s">
        <v>1181</v>
      </c>
      <c r="D570" s="14">
        <v>72400</v>
      </c>
      <c r="E570" s="6">
        <v>134688</v>
      </c>
      <c r="F570" s="6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1182</v>
      </c>
      <c r="C571" s="3" t="s">
        <v>1183</v>
      </c>
      <c r="D571" s="14">
        <v>20100</v>
      </c>
      <c r="E571" s="6">
        <v>47705</v>
      </c>
      <c r="F571" s="6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1184</v>
      </c>
      <c r="C572" s="3" t="s">
        <v>1185</v>
      </c>
      <c r="D572" s="14">
        <v>31200</v>
      </c>
      <c r="E572" s="6">
        <v>95364</v>
      </c>
      <c r="F572" s="6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1186</v>
      </c>
      <c r="C573" s="3" t="s">
        <v>1187</v>
      </c>
      <c r="D573" s="14">
        <v>3500</v>
      </c>
      <c r="E573" s="6">
        <v>3295</v>
      </c>
      <c r="F573" s="6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1188</v>
      </c>
      <c r="C574" s="3" t="s">
        <v>1189</v>
      </c>
      <c r="D574" s="14">
        <v>9000</v>
      </c>
      <c r="E574" s="6">
        <v>4896</v>
      </c>
      <c r="F574" s="6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1190</v>
      </c>
      <c r="C575" s="3" t="s">
        <v>1191</v>
      </c>
      <c r="D575" s="14">
        <v>6700</v>
      </c>
      <c r="E575" s="6">
        <v>7496</v>
      </c>
      <c r="F575" s="6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1192</v>
      </c>
      <c r="C576" s="3" t="s">
        <v>1193</v>
      </c>
      <c r="D576" s="14">
        <v>2700</v>
      </c>
      <c r="E576" s="6">
        <v>9967</v>
      </c>
      <c r="F576" s="6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1194</v>
      </c>
      <c r="C577" s="3" t="s">
        <v>1195</v>
      </c>
      <c r="D577" s="14">
        <v>83300</v>
      </c>
      <c r="E577" s="6">
        <v>52421</v>
      </c>
      <c r="F577" s="6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 s="14">
        <v>9700</v>
      </c>
      <c r="E578" s="6">
        <v>6298</v>
      </c>
      <c r="F578" s="6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1198</v>
      </c>
      <c r="C579" s="3" t="s">
        <v>1199</v>
      </c>
      <c r="D579" s="14">
        <v>8200</v>
      </c>
      <c r="E579" s="6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1200</v>
      </c>
      <c r="C580" s="3" t="s">
        <v>1201</v>
      </c>
      <c r="D580" s="14">
        <v>96500</v>
      </c>
      <c r="E580" s="6">
        <v>16168</v>
      </c>
      <c r="F580" s="6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1202</v>
      </c>
      <c r="C581" s="3" t="s">
        <v>1203</v>
      </c>
      <c r="D581" s="14">
        <v>6200</v>
      </c>
      <c r="E581" s="6">
        <v>6269</v>
      </c>
      <c r="F581" s="6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556</v>
      </c>
      <c r="C582" s="3" t="s">
        <v>1204</v>
      </c>
      <c r="D582" s="14">
        <v>43800</v>
      </c>
      <c r="E582" s="6">
        <v>149578</v>
      </c>
      <c r="F582" s="6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1205</v>
      </c>
      <c r="C583" s="3" t="s">
        <v>1206</v>
      </c>
      <c r="D583" s="14">
        <v>6000</v>
      </c>
      <c r="E583" s="6">
        <v>3841</v>
      </c>
      <c r="F583" s="6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1207</v>
      </c>
      <c r="C584" s="3" t="s">
        <v>1208</v>
      </c>
      <c r="D584" s="14">
        <v>8700</v>
      </c>
      <c r="E584" s="6">
        <v>4531</v>
      </c>
      <c r="F584" s="6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 s="14">
        <v>18900</v>
      </c>
      <c r="E585" s="6">
        <v>60934</v>
      </c>
      <c r="F585" s="6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45</v>
      </c>
      <c r="C586" s="3" t="s">
        <v>1211</v>
      </c>
      <c r="D586" s="14">
        <v>86400</v>
      </c>
      <c r="E586" s="6">
        <v>103255</v>
      </c>
      <c r="F586" s="6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1212</v>
      </c>
      <c r="C587" s="3" t="s">
        <v>1213</v>
      </c>
      <c r="D587" s="14">
        <v>8900</v>
      </c>
      <c r="E587" s="6">
        <v>13065</v>
      </c>
      <c r="F587" s="6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1214</v>
      </c>
      <c r="C588" s="3" t="s">
        <v>1215</v>
      </c>
      <c r="D588" s="14">
        <v>700</v>
      </c>
      <c r="E588" s="6">
        <v>6654</v>
      </c>
      <c r="F588" s="6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1216</v>
      </c>
      <c r="C589" s="3" t="s">
        <v>1217</v>
      </c>
      <c r="D589" s="14">
        <v>9400</v>
      </c>
      <c r="E589" s="6">
        <v>6852</v>
      </c>
      <c r="F589" s="6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1218</v>
      </c>
      <c r="C590" s="3" t="s">
        <v>1219</v>
      </c>
      <c r="D590" s="14">
        <v>157600</v>
      </c>
      <c r="E590" s="6">
        <v>124517</v>
      </c>
      <c r="F590" s="6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1220</v>
      </c>
      <c r="C591" s="3" t="s">
        <v>1221</v>
      </c>
      <c r="D591" s="14">
        <v>7900</v>
      </c>
      <c r="E591" s="6">
        <v>5113</v>
      </c>
      <c r="F591" s="6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 s="14">
        <v>7100</v>
      </c>
      <c r="E592" s="6">
        <v>5824</v>
      </c>
      <c r="F592" s="6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1224</v>
      </c>
      <c r="C593" s="3" t="s">
        <v>1225</v>
      </c>
      <c r="D593" s="14">
        <v>600</v>
      </c>
      <c r="E593" s="6">
        <v>6226</v>
      </c>
      <c r="F593" s="6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 s="14">
        <v>156800</v>
      </c>
      <c r="E594" s="6">
        <v>20243</v>
      </c>
      <c r="F594" s="6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1228</v>
      </c>
      <c r="C595" s="3" t="s">
        <v>1229</v>
      </c>
      <c r="D595" s="14">
        <v>121600</v>
      </c>
      <c r="E595" s="6">
        <v>188288</v>
      </c>
      <c r="F595" s="6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 s="14">
        <v>157300</v>
      </c>
      <c r="E596" s="6">
        <v>11167</v>
      </c>
      <c r="F596" s="6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 s="14">
        <v>70300</v>
      </c>
      <c r="E597" s="6">
        <v>146595</v>
      </c>
      <c r="F597" s="6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1234</v>
      </c>
      <c r="C598" s="3" t="s">
        <v>1235</v>
      </c>
      <c r="D598" s="14">
        <v>7900</v>
      </c>
      <c r="E598" s="6">
        <v>7875</v>
      </c>
      <c r="F598" s="6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 s="14">
        <v>73800</v>
      </c>
      <c r="E599" s="6">
        <v>148779</v>
      </c>
      <c r="F599" s="6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1238</v>
      </c>
      <c r="C600" s="3" t="s">
        <v>1239</v>
      </c>
      <c r="D600" s="14">
        <v>108500</v>
      </c>
      <c r="E600" s="6">
        <v>175868</v>
      </c>
      <c r="F600" s="6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 s="14">
        <v>140300</v>
      </c>
      <c r="E601" s="6">
        <v>5112</v>
      </c>
      <c r="F601" s="6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1242</v>
      </c>
      <c r="C602" s="3" t="s">
        <v>1243</v>
      </c>
      <c r="D602" s="14">
        <v>100</v>
      </c>
      <c r="E602" s="6">
        <v>5</v>
      </c>
      <c r="F602" s="6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1244</v>
      </c>
      <c r="C603" s="3" t="s">
        <v>1245</v>
      </c>
      <c r="D603" s="14">
        <v>6300</v>
      </c>
      <c r="E603" s="6">
        <v>13018</v>
      </c>
      <c r="F603" s="6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1246</v>
      </c>
      <c r="C604" s="3" t="s">
        <v>1247</v>
      </c>
      <c r="D604" s="14">
        <v>71100</v>
      </c>
      <c r="E604" s="6">
        <v>91176</v>
      </c>
      <c r="F604" s="6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1248</v>
      </c>
      <c r="C605" s="3" t="s">
        <v>1249</v>
      </c>
      <c r="D605" s="14">
        <v>5300</v>
      </c>
      <c r="E605" s="6">
        <v>6342</v>
      </c>
      <c r="F605" s="6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1250</v>
      </c>
      <c r="C606" s="3" t="s">
        <v>1251</v>
      </c>
      <c r="D606" s="14">
        <v>88700</v>
      </c>
      <c r="E606" s="6">
        <v>151438</v>
      </c>
      <c r="F606" s="6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1252</v>
      </c>
      <c r="C607" s="3" t="s">
        <v>1253</v>
      </c>
      <c r="D607" s="14">
        <v>3300</v>
      </c>
      <c r="E607" s="6">
        <v>6178</v>
      </c>
      <c r="F607" s="6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1254</v>
      </c>
      <c r="C608" s="3" t="s">
        <v>1255</v>
      </c>
      <c r="D608" s="14">
        <v>3400</v>
      </c>
      <c r="E608" s="6">
        <v>6405</v>
      </c>
      <c r="F608" s="6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1256</v>
      </c>
      <c r="C609" s="3" t="s">
        <v>1257</v>
      </c>
      <c r="D609" s="14">
        <v>137600</v>
      </c>
      <c r="E609" s="6">
        <v>180667</v>
      </c>
      <c r="F609" s="6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1258</v>
      </c>
      <c r="C610" s="3" t="s">
        <v>1259</v>
      </c>
      <c r="D610" s="14">
        <v>3900</v>
      </c>
      <c r="E610" s="6">
        <v>11075</v>
      </c>
      <c r="F610" s="6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1260</v>
      </c>
      <c r="C611" s="3" t="s">
        <v>1261</v>
      </c>
      <c r="D611" s="14">
        <v>10000</v>
      </c>
      <c r="E611" s="6">
        <v>12042</v>
      </c>
      <c r="F611" s="6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 s="14">
        <v>42800</v>
      </c>
      <c r="E612" s="6">
        <v>179356</v>
      </c>
      <c r="F612" s="6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1264</v>
      </c>
      <c r="C613" s="3" t="s">
        <v>1265</v>
      </c>
      <c r="D613" s="14">
        <v>8200</v>
      </c>
      <c r="E613" s="6">
        <v>1136</v>
      </c>
      <c r="F613" s="6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1266</v>
      </c>
      <c r="C614" s="3" t="s">
        <v>1267</v>
      </c>
      <c r="D614" s="14">
        <v>6200</v>
      </c>
      <c r="E614" s="6">
        <v>8645</v>
      </c>
      <c r="F614" s="6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1268</v>
      </c>
      <c r="C615" s="3" t="s">
        <v>1269</v>
      </c>
      <c r="D615" s="14">
        <v>1100</v>
      </c>
      <c r="E615" s="6">
        <v>1914</v>
      </c>
      <c r="F615" s="6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 s="14">
        <v>26500</v>
      </c>
      <c r="E616" s="6">
        <v>41205</v>
      </c>
      <c r="F616" s="6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1272</v>
      </c>
      <c r="C617" s="3" t="s">
        <v>1273</v>
      </c>
      <c r="D617" s="14">
        <v>8500</v>
      </c>
      <c r="E617" s="6">
        <v>14488</v>
      </c>
      <c r="F617" s="6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1274</v>
      </c>
      <c r="C618" s="3" t="s">
        <v>1275</v>
      </c>
      <c r="D618" s="14">
        <v>6400</v>
      </c>
      <c r="E618" s="6">
        <v>12129</v>
      </c>
      <c r="F618" s="6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1276</v>
      </c>
      <c r="C619" s="3" t="s">
        <v>1277</v>
      </c>
      <c r="D619" s="14">
        <v>1400</v>
      </c>
      <c r="E619" s="6">
        <v>3496</v>
      </c>
      <c r="F619" s="6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1278</v>
      </c>
      <c r="C620" s="3" t="s">
        <v>1279</v>
      </c>
      <c r="D620" s="14">
        <v>198600</v>
      </c>
      <c r="E620" s="6">
        <v>97037</v>
      </c>
      <c r="F620" s="6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1280</v>
      </c>
      <c r="C621" s="3" t="s">
        <v>1281</v>
      </c>
      <c r="D621" s="14">
        <v>195900</v>
      </c>
      <c r="E621" s="6">
        <v>55757</v>
      </c>
      <c r="F621" s="6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1282</v>
      </c>
      <c r="C622" s="3" t="s">
        <v>1283</v>
      </c>
      <c r="D622" s="14">
        <v>4300</v>
      </c>
      <c r="E622" s="6">
        <v>11525</v>
      </c>
      <c r="F622" s="6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1284</v>
      </c>
      <c r="C623" s="3" t="s">
        <v>1285</v>
      </c>
      <c r="D623" s="14">
        <v>25600</v>
      </c>
      <c r="E623" s="6">
        <v>158669</v>
      </c>
      <c r="F623" s="6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1286</v>
      </c>
      <c r="C624" s="3" t="s">
        <v>1287</v>
      </c>
      <c r="D624" s="14">
        <v>189000</v>
      </c>
      <c r="E624" s="6">
        <v>5916</v>
      </c>
      <c r="F624" s="6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1288</v>
      </c>
      <c r="C625" s="3" t="s">
        <v>1289</v>
      </c>
      <c r="D625" s="14">
        <v>94300</v>
      </c>
      <c r="E625" s="6">
        <v>150806</v>
      </c>
      <c r="F625" s="6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1290</v>
      </c>
      <c r="C626" s="3" t="s">
        <v>1291</v>
      </c>
      <c r="D626" s="14">
        <v>5100</v>
      </c>
      <c r="E626" s="6">
        <v>14249</v>
      </c>
      <c r="F626" s="6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 s="14">
        <v>7500</v>
      </c>
      <c r="E627" s="6">
        <v>5803</v>
      </c>
      <c r="F627" s="6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 s="14">
        <v>6400</v>
      </c>
      <c r="E628" s="6">
        <v>13205</v>
      </c>
      <c r="F628" s="6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1296</v>
      </c>
      <c r="C629" s="3" t="s">
        <v>1297</v>
      </c>
      <c r="D629" s="14">
        <v>1600</v>
      </c>
      <c r="E629" s="6">
        <v>11108</v>
      </c>
      <c r="F629" s="6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1298</v>
      </c>
      <c r="C630" s="3" t="s">
        <v>1299</v>
      </c>
      <c r="D630" s="14">
        <v>1900</v>
      </c>
      <c r="E630" s="6">
        <v>2884</v>
      </c>
      <c r="F630" s="6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1300</v>
      </c>
      <c r="C631" s="3" t="s">
        <v>1301</v>
      </c>
      <c r="D631" s="14">
        <v>85900</v>
      </c>
      <c r="E631" s="6">
        <v>55476</v>
      </c>
      <c r="F631" s="6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1302</v>
      </c>
      <c r="C632" s="3" t="s">
        <v>1303</v>
      </c>
      <c r="D632" s="14">
        <v>9500</v>
      </c>
      <c r="E632" s="6">
        <v>5973</v>
      </c>
      <c r="F632" s="6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1304</v>
      </c>
      <c r="C633" s="3" t="s">
        <v>1305</v>
      </c>
      <c r="D633" s="14">
        <v>59200</v>
      </c>
      <c r="E633" s="6">
        <v>183756</v>
      </c>
      <c r="F633" s="6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1306</v>
      </c>
      <c r="C634" s="3" t="s">
        <v>1307</v>
      </c>
      <c r="D634" s="14">
        <v>72100</v>
      </c>
      <c r="E634" s="6">
        <v>30902</v>
      </c>
      <c r="F634" s="6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1308</v>
      </c>
      <c r="C635" s="3" t="s">
        <v>1309</v>
      </c>
      <c r="D635" s="14">
        <v>6700</v>
      </c>
      <c r="E635" s="6">
        <v>5569</v>
      </c>
      <c r="F635" s="6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1310</v>
      </c>
      <c r="C636" s="3" t="s">
        <v>1311</v>
      </c>
      <c r="D636" s="14">
        <v>118200</v>
      </c>
      <c r="E636" s="6">
        <v>92824</v>
      </c>
      <c r="F636" s="6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1312</v>
      </c>
      <c r="C637" s="3" t="s">
        <v>1313</v>
      </c>
      <c r="D637" s="14">
        <v>139000</v>
      </c>
      <c r="E637" s="6">
        <v>158590</v>
      </c>
      <c r="F637" s="6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1314</v>
      </c>
      <c r="C638" s="3" t="s">
        <v>1315</v>
      </c>
      <c r="D638" s="14">
        <v>197700</v>
      </c>
      <c r="E638" s="6">
        <v>127591</v>
      </c>
      <c r="F638" s="6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1316</v>
      </c>
      <c r="C639" s="3" t="s">
        <v>1317</v>
      </c>
      <c r="D639" s="14">
        <v>8500</v>
      </c>
      <c r="E639" s="6">
        <v>6750</v>
      </c>
      <c r="F639" s="6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1318</v>
      </c>
      <c r="C640" s="3" t="s">
        <v>1319</v>
      </c>
      <c r="D640" s="14">
        <v>81600</v>
      </c>
      <c r="E640" s="6">
        <v>9318</v>
      </c>
      <c r="F640" s="6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1320</v>
      </c>
      <c r="C641" s="3" t="s">
        <v>1321</v>
      </c>
      <c r="D641" s="14">
        <v>8600</v>
      </c>
      <c r="E641" s="6">
        <v>4832</v>
      </c>
      <c r="F641" s="6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 s="14">
        <v>119800</v>
      </c>
      <c r="E642" s="6">
        <v>19769</v>
      </c>
      <c r="F642" s="6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 s="14">
        <v>9400</v>
      </c>
      <c r="E643" s="6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1326</v>
      </c>
      <c r="C644" s="3" t="s">
        <v>1327</v>
      </c>
      <c r="D644" s="14">
        <v>9200</v>
      </c>
      <c r="E644" s="6">
        <v>13382</v>
      </c>
      <c r="F644" s="6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1328</v>
      </c>
      <c r="C645" s="3" t="s">
        <v>1329</v>
      </c>
      <c r="D645" s="14">
        <v>14900</v>
      </c>
      <c r="E645" s="6">
        <v>32986</v>
      </c>
      <c r="F645" s="6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1330</v>
      </c>
      <c r="C646" s="3" t="s">
        <v>1331</v>
      </c>
      <c r="D646" s="14">
        <v>169400</v>
      </c>
      <c r="E646" s="6">
        <v>81984</v>
      </c>
      <c r="F646" s="6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1332</v>
      </c>
      <c r="C647" s="3" t="s">
        <v>1333</v>
      </c>
      <c r="D647" s="14">
        <v>192100</v>
      </c>
      <c r="E647" s="6">
        <v>178483</v>
      </c>
      <c r="F647" s="6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1334</v>
      </c>
      <c r="C648" s="3" t="s">
        <v>1335</v>
      </c>
      <c r="D648" s="14">
        <v>98700</v>
      </c>
      <c r="E648" s="6">
        <v>87448</v>
      </c>
      <c r="F648" s="6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1336</v>
      </c>
      <c r="C649" s="3" t="s">
        <v>1337</v>
      </c>
      <c r="D649" s="14">
        <v>4500</v>
      </c>
      <c r="E649" s="6">
        <v>1863</v>
      </c>
      <c r="F649" s="6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1338</v>
      </c>
      <c r="C650" s="3" t="s">
        <v>1339</v>
      </c>
      <c r="D650" s="14">
        <v>98600</v>
      </c>
      <c r="E650" s="6">
        <v>62174</v>
      </c>
      <c r="F650" s="6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1340</v>
      </c>
      <c r="C651" s="3" t="s">
        <v>1341</v>
      </c>
      <c r="D651" s="14">
        <v>121700</v>
      </c>
      <c r="E651" s="6">
        <v>59003</v>
      </c>
      <c r="F651" s="6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1342</v>
      </c>
      <c r="C652" s="3" t="s">
        <v>1343</v>
      </c>
      <c r="D652" s="14">
        <v>100</v>
      </c>
      <c r="E652" s="6">
        <v>2</v>
      </c>
      <c r="F652" s="6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1344</v>
      </c>
      <c r="C653" s="3" t="s">
        <v>1345</v>
      </c>
      <c r="D653" s="14">
        <v>196700</v>
      </c>
      <c r="E653" s="6">
        <v>174039</v>
      </c>
      <c r="F653" s="6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1346</v>
      </c>
      <c r="C654" s="3" t="s">
        <v>1347</v>
      </c>
      <c r="D654" s="14">
        <v>10000</v>
      </c>
      <c r="E654" s="6">
        <v>12684</v>
      </c>
      <c r="F654" s="6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1348</v>
      </c>
      <c r="C655" s="3" t="s">
        <v>1349</v>
      </c>
      <c r="D655" s="14">
        <v>600</v>
      </c>
      <c r="E655" s="6">
        <v>14033</v>
      </c>
      <c r="F655" s="6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1350</v>
      </c>
      <c r="C656" s="3" t="s">
        <v>1351</v>
      </c>
      <c r="D656" s="14">
        <v>35000</v>
      </c>
      <c r="E656" s="6">
        <v>177936</v>
      </c>
      <c r="F656" s="6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1352</v>
      </c>
      <c r="C657" s="3" t="s">
        <v>1353</v>
      </c>
      <c r="D657" s="14">
        <v>6900</v>
      </c>
      <c r="E657" s="6">
        <v>13212</v>
      </c>
      <c r="F657" s="6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 s="14">
        <v>118400</v>
      </c>
      <c r="E658" s="6">
        <v>49879</v>
      </c>
      <c r="F658" s="6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1356</v>
      </c>
      <c r="C659" s="3" t="s">
        <v>1357</v>
      </c>
      <c r="D659" s="14">
        <v>10000</v>
      </c>
      <c r="E659" s="6">
        <v>824</v>
      </c>
      <c r="F659" s="6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1358</v>
      </c>
      <c r="C660" s="3" t="s">
        <v>1359</v>
      </c>
      <c r="D660" s="14">
        <v>52600</v>
      </c>
      <c r="E660" s="6">
        <v>31594</v>
      </c>
      <c r="F660" s="6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1360</v>
      </c>
      <c r="C661" s="3" t="s">
        <v>1361</v>
      </c>
      <c r="D661" s="14">
        <v>120700</v>
      </c>
      <c r="E661" s="6">
        <v>57010</v>
      </c>
      <c r="F661" s="6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1362</v>
      </c>
      <c r="C662" s="3" t="s">
        <v>1363</v>
      </c>
      <c r="D662" s="14">
        <v>9100</v>
      </c>
      <c r="E662" s="6">
        <v>7438</v>
      </c>
      <c r="F662" s="6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1364</v>
      </c>
      <c r="C663" s="3" t="s">
        <v>1365</v>
      </c>
      <c r="D663" s="14">
        <v>106800</v>
      </c>
      <c r="E663" s="6">
        <v>57872</v>
      </c>
      <c r="F663" s="6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1366</v>
      </c>
      <c r="C664" s="3" t="s">
        <v>1367</v>
      </c>
      <c r="D664" s="14">
        <v>9100</v>
      </c>
      <c r="E664" s="6">
        <v>8906</v>
      </c>
      <c r="F664" s="6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1368</v>
      </c>
      <c r="C665" s="3" t="s">
        <v>1369</v>
      </c>
      <c r="D665" s="14">
        <v>10000</v>
      </c>
      <c r="E665" s="6">
        <v>7724</v>
      </c>
      <c r="F665" s="6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708</v>
      </c>
      <c r="C666" s="3" t="s">
        <v>1370</v>
      </c>
      <c r="D666" s="14">
        <v>79400</v>
      </c>
      <c r="E666" s="6">
        <v>26571</v>
      </c>
      <c r="F666" s="6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1371</v>
      </c>
      <c r="C667" s="3" t="s">
        <v>1372</v>
      </c>
      <c r="D667" s="14">
        <v>5100</v>
      </c>
      <c r="E667" s="6">
        <v>12219</v>
      </c>
      <c r="F667" s="6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 s="14">
        <v>3100</v>
      </c>
      <c r="E668" s="6">
        <v>1985</v>
      </c>
      <c r="F668" s="6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 s="14">
        <v>6900</v>
      </c>
      <c r="E669" s="6">
        <v>12155</v>
      </c>
      <c r="F669" s="6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 s="14">
        <v>27500</v>
      </c>
      <c r="E670" s="6">
        <v>5593</v>
      </c>
      <c r="F670" s="6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1379</v>
      </c>
      <c r="C671" s="3" t="s">
        <v>1380</v>
      </c>
      <c r="D671" s="14">
        <v>48800</v>
      </c>
      <c r="E671" s="6">
        <v>175020</v>
      </c>
      <c r="F671" s="6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 s="14">
        <v>16200</v>
      </c>
      <c r="E672" s="6">
        <v>75955</v>
      </c>
      <c r="F672" s="6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 s="14">
        <v>97600</v>
      </c>
      <c r="E673" s="6">
        <v>119127</v>
      </c>
      <c r="F673" s="6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1384</v>
      </c>
      <c r="C674" s="3" t="s">
        <v>1385</v>
      </c>
      <c r="D674" s="14">
        <v>197900</v>
      </c>
      <c r="E674" s="6">
        <v>110689</v>
      </c>
      <c r="F674" s="6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1386</v>
      </c>
      <c r="C675" s="3" t="s">
        <v>1387</v>
      </c>
      <c r="D675" s="14">
        <v>5600</v>
      </c>
      <c r="E675" s="6">
        <v>2445</v>
      </c>
      <c r="F675" s="6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1388</v>
      </c>
      <c r="C676" s="3" t="s">
        <v>1389</v>
      </c>
      <c r="D676" s="14">
        <v>170700</v>
      </c>
      <c r="E676" s="6">
        <v>57250</v>
      </c>
      <c r="F676" s="6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1390</v>
      </c>
      <c r="C677" s="3" t="s">
        <v>1391</v>
      </c>
      <c r="D677" s="14">
        <v>9700</v>
      </c>
      <c r="E677" s="6">
        <v>11929</v>
      </c>
      <c r="F677" s="6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1392</v>
      </c>
      <c r="C678" s="3" t="s">
        <v>1393</v>
      </c>
      <c r="D678" s="14">
        <v>62300</v>
      </c>
      <c r="E678" s="6">
        <v>118214</v>
      </c>
      <c r="F678" s="6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1394</v>
      </c>
      <c r="C679" s="3" t="s">
        <v>1395</v>
      </c>
      <c r="D679" s="14">
        <v>5300</v>
      </c>
      <c r="E679" s="6">
        <v>4432</v>
      </c>
      <c r="F679" s="6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1396</v>
      </c>
      <c r="C680" s="3" t="s">
        <v>1397</v>
      </c>
      <c r="D680" s="14">
        <v>99500</v>
      </c>
      <c r="E680" s="6">
        <v>17879</v>
      </c>
      <c r="F680" s="6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 s="14">
        <v>1400</v>
      </c>
      <c r="E681" s="6">
        <v>14511</v>
      </c>
      <c r="F681" s="6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 s="14">
        <v>145600</v>
      </c>
      <c r="E682" s="6">
        <v>141822</v>
      </c>
      <c r="F682" s="6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 s="14">
        <v>184100</v>
      </c>
      <c r="E683" s="6">
        <v>159037</v>
      </c>
      <c r="F683" s="6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1403</v>
      </c>
      <c r="C684" s="3" t="s">
        <v>1404</v>
      </c>
      <c r="D684" s="14">
        <v>5400</v>
      </c>
      <c r="E684" s="6">
        <v>8109</v>
      </c>
      <c r="F684" s="6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1405</v>
      </c>
      <c r="C685" s="3" t="s">
        <v>1406</v>
      </c>
      <c r="D685" s="14">
        <v>2300</v>
      </c>
      <c r="E685" s="6">
        <v>8244</v>
      </c>
      <c r="F685" s="6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1407</v>
      </c>
      <c r="C686" s="3" t="s">
        <v>1408</v>
      </c>
      <c r="D686" s="14">
        <v>1400</v>
      </c>
      <c r="E686" s="6">
        <v>7600</v>
      </c>
      <c r="F686" s="6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1409</v>
      </c>
      <c r="C687" s="3" t="s">
        <v>1410</v>
      </c>
      <c r="D687" s="14">
        <v>140000</v>
      </c>
      <c r="E687" s="6">
        <v>94501</v>
      </c>
      <c r="F687" s="6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1411</v>
      </c>
      <c r="C688" s="3" t="s">
        <v>1412</v>
      </c>
      <c r="D688" s="14">
        <v>7500</v>
      </c>
      <c r="E688" s="6">
        <v>14381</v>
      </c>
      <c r="F688" s="6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1413</v>
      </c>
      <c r="C689" s="3" t="s">
        <v>1414</v>
      </c>
      <c r="D689" s="14">
        <v>1500</v>
      </c>
      <c r="E689" s="6">
        <v>13980</v>
      </c>
      <c r="F689" s="6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1415</v>
      </c>
      <c r="C690" s="3" t="s">
        <v>1416</v>
      </c>
      <c r="D690" s="14">
        <v>2900</v>
      </c>
      <c r="E690" s="6">
        <v>12449</v>
      </c>
      <c r="F690" s="6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1417</v>
      </c>
      <c r="C691" s="3" t="s">
        <v>1418</v>
      </c>
      <c r="D691" s="14">
        <v>7300</v>
      </c>
      <c r="E691" s="6">
        <v>7348</v>
      </c>
      <c r="F691" s="6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1419</v>
      </c>
      <c r="C692" s="3" t="s">
        <v>1420</v>
      </c>
      <c r="D692" s="14">
        <v>3600</v>
      </c>
      <c r="E692" s="6">
        <v>8158</v>
      </c>
      <c r="F692" s="6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1421</v>
      </c>
      <c r="C693" s="3" t="s">
        <v>1422</v>
      </c>
      <c r="D693" s="14">
        <v>5000</v>
      </c>
      <c r="E693" s="6">
        <v>7119</v>
      </c>
      <c r="F693" s="6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1423</v>
      </c>
      <c r="C694" s="3" t="s">
        <v>1424</v>
      </c>
      <c r="D694" s="14">
        <v>6000</v>
      </c>
      <c r="E694" s="6">
        <v>5438</v>
      </c>
      <c r="F694" s="6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 s="14">
        <v>180400</v>
      </c>
      <c r="E695" s="6">
        <v>115396</v>
      </c>
      <c r="F695" s="6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1427</v>
      </c>
      <c r="C696" s="3" t="s">
        <v>1428</v>
      </c>
      <c r="D696" s="14">
        <v>9100</v>
      </c>
      <c r="E696" s="6">
        <v>7656</v>
      </c>
      <c r="F696" s="6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1429</v>
      </c>
      <c r="C697" s="3" t="s">
        <v>1430</v>
      </c>
      <c r="D697" s="14">
        <v>9200</v>
      </c>
      <c r="E697" s="6">
        <v>12322</v>
      </c>
      <c r="F697" s="6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1431</v>
      </c>
      <c r="C698" s="3" t="s">
        <v>1432</v>
      </c>
      <c r="D698" s="14">
        <v>164100</v>
      </c>
      <c r="E698" s="6">
        <v>96888</v>
      </c>
      <c r="F698" s="6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1433</v>
      </c>
      <c r="C699" s="3" t="s">
        <v>1434</v>
      </c>
      <c r="D699" s="14">
        <v>128900</v>
      </c>
      <c r="E699" s="6">
        <v>196960</v>
      </c>
      <c r="F699" s="6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1435</v>
      </c>
      <c r="C700" s="3" t="s">
        <v>1436</v>
      </c>
      <c r="D700" s="14">
        <v>42100</v>
      </c>
      <c r="E700" s="6">
        <v>188057</v>
      </c>
      <c r="F700" s="6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444</v>
      </c>
      <c r="C701" s="3" t="s">
        <v>1437</v>
      </c>
      <c r="D701" s="14">
        <v>7400</v>
      </c>
      <c r="E701" s="6">
        <v>6245</v>
      </c>
      <c r="F701" s="6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 s="14">
        <v>100</v>
      </c>
      <c r="E702" s="6">
        <v>3</v>
      </c>
      <c r="F702" s="6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 s="14">
        <v>52000</v>
      </c>
      <c r="E703" s="6">
        <v>91014</v>
      </c>
      <c r="F703" s="6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 s="14">
        <v>8700</v>
      </c>
      <c r="E704" s="6">
        <v>4710</v>
      </c>
      <c r="F704" s="6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1444</v>
      </c>
      <c r="C705" s="3" t="s">
        <v>1445</v>
      </c>
      <c r="D705" s="14">
        <v>63400</v>
      </c>
      <c r="E705" s="6">
        <v>197728</v>
      </c>
      <c r="F705" s="6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 s="14">
        <v>8700</v>
      </c>
      <c r="E706" s="6">
        <v>10682</v>
      </c>
      <c r="F706" s="6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1448</v>
      </c>
      <c r="C707" s="3" t="s">
        <v>1449</v>
      </c>
      <c r="D707" s="14">
        <v>169700</v>
      </c>
      <c r="E707" s="6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 s="14">
        <v>108400</v>
      </c>
      <c r="E708" s="6">
        <v>138586</v>
      </c>
      <c r="F708" s="6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 s="14">
        <v>7300</v>
      </c>
      <c r="E709" s="6">
        <v>11579</v>
      </c>
      <c r="F709" s="6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 s="14">
        <v>1700</v>
      </c>
      <c r="E710" s="6">
        <v>12020</v>
      </c>
      <c r="F710" s="6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1456</v>
      </c>
      <c r="C711" s="3" t="s">
        <v>1457</v>
      </c>
      <c r="D711" s="14">
        <v>9800</v>
      </c>
      <c r="E711" s="6">
        <v>13954</v>
      </c>
      <c r="F711" s="6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 s="14">
        <v>4300</v>
      </c>
      <c r="E712" s="6">
        <v>6358</v>
      </c>
      <c r="F712" s="6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 s="14">
        <v>6200</v>
      </c>
      <c r="E713" s="6">
        <v>1260</v>
      </c>
      <c r="F713" s="6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 s="14">
        <v>800</v>
      </c>
      <c r="E714" s="6">
        <v>14725</v>
      </c>
      <c r="F714" s="6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1464</v>
      </c>
      <c r="C715" s="3" t="s">
        <v>1465</v>
      </c>
      <c r="D715" s="14">
        <v>6900</v>
      </c>
      <c r="E715" s="6">
        <v>11174</v>
      </c>
      <c r="F715" s="6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1466</v>
      </c>
      <c r="C716" s="3" t="s">
        <v>1467</v>
      </c>
      <c r="D716" s="14">
        <v>38500</v>
      </c>
      <c r="E716" s="6">
        <v>182036</v>
      </c>
      <c r="F716" s="6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1468</v>
      </c>
      <c r="C717" s="3" t="s">
        <v>1469</v>
      </c>
      <c r="D717" s="14">
        <v>118000</v>
      </c>
      <c r="E717" s="6">
        <v>28870</v>
      </c>
      <c r="F717" s="6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1470</v>
      </c>
      <c r="C718" s="3" t="s">
        <v>1471</v>
      </c>
      <c r="D718" s="14">
        <v>2000</v>
      </c>
      <c r="E718" s="6">
        <v>10353</v>
      </c>
      <c r="F718" s="6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 s="14">
        <v>5600</v>
      </c>
      <c r="E719" s="6">
        <v>13868</v>
      </c>
      <c r="F719" s="6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1474</v>
      </c>
      <c r="C720" s="3" t="s">
        <v>1475</v>
      </c>
      <c r="D720" s="14">
        <v>8300</v>
      </c>
      <c r="E720" s="6">
        <v>8317</v>
      </c>
      <c r="F720" s="6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1476</v>
      </c>
      <c r="C721" s="3" t="s">
        <v>1477</v>
      </c>
      <c r="D721" s="14">
        <v>6900</v>
      </c>
      <c r="E721" s="6">
        <v>10557</v>
      </c>
      <c r="F721" s="6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 s="14">
        <v>8700</v>
      </c>
      <c r="E722" s="6">
        <v>3227</v>
      </c>
      <c r="F722" s="6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1480</v>
      </c>
      <c r="C723" s="3" t="s">
        <v>1481</v>
      </c>
      <c r="D723" s="14">
        <v>123600</v>
      </c>
      <c r="E723" s="6">
        <v>5429</v>
      </c>
      <c r="F723" s="6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1482</v>
      </c>
      <c r="C724" s="3" t="s">
        <v>1483</v>
      </c>
      <c r="D724" s="14">
        <v>48500</v>
      </c>
      <c r="E724" s="6">
        <v>75906</v>
      </c>
      <c r="F724" s="6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1484</v>
      </c>
      <c r="C725" s="3" t="s">
        <v>1485</v>
      </c>
      <c r="D725" s="14">
        <v>4900</v>
      </c>
      <c r="E725" s="6">
        <v>13250</v>
      </c>
      <c r="F725" s="6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 s="14">
        <v>8400</v>
      </c>
      <c r="E726" s="6">
        <v>11261</v>
      </c>
      <c r="F726" s="6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1488</v>
      </c>
      <c r="C727" s="3" t="s">
        <v>1489</v>
      </c>
      <c r="D727" s="14">
        <v>193200</v>
      </c>
      <c r="E727" s="6">
        <v>97369</v>
      </c>
      <c r="F727" s="6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1490</v>
      </c>
      <c r="C728" s="3" t="s">
        <v>1491</v>
      </c>
      <c r="D728" s="14">
        <v>54300</v>
      </c>
      <c r="E728" s="6">
        <v>48227</v>
      </c>
      <c r="F728" s="6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1492</v>
      </c>
      <c r="C729" s="3" t="s">
        <v>1493</v>
      </c>
      <c r="D729" s="14">
        <v>8900</v>
      </c>
      <c r="E729" s="6">
        <v>14685</v>
      </c>
      <c r="F729" s="6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 s="14">
        <v>4200</v>
      </c>
      <c r="E730" s="6">
        <v>735</v>
      </c>
      <c r="F730" s="6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 s="14">
        <v>5600</v>
      </c>
      <c r="E731" s="6">
        <v>10397</v>
      </c>
      <c r="F731" s="6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 s="14">
        <v>28800</v>
      </c>
      <c r="E732" s="6">
        <v>118847</v>
      </c>
      <c r="F732" s="6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1500</v>
      </c>
      <c r="C733" s="3" t="s">
        <v>1501</v>
      </c>
      <c r="D733" s="14">
        <v>8000</v>
      </c>
      <c r="E733" s="6">
        <v>7220</v>
      </c>
      <c r="F733" s="6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1502</v>
      </c>
      <c r="C734" s="3" t="s">
        <v>1503</v>
      </c>
      <c r="D734" s="14">
        <v>117000</v>
      </c>
      <c r="E734" s="6">
        <v>107622</v>
      </c>
      <c r="F734" s="6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1504</v>
      </c>
      <c r="C735" s="3" t="s">
        <v>1505</v>
      </c>
      <c r="D735" s="14">
        <v>15800</v>
      </c>
      <c r="E735" s="6">
        <v>83267</v>
      </c>
      <c r="F735" s="6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1506</v>
      </c>
      <c r="C736" s="3" t="s">
        <v>1507</v>
      </c>
      <c r="D736" s="14">
        <v>4200</v>
      </c>
      <c r="E736" s="6">
        <v>13404</v>
      </c>
      <c r="F736" s="6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 s="14">
        <v>37100</v>
      </c>
      <c r="E737" s="6">
        <v>131404</v>
      </c>
      <c r="F737" s="6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1510</v>
      </c>
      <c r="C738" s="3" t="s">
        <v>1511</v>
      </c>
      <c r="D738" s="14">
        <v>7700</v>
      </c>
      <c r="E738" s="6">
        <v>2533</v>
      </c>
      <c r="F738" s="6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 s="14">
        <v>3700</v>
      </c>
      <c r="E739" s="6">
        <v>5028</v>
      </c>
      <c r="F739" s="6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1032</v>
      </c>
      <c r="C740" s="3" t="s">
        <v>1514</v>
      </c>
      <c r="D740" s="14">
        <v>74700</v>
      </c>
      <c r="E740" s="6">
        <v>1557</v>
      </c>
      <c r="F740" s="6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1515</v>
      </c>
      <c r="C741" s="3" t="s">
        <v>1516</v>
      </c>
      <c r="D741" s="14">
        <v>10000</v>
      </c>
      <c r="E741" s="6">
        <v>6100</v>
      </c>
      <c r="F741" s="6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1517</v>
      </c>
      <c r="C742" s="3" t="s">
        <v>1518</v>
      </c>
      <c r="D742" s="14">
        <v>5300</v>
      </c>
      <c r="E742" s="6">
        <v>1592</v>
      </c>
      <c r="F742" s="6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628</v>
      </c>
      <c r="C743" s="3" t="s">
        <v>1519</v>
      </c>
      <c r="D743" s="14">
        <v>1200</v>
      </c>
      <c r="E743" s="6">
        <v>14150</v>
      </c>
      <c r="F743" s="6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1520</v>
      </c>
      <c r="C744" s="3" t="s">
        <v>1521</v>
      </c>
      <c r="D744" s="14">
        <v>1200</v>
      </c>
      <c r="E744" s="6">
        <v>13513</v>
      </c>
      <c r="F744" s="6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 s="14">
        <v>3900</v>
      </c>
      <c r="E745" s="6">
        <v>504</v>
      </c>
      <c r="F745" s="6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1524</v>
      </c>
      <c r="C746" s="3" t="s">
        <v>1525</v>
      </c>
      <c r="D746" s="14">
        <v>2000</v>
      </c>
      <c r="E746" s="6">
        <v>14240</v>
      </c>
      <c r="F746" s="6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 s="14">
        <v>6900</v>
      </c>
      <c r="E747" s="6">
        <v>2091</v>
      </c>
      <c r="F747" s="6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1528</v>
      </c>
      <c r="C748" s="3" t="s">
        <v>1529</v>
      </c>
      <c r="D748" s="14">
        <v>55800</v>
      </c>
      <c r="E748" s="6">
        <v>118580</v>
      </c>
      <c r="F748" s="6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1530</v>
      </c>
      <c r="C749" s="3" t="s">
        <v>1531</v>
      </c>
      <c r="D749" s="14">
        <v>4900</v>
      </c>
      <c r="E749" s="6">
        <v>11214</v>
      </c>
      <c r="F749" s="6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1532</v>
      </c>
      <c r="C750" s="3" t="s">
        <v>1533</v>
      </c>
      <c r="D750" s="14">
        <v>194900</v>
      </c>
      <c r="E750" s="6">
        <v>68137</v>
      </c>
      <c r="F750" s="6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1534</v>
      </c>
      <c r="C751" s="3" t="s">
        <v>1535</v>
      </c>
      <c r="D751" s="14">
        <v>8600</v>
      </c>
      <c r="E751" s="6">
        <v>13527</v>
      </c>
      <c r="F751" s="6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1536</v>
      </c>
      <c r="C752" s="3" t="s">
        <v>1537</v>
      </c>
      <c r="D752" s="14">
        <v>100</v>
      </c>
      <c r="E752" s="6">
        <v>1</v>
      </c>
      <c r="F752" s="6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1538</v>
      </c>
      <c r="C753" s="3" t="s">
        <v>1539</v>
      </c>
      <c r="D753" s="14">
        <v>3600</v>
      </c>
      <c r="E753" s="6">
        <v>8363</v>
      </c>
      <c r="F753" s="6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1540</v>
      </c>
      <c r="C754" s="3" t="s">
        <v>1541</v>
      </c>
      <c r="D754" s="14">
        <v>5800</v>
      </c>
      <c r="E754" s="6">
        <v>5362</v>
      </c>
      <c r="F754" s="6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1542</v>
      </c>
      <c r="C755" s="3" t="s">
        <v>1543</v>
      </c>
      <c r="D755" s="14">
        <v>4700</v>
      </c>
      <c r="E755" s="6">
        <v>12065</v>
      </c>
      <c r="F755" s="6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1544</v>
      </c>
      <c r="C756" s="3" t="s">
        <v>1545</v>
      </c>
      <c r="D756" s="14">
        <v>70400</v>
      </c>
      <c r="E756" s="6">
        <v>118603</v>
      </c>
      <c r="F756" s="6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1546</v>
      </c>
      <c r="C757" s="3" t="s">
        <v>1547</v>
      </c>
      <c r="D757" s="14">
        <v>4500</v>
      </c>
      <c r="E757" s="6">
        <v>7496</v>
      </c>
      <c r="F757" s="6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1548</v>
      </c>
      <c r="C758" s="3" t="s">
        <v>1549</v>
      </c>
      <c r="D758" s="14">
        <v>1300</v>
      </c>
      <c r="E758" s="6">
        <v>10037</v>
      </c>
      <c r="F758" s="6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1550</v>
      </c>
      <c r="C759" s="3" t="s">
        <v>1551</v>
      </c>
      <c r="D759" s="14">
        <v>1400</v>
      </c>
      <c r="E759" s="6">
        <v>5696</v>
      </c>
      <c r="F759" s="6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 s="14">
        <v>29600</v>
      </c>
      <c r="E760" s="6">
        <v>167005</v>
      </c>
      <c r="F760" s="6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 s="14">
        <v>167500</v>
      </c>
      <c r="E761" s="6">
        <v>114615</v>
      </c>
      <c r="F761" s="6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1556</v>
      </c>
      <c r="C762" s="3" t="s">
        <v>1557</v>
      </c>
      <c r="D762" s="14">
        <v>48300</v>
      </c>
      <c r="E762" s="6">
        <v>16592</v>
      </c>
      <c r="F762" s="6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1558</v>
      </c>
      <c r="C763" s="3" t="s">
        <v>1559</v>
      </c>
      <c r="D763" s="14">
        <v>2200</v>
      </c>
      <c r="E763" s="6">
        <v>14420</v>
      </c>
      <c r="F763" s="6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668</v>
      </c>
      <c r="C764" s="3" t="s">
        <v>1560</v>
      </c>
      <c r="D764" s="14">
        <v>3500</v>
      </c>
      <c r="E764" s="6">
        <v>6204</v>
      </c>
      <c r="F764" s="6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1561</v>
      </c>
      <c r="C765" s="3" t="s">
        <v>1562</v>
      </c>
      <c r="D765" s="14">
        <v>5600</v>
      </c>
      <c r="E765" s="6">
        <v>6338</v>
      </c>
      <c r="F765" s="6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 s="14">
        <v>1100</v>
      </c>
      <c r="E766" s="6">
        <v>8010</v>
      </c>
      <c r="F766" s="6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1565</v>
      </c>
      <c r="C767" s="3" t="s">
        <v>1566</v>
      </c>
      <c r="D767" s="14">
        <v>3900</v>
      </c>
      <c r="E767" s="6">
        <v>8125</v>
      </c>
      <c r="F767" s="6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 s="14">
        <v>43800</v>
      </c>
      <c r="E768" s="6">
        <v>13653</v>
      </c>
      <c r="F768" s="6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1569</v>
      </c>
      <c r="C769" s="3" t="s">
        <v>1570</v>
      </c>
      <c r="D769" s="14">
        <v>97200</v>
      </c>
      <c r="E769" s="6">
        <v>55372</v>
      </c>
      <c r="F769" s="6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1571</v>
      </c>
      <c r="C770" s="3" t="s">
        <v>1572</v>
      </c>
      <c r="D770" s="14">
        <v>4800</v>
      </c>
      <c r="E770" s="6">
        <v>11088</v>
      </c>
      <c r="F770" s="6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1573</v>
      </c>
      <c r="C771" s="3" t="s">
        <v>1574</v>
      </c>
      <c r="D771" s="14">
        <v>125600</v>
      </c>
      <c r="E771" s="6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1575</v>
      </c>
      <c r="C772" s="3" t="s">
        <v>1576</v>
      </c>
      <c r="D772" s="14">
        <v>4300</v>
      </c>
      <c r="E772" s="6">
        <v>11642</v>
      </c>
      <c r="F772" s="6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 s="14">
        <v>5600</v>
      </c>
      <c r="E773" s="6">
        <v>2769</v>
      </c>
      <c r="F773" s="6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1579</v>
      </c>
      <c r="C774" s="3" t="s">
        <v>1580</v>
      </c>
      <c r="D774" s="14">
        <v>149600</v>
      </c>
      <c r="E774" s="6">
        <v>169586</v>
      </c>
      <c r="F774" s="6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1581</v>
      </c>
      <c r="C775" s="3" t="s">
        <v>1582</v>
      </c>
      <c r="D775" s="14">
        <v>53100</v>
      </c>
      <c r="E775" s="6">
        <v>101185</v>
      </c>
      <c r="F775" s="6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1583</v>
      </c>
      <c r="C776" s="3" t="s">
        <v>1584</v>
      </c>
      <c r="D776" s="14">
        <v>5000</v>
      </c>
      <c r="E776" s="6">
        <v>6775</v>
      </c>
      <c r="F776" s="6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 s="14">
        <v>9400</v>
      </c>
      <c r="E777" s="6">
        <v>968</v>
      </c>
      <c r="F777" s="6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1587</v>
      </c>
      <c r="C778" s="3" t="s">
        <v>1588</v>
      </c>
      <c r="D778" s="14">
        <v>110800</v>
      </c>
      <c r="E778" s="6">
        <v>72623</v>
      </c>
      <c r="F778" s="6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1589</v>
      </c>
      <c r="C779" s="3" t="s">
        <v>1590</v>
      </c>
      <c r="D779" s="14">
        <v>93800</v>
      </c>
      <c r="E779" s="6">
        <v>45987</v>
      </c>
      <c r="F779" s="6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1591</v>
      </c>
      <c r="C780" s="3" t="s">
        <v>1592</v>
      </c>
      <c r="D780" s="14">
        <v>1300</v>
      </c>
      <c r="E780" s="6">
        <v>10243</v>
      </c>
      <c r="F780" s="6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1593</v>
      </c>
      <c r="C781" s="3" t="s">
        <v>1594</v>
      </c>
      <c r="D781" s="14">
        <v>108700</v>
      </c>
      <c r="E781" s="6">
        <v>87293</v>
      </c>
      <c r="F781" s="6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1595</v>
      </c>
      <c r="C782" s="3" t="s">
        <v>1596</v>
      </c>
      <c r="D782" s="14">
        <v>5100</v>
      </c>
      <c r="E782" s="6">
        <v>5421</v>
      </c>
      <c r="F782" s="6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 s="14">
        <v>8700</v>
      </c>
      <c r="E783" s="6">
        <v>4414</v>
      </c>
      <c r="F783" s="6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1599</v>
      </c>
      <c r="C784" s="3" t="s">
        <v>1600</v>
      </c>
      <c r="D784" s="14">
        <v>5100</v>
      </c>
      <c r="E784" s="6">
        <v>10981</v>
      </c>
      <c r="F784" s="6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1601</v>
      </c>
      <c r="C785" s="3" t="s">
        <v>1602</v>
      </c>
      <c r="D785" s="14">
        <v>7400</v>
      </c>
      <c r="E785" s="6">
        <v>10451</v>
      </c>
      <c r="F785" s="6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1603</v>
      </c>
      <c r="C786" s="3" t="s">
        <v>1604</v>
      </c>
      <c r="D786" s="14">
        <v>88900</v>
      </c>
      <c r="E786" s="6">
        <v>102535</v>
      </c>
      <c r="F786" s="6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 s="14">
        <v>6700</v>
      </c>
      <c r="E787" s="6">
        <v>12939</v>
      </c>
      <c r="F787" s="6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1607</v>
      </c>
      <c r="C788" s="3" t="s">
        <v>1608</v>
      </c>
      <c r="D788" s="14">
        <v>1500</v>
      </c>
      <c r="E788" s="6">
        <v>10946</v>
      </c>
      <c r="F788" s="6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1609</v>
      </c>
      <c r="C789" s="3" t="s">
        <v>1610</v>
      </c>
      <c r="D789" s="14">
        <v>61200</v>
      </c>
      <c r="E789" s="6">
        <v>60994</v>
      </c>
      <c r="F789" s="6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1611</v>
      </c>
      <c r="C790" s="3" t="s">
        <v>1612</v>
      </c>
      <c r="D790" s="14">
        <v>3600</v>
      </c>
      <c r="E790" s="6">
        <v>3174</v>
      </c>
      <c r="F790" s="6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1613</v>
      </c>
      <c r="C791" s="3" t="s">
        <v>1614</v>
      </c>
      <c r="D791" s="14">
        <v>9000</v>
      </c>
      <c r="E791" s="6">
        <v>3351</v>
      </c>
      <c r="F791" s="6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1615</v>
      </c>
      <c r="C792" s="3" t="s">
        <v>1616</v>
      </c>
      <c r="D792" s="14">
        <v>185900</v>
      </c>
      <c r="E792" s="6">
        <v>56774</v>
      </c>
      <c r="F792" s="6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1617</v>
      </c>
      <c r="C793" s="3" t="s">
        <v>1618</v>
      </c>
      <c r="D793" s="14">
        <v>2100</v>
      </c>
      <c r="E793" s="6">
        <v>540</v>
      </c>
      <c r="F793" s="6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1619</v>
      </c>
      <c r="C794" s="3" t="s">
        <v>1620</v>
      </c>
      <c r="D794" s="14">
        <v>2000</v>
      </c>
      <c r="E794" s="6">
        <v>680</v>
      </c>
      <c r="F794" s="6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1621</v>
      </c>
      <c r="C795" s="3" t="s">
        <v>1622</v>
      </c>
      <c r="D795" s="14">
        <v>1100</v>
      </c>
      <c r="E795" s="6">
        <v>13045</v>
      </c>
      <c r="F795" s="6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1623</v>
      </c>
      <c r="C796" s="3" t="s">
        <v>1624</v>
      </c>
      <c r="D796" s="14">
        <v>6600</v>
      </c>
      <c r="E796" s="6">
        <v>8276</v>
      </c>
      <c r="F796" s="6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 s="14">
        <v>7100</v>
      </c>
      <c r="E797" s="6">
        <v>1022</v>
      </c>
      <c r="F797" s="6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 s="14">
        <v>7800</v>
      </c>
      <c r="E798" s="6">
        <v>4275</v>
      </c>
      <c r="F798" s="6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1629</v>
      </c>
      <c r="C799" s="3" t="s">
        <v>1630</v>
      </c>
      <c r="D799" s="14">
        <v>7600</v>
      </c>
      <c r="E799" s="6">
        <v>8332</v>
      </c>
      <c r="F799" s="6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1631</v>
      </c>
      <c r="C800" s="3" t="s">
        <v>1632</v>
      </c>
      <c r="D800" s="14">
        <v>3400</v>
      </c>
      <c r="E800" s="6">
        <v>6408</v>
      </c>
      <c r="F800" s="6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1633</v>
      </c>
      <c r="C801" s="3" t="s">
        <v>1634</v>
      </c>
      <c r="D801" s="14">
        <v>84500</v>
      </c>
      <c r="E801" s="6">
        <v>73522</v>
      </c>
      <c r="F801" s="6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1635</v>
      </c>
      <c r="C802" s="3" t="s">
        <v>1636</v>
      </c>
      <c r="D802" s="14">
        <v>100</v>
      </c>
      <c r="E802" s="6">
        <v>1</v>
      </c>
      <c r="F802" s="6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1637</v>
      </c>
      <c r="C803" s="3" t="s">
        <v>1638</v>
      </c>
      <c r="D803" s="14">
        <v>2300</v>
      </c>
      <c r="E803" s="6">
        <v>4667</v>
      </c>
      <c r="F803" s="6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 s="14">
        <v>6200</v>
      </c>
      <c r="E804" s="6">
        <v>12216</v>
      </c>
      <c r="F804" s="6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 s="14">
        <v>6100</v>
      </c>
      <c r="E805" s="6">
        <v>6527</v>
      </c>
      <c r="F805" s="6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1643</v>
      </c>
      <c r="C806" s="3" t="s">
        <v>1644</v>
      </c>
      <c r="D806" s="14">
        <v>2600</v>
      </c>
      <c r="E806" s="6">
        <v>6987</v>
      </c>
      <c r="F806" s="6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 s="14">
        <v>9700</v>
      </c>
      <c r="E807" s="6">
        <v>4932</v>
      </c>
      <c r="F807" s="6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1647</v>
      </c>
      <c r="C808" s="3" t="s">
        <v>1648</v>
      </c>
      <c r="D808" s="14">
        <v>700</v>
      </c>
      <c r="E808" s="6">
        <v>8262</v>
      </c>
      <c r="F808" s="6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 s="14">
        <v>700</v>
      </c>
      <c r="E809" s="6">
        <v>1848</v>
      </c>
      <c r="F809" s="6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1651</v>
      </c>
      <c r="C810" s="3" t="s">
        <v>1652</v>
      </c>
      <c r="D810" s="14">
        <v>5200</v>
      </c>
      <c r="E810" s="6">
        <v>1583</v>
      </c>
      <c r="F810" s="6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1599</v>
      </c>
      <c r="C811" s="3" t="s">
        <v>1653</v>
      </c>
      <c r="D811" s="14">
        <v>140800</v>
      </c>
      <c r="E811" s="6">
        <v>88536</v>
      </c>
      <c r="F811" s="6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1654</v>
      </c>
      <c r="C812" s="3" t="s">
        <v>1655</v>
      </c>
      <c r="D812" s="14">
        <v>6400</v>
      </c>
      <c r="E812" s="6">
        <v>12360</v>
      </c>
      <c r="F812" s="6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1656</v>
      </c>
      <c r="C813" s="3" t="s">
        <v>1657</v>
      </c>
      <c r="D813" s="14">
        <v>92500</v>
      </c>
      <c r="E813" s="6">
        <v>71320</v>
      </c>
      <c r="F813" s="6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1658</v>
      </c>
      <c r="C814" s="3" t="s">
        <v>1659</v>
      </c>
      <c r="D814" s="14">
        <v>59700</v>
      </c>
      <c r="E814" s="6">
        <v>134640</v>
      </c>
      <c r="F814" s="6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1660</v>
      </c>
      <c r="C815" s="3" t="s">
        <v>1661</v>
      </c>
      <c r="D815" s="14">
        <v>3200</v>
      </c>
      <c r="E815" s="6">
        <v>7661</v>
      </c>
      <c r="F815" s="6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1662</v>
      </c>
      <c r="C816" s="3" t="s">
        <v>1663</v>
      </c>
      <c r="D816" s="14">
        <v>3200</v>
      </c>
      <c r="E816" s="6">
        <v>2950</v>
      </c>
      <c r="F816" s="6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 s="14">
        <v>9000</v>
      </c>
      <c r="E817" s="6">
        <v>11721</v>
      </c>
      <c r="F817" s="6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1666</v>
      </c>
      <c r="C818" s="3" t="s">
        <v>1667</v>
      </c>
      <c r="D818" s="14">
        <v>2300</v>
      </c>
      <c r="E818" s="6">
        <v>14150</v>
      </c>
      <c r="F818" s="6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1668</v>
      </c>
      <c r="C819" s="3" t="s">
        <v>1669</v>
      </c>
      <c r="D819" s="14">
        <v>51300</v>
      </c>
      <c r="E819" s="6">
        <v>189192</v>
      </c>
      <c r="F819" s="6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676</v>
      </c>
      <c r="C820" s="3" t="s">
        <v>1670</v>
      </c>
      <c r="D820" s="14">
        <v>700</v>
      </c>
      <c r="E820" s="6">
        <v>7664</v>
      </c>
      <c r="F820" s="6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 s="14">
        <v>8900</v>
      </c>
      <c r="E821" s="6">
        <v>4509</v>
      </c>
      <c r="F821" s="6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1673</v>
      </c>
      <c r="C822" s="3" t="s">
        <v>1674</v>
      </c>
      <c r="D822" s="14">
        <v>1500</v>
      </c>
      <c r="E822" s="6">
        <v>12009</v>
      </c>
      <c r="F822" s="6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1675</v>
      </c>
      <c r="C823" s="3" t="s">
        <v>1676</v>
      </c>
      <c r="D823" s="14">
        <v>4900</v>
      </c>
      <c r="E823" s="6">
        <v>14273</v>
      </c>
      <c r="F823" s="6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1677</v>
      </c>
      <c r="C824" s="3" t="s">
        <v>1678</v>
      </c>
      <c r="D824" s="14">
        <v>54000</v>
      </c>
      <c r="E824" s="6">
        <v>188982</v>
      </c>
      <c r="F824" s="6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1679</v>
      </c>
      <c r="C825" s="3" t="s">
        <v>1680</v>
      </c>
      <c r="D825" s="14">
        <v>4100</v>
      </c>
      <c r="E825" s="6">
        <v>14640</v>
      </c>
      <c r="F825" s="6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1681</v>
      </c>
      <c r="C826" s="3" t="s">
        <v>1682</v>
      </c>
      <c r="D826" s="14">
        <v>85000</v>
      </c>
      <c r="E826" s="6">
        <v>107516</v>
      </c>
      <c r="F826" s="6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1683</v>
      </c>
      <c r="C827" s="3" t="s">
        <v>1684</v>
      </c>
      <c r="D827" s="14">
        <v>3600</v>
      </c>
      <c r="E827" s="6">
        <v>13950</v>
      </c>
      <c r="F827" s="6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 s="14">
        <v>2800</v>
      </c>
      <c r="E828" s="6">
        <v>12797</v>
      </c>
      <c r="F828" s="6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 s="14">
        <v>2300</v>
      </c>
      <c r="E829" s="6">
        <v>6134</v>
      </c>
      <c r="F829" s="6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 s="14">
        <v>7100</v>
      </c>
      <c r="E830" s="6">
        <v>4899</v>
      </c>
      <c r="F830" s="6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1691</v>
      </c>
      <c r="C831" s="3" t="s">
        <v>1692</v>
      </c>
      <c r="D831" s="14">
        <v>9600</v>
      </c>
      <c r="E831" s="6">
        <v>4929</v>
      </c>
      <c r="F831" s="6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 s="14">
        <v>121600</v>
      </c>
      <c r="E832" s="6">
        <v>1424</v>
      </c>
      <c r="F832" s="6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 s="14">
        <v>97100</v>
      </c>
      <c r="E833" s="6">
        <v>105817</v>
      </c>
      <c r="F833" s="6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1697</v>
      </c>
      <c r="C834" s="3" t="s">
        <v>1698</v>
      </c>
      <c r="D834" s="14">
        <v>43200</v>
      </c>
      <c r="E834" s="6">
        <v>136156</v>
      </c>
      <c r="F834" s="6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1699</v>
      </c>
      <c r="C835" s="3" t="s">
        <v>1700</v>
      </c>
      <c r="D835" s="14">
        <v>6800</v>
      </c>
      <c r="E835" s="6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1701</v>
      </c>
      <c r="C836" s="3" t="s">
        <v>1702</v>
      </c>
      <c r="D836" s="14">
        <v>7300</v>
      </c>
      <c r="E836" s="6">
        <v>11228</v>
      </c>
      <c r="F836" s="6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1703</v>
      </c>
      <c r="C837" s="3" t="s">
        <v>1704</v>
      </c>
      <c r="D837" s="14">
        <v>86200</v>
      </c>
      <c r="E837" s="6">
        <v>77355</v>
      </c>
      <c r="F837" s="6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1705</v>
      </c>
      <c r="C838" s="3" t="s">
        <v>1706</v>
      </c>
      <c r="D838" s="14">
        <v>8100</v>
      </c>
      <c r="E838" s="6">
        <v>6086</v>
      </c>
      <c r="F838" s="6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1707</v>
      </c>
      <c r="C839" s="3" t="s">
        <v>1708</v>
      </c>
      <c r="D839" s="14">
        <v>17700</v>
      </c>
      <c r="E839" s="6">
        <v>150960</v>
      </c>
      <c r="F839" s="6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1709</v>
      </c>
      <c r="C840" s="3" t="s">
        <v>1710</v>
      </c>
      <c r="D840" s="14">
        <v>6400</v>
      </c>
      <c r="E840" s="6">
        <v>8890</v>
      </c>
      <c r="F840" s="6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1711</v>
      </c>
      <c r="C841" s="3" t="s">
        <v>1712</v>
      </c>
      <c r="D841" s="14">
        <v>7700</v>
      </c>
      <c r="E841" s="6">
        <v>14644</v>
      </c>
      <c r="F841" s="6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1713</v>
      </c>
      <c r="C842" s="3" t="s">
        <v>1714</v>
      </c>
      <c r="D842" s="14">
        <v>116300</v>
      </c>
      <c r="E842" s="6">
        <v>116583</v>
      </c>
      <c r="F842" s="6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1715</v>
      </c>
      <c r="C843" s="3" t="s">
        <v>1716</v>
      </c>
      <c r="D843" s="14">
        <v>9100</v>
      </c>
      <c r="E843" s="6">
        <v>12991</v>
      </c>
      <c r="F843" s="6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 s="14">
        <v>1500</v>
      </c>
      <c r="E844" s="6">
        <v>8447</v>
      </c>
      <c r="F844" s="6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 s="14">
        <v>8800</v>
      </c>
      <c r="E845" s="6">
        <v>2703</v>
      </c>
      <c r="F845" s="6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1721</v>
      </c>
      <c r="C846" s="3" t="s">
        <v>1722</v>
      </c>
      <c r="D846" s="14">
        <v>8800</v>
      </c>
      <c r="E846" s="6">
        <v>8747</v>
      </c>
      <c r="F846" s="6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1723</v>
      </c>
      <c r="C847" s="3" t="s">
        <v>1724</v>
      </c>
      <c r="D847" s="14">
        <v>69900</v>
      </c>
      <c r="E847" s="6">
        <v>138087</v>
      </c>
      <c r="F847" s="6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1725</v>
      </c>
      <c r="C848" s="3" t="s">
        <v>1726</v>
      </c>
      <c r="D848" s="14">
        <v>1000</v>
      </c>
      <c r="E848" s="6">
        <v>5085</v>
      </c>
      <c r="F848" s="6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1727</v>
      </c>
      <c r="C849" s="3" t="s">
        <v>1728</v>
      </c>
      <c r="D849" s="14">
        <v>4700</v>
      </c>
      <c r="E849" s="6">
        <v>11174</v>
      </c>
      <c r="F849" s="6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1729</v>
      </c>
      <c r="C850" s="3" t="s">
        <v>1730</v>
      </c>
      <c r="D850" s="14">
        <v>3200</v>
      </c>
      <c r="E850" s="6">
        <v>10831</v>
      </c>
      <c r="F850" s="6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 s="14">
        <v>6700</v>
      </c>
      <c r="E851" s="6">
        <v>8917</v>
      </c>
      <c r="F851" s="6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1733</v>
      </c>
      <c r="C852" s="3" t="s">
        <v>1734</v>
      </c>
      <c r="D852" s="14">
        <v>100</v>
      </c>
      <c r="E852" s="6">
        <v>1</v>
      </c>
      <c r="F852" s="6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 s="14">
        <v>6000</v>
      </c>
      <c r="E853" s="6">
        <v>12468</v>
      </c>
      <c r="F853" s="6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1737</v>
      </c>
      <c r="C854" s="3" t="s">
        <v>1738</v>
      </c>
      <c r="D854" s="14">
        <v>4900</v>
      </c>
      <c r="E854" s="6">
        <v>2505</v>
      </c>
      <c r="F854" s="6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1739</v>
      </c>
      <c r="C855" s="3" t="s">
        <v>1740</v>
      </c>
      <c r="D855" s="14">
        <v>17100</v>
      </c>
      <c r="E855" s="6">
        <v>111502</v>
      </c>
      <c r="F855" s="6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1741</v>
      </c>
      <c r="C856" s="3" t="s">
        <v>1742</v>
      </c>
      <c r="D856" s="14">
        <v>171000</v>
      </c>
      <c r="E856" s="6">
        <v>194309</v>
      </c>
      <c r="F856" s="6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1743</v>
      </c>
      <c r="C857" s="3" t="s">
        <v>1744</v>
      </c>
      <c r="D857" s="14">
        <v>23400</v>
      </c>
      <c r="E857" s="6">
        <v>23956</v>
      </c>
      <c r="F857" s="6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1599</v>
      </c>
      <c r="C858" s="3" t="s">
        <v>1745</v>
      </c>
      <c r="D858" s="14">
        <v>2400</v>
      </c>
      <c r="E858" s="6">
        <v>8558</v>
      </c>
      <c r="F858" s="6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 s="14">
        <v>5300</v>
      </c>
      <c r="E859" s="6">
        <v>7413</v>
      </c>
      <c r="F859" s="6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 s="14">
        <v>4000</v>
      </c>
      <c r="E860" s="6">
        <v>2778</v>
      </c>
      <c r="F860" s="6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 s="14">
        <v>7300</v>
      </c>
      <c r="E861" s="6">
        <v>2594</v>
      </c>
      <c r="F861" s="6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 s="14">
        <v>2000</v>
      </c>
      <c r="E862" s="6">
        <v>5033</v>
      </c>
      <c r="F862" s="6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1754</v>
      </c>
      <c r="C863" s="3" t="s">
        <v>1755</v>
      </c>
      <c r="D863" s="14">
        <v>8800</v>
      </c>
      <c r="E863" s="6">
        <v>9317</v>
      </c>
      <c r="F863" s="6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1756</v>
      </c>
      <c r="C864" s="3" t="s">
        <v>1757</v>
      </c>
      <c r="D864" s="14">
        <v>3500</v>
      </c>
      <c r="E864" s="6">
        <v>6560</v>
      </c>
      <c r="F864" s="6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1758</v>
      </c>
      <c r="C865" s="3" t="s">
        <v>1759</v>
      </c>
      <c r="D865" s="14">
        <v>1400</v>
      </c>
      <c r="E865" s="6">
        <v>5415</v>
      </c>
      <c r="F865" s="6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1760</v>
      </c>
      <c r="C866" s="3" t="s">
        <v>1761</v>
      </c>
      <c r="D866" s="14">
        <v>4200</v>
      </c>
      <c r="E866" s="6">
        <v>14577</v>
      </c>
      <c r="F866" s="6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1762</v>
      </c>
      <c r="C867" s="3" t="s">
        <v>1763</v>
      </c>
      <c r="D867" s="14">
        <v>81000</v>
      </c>
      <c r="E867" s="6">
        <v>150515</v>
      </c>
      <c r="F867" s="6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1764</v>
      </c>
      <c r="C868" s="3" t="s">
        <v>1765</v>
      </c>
      <c r="D868" s="14">
        <v>182800</v>
      </c>
      <c r="E868" s="6">
        <v>79045</v>
      </c>
      <c r="F868" s="6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 s="14">
        <v>4800</v>
      </c>
      <c r="E869" s="6">
        <v>7797</v>
      </c>
      <c r="F869" s="6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1768</v>
      </c>
      <c r="C870" s="3" t="s">
        <v>1769</v>
      </c>
      <c r="D870" s="14">
        <v>7000</v>
      </c>
      <c r="E870" s="6">
        <v>12939</v>
      </c>
      <c r="F870" s="6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1770</v>
      </c>
      <c r="C871" s="3" t="s">
        <v>1771</v>
      </c>
      <c r="D871" s="14">
        <v>161900</v>
      </c>
      <c r="E871" s="6">
        <v>38376</v>
      </c>
      <c r="F871" s="6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 s="14">
        <v>7700</v>
      </c>
      <c r="E872" s="6">
        <v>6920</v>
      </c>
      <c r="F872" s="6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 s="14">
        <v>71500</v>
      </c>
      <c r="E873" s="6">
        <v>194912</v>
      </c>
      <c r="F873" s="6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1776</v>
      </c>
      <c r="C874" s="3" t="s">
        <v>1777</v>
      </c>
      <c r="D874" s="14">
        <v>4700</v>
      </c>
      <c r="E874" s="6">
        <v>7992</v>
      </c>
      <c r="F874" s="6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1778</v>
      </c>
      <c r="C875" s="3" t="s">
        <v>1779</v>
      </c>
      <c r="D875" s="14">
        <v>42100</v>
      </c>
      <c r="E875" s="6">
        <v>79268</v>
      </c>
      <c r="F875" s="6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1780</v>
      </c>
      <c r="C876" s="3" t="s">
        <v>1781</v>
      </c>
      <c r="D876" s="14">
        <v>40200</v>
      </c>
      <c r="E876" s="6">
        <v>139468</v>
      </c>
      <c r="F876" s="6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1782</v>
      </c>
      <c r="C877" s="3" t="s">
        <v>1783</v>
      </c>
      <c r="D877" s="14">
        <v>7900</v>
      </c>
      <c r="E877" s="6">
        <v>5465</v>
      </c>
      <c r="F877" s="6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 s="14">
        <v>8300</v>
      </c>
      <c r="E878" s="6">
        <v>2111</v>
      </c>
      <c r="F878" s="6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1786</v>
      </c>
      <c r="C879" s="3" t="s">
        <v>1787</v>
      </c>
      <c r="D879" s="14">
        <v>163600</v>
      </c>
      <c r="E879" s="6">
        <v>126628</v>
      </c>
      <c r="F879" s="6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1788</v>
      </c>
      <c r="C880" s="3" t="s">
        <v>1789</v>
      </c>
      <c r="D880" s="14">
        <v>2700</v>
      </c>
      <c r="E880" s="6">
        <v>1012</v>
      </c>
      <c r="F880" s="6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1790</v>
      </c>
      <c r="C881" s="3" t="s">
        <v>1791</v>
      </c>
      <c r="D881" s="14">
        <v>1000</v>
      </c>
      <c r="E881" s="6">
        <v>5438</v>
      </c>
      <c r="F881" s="6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1792</v>
      </c>
      <c r="C882" s="3" t="s">
        <v>1793</v>
      </c>
      <c r="D882" s="14">
        <v>84500</v>
      </c>
      <c r="E882" s="6">
        <v>193101</v>
      </c>
      <c r="F882" s="6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1794</v>
      </c>
      <c r="C883" s="3" t="s">
        <v>1795</v>
      </c>
      <c r="D883" s="14">
        <v>81300</v>
      </c>
      <c r="E883" s="6">
        <v>31665</v>
      </c>
      <c r="F883" s="6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1796</v>
      </c>
      <c r="C884" s="3" t="s">
        <v>1797</v>
      </c>
      <c r="D884" s="14">
        <v>800</v>
      </c>
      <c r="E884" s="6">
        <v>2960</v>
      </c>
      <c r="F884" s="6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 s="14">
        <v>3400</v>
      </c>
      <c r="E885" s="6">
        <v>8089</v>
      </c>
      <c r="F885" s="6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1800</v>
      </c>
      <c r="C886" s="3" t="s">
        <v>1801</v>
      </c>
      <c r="D886" s="14">
        <v>170800</v>
      </c>
      <c r="E886" s="6">
        <v>109374</v>
      </c>
      <c r="F886" s="6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1802</v>
      </c>
      <c r="C887" s="3" t="s">
        <v>1803</v>
      </c>
      <c r="D887" s="14">
        <v>1800</v>
      </c>
      <c r="E887" s="6">
        <v>2129</v>
      </c>
      <c r="F887" s="6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1804</v>
      </c>
      <c r="C888" s="3" t="s">
        <v>1805</v>
      </c>
      <c r="D888" s="14">
        <v>150600</v>
      </c>
      <c r="E888" s="6">
        <v>127745</v>
      </c>
      <c r="F888" s="6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 s="14">
        <v>7800</v>
      </c>
      <c r="E889" s="6">
        <v>2289</v>
      </c>
      <c r="F889" s="6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 s="14">
        <v>5800</v>
      </c>
      <c r="E890" s="6">
        <v>12174</v>
      </c>
      <c r="F890" s="6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1810</v>
      </c>
      <c r="C891" s="3" t="s">
        <v>1811</v>
      </c>
      <c r="D891" s="14">
        <v>5600</v>
      </c>
      <c r="E891" s="6">
        <v>9508</v>
      </c>
      <c r="F891" s="6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1812</v>
      </c>
      <c r="C892" s="3" t="s">
        <v>1813</v>
      </c>
      <c r="D892" s="14">
        <v>134400</v>
      </c>
      <c r="E892" s="6">
        <v>155849</v>
      </c>
      <c r="F892" s="6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 s="14">
        <v>3000</v>
      </c>
      <c r="E893" s="6">
        <v>7758</v>
      </c>
      <c r="F893" s="6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1816</v>
      </c>
      <c r="C894" s="3" t="s">
        <v>1817</v>
      </c>
      <c r="D894" s="14">
        <v>6000</v>
      </c>
      <c r="E894" s="6">
        <v>13835</v>
      </c>
      <c r="F894" s="6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1818</v>
      </c>
      <c r="C895" s="3" t="s">
        <v>1819</v>
      </c>
      <c r="D895" s="14">
        <v>8400</v>
      </c>
      <c r="E895" s="6">
        <v>10770</v>
      </c>
      <c r="F895" s="6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1820</v>
      </c>
      <c r="C896" s="3" t="s">
        <v>1821</v>
      </c>
      <c r="D896" s="14">
        <v>1700</v>
      </c>
      <c r="E896" s="6">
        <v>3208</v>
      </c>
      <c r="F896" s="6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 s="14">
        <v>159800</v>
      </c>
      <c r="E897" s="6">
        <v>11108</v>
      </c>
      <c r="F897" s="6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 s="14">
        <v>19800</v>
      </c>
      <c r="E898" s="6">
        <v>153338</v>
      </c>
      <c r="F898" s="6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1826</v>
      </c>
      <c r="C899" s="3" t="s">
        <v>1827</v>
      </c>
      <c r="D899" s="14">
        <v>8800</v>
      </c>
      <c r="E899" s="6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1828</v>
      </c>
      <c r="C900" s="3" t="s">
        <v>1829</v>
      </c>
      <c r="D900" s="14">
        <v>179100</v>
      </c>
      <c r="E900" s="6">
        <v>93991</v>
      </c>
      <c r="F900" s="6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1830</v>
      </c>
      <c r="C901" s="3" t="s">
        <v>1831</v>
      </c>
      <c r="D901" s="14">
        <v>3100</v>
      </c>
      <c r="E901" s="6">
        <v>12620</v>
      </c>
      <c r="F901" s="6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1832</v>
      </c>
      <c r="C902" s="3" t="s">
        <v>1833</v>
      </c>
      <c r="D902" s="14">
        <v>100</v>
      </c>
      <c r="E902" s="6">
        <v>2</v>
      </c>
      <c r="F902" s="6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1834</v>
      </c>
      <c r="C903" s="3" t="s">
        <v>1835</v>
      </c>
      <c r="D903" s="14">
        <v>5600</v>
      </c>
      <c r="E903" s="6">
        <v>8746</v>
      </c>
      <c r="F903" s="6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1836</v>
      </c>
      <c r="C904" s="3" t="s">
        <v>1837</v>
      </c>
      <c r="D904" s="14">
        <v>1400</v>
      </c>
      <c r="E904" s="6">
        <v>3534</v>
      </c>
      <c r="F904" s="6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 s="14">
        <v>41000</v>
      </c>
      <c r="E905" s="6">
        <v>709</v>
      </c>
      <c r="F905" s="6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1840</v>
      </c>
      <c r="C906" s="3" t="s">
        <v>1841</v>
      </c>
      <c r="D906" s="14">
        <v>6500</v>
      </c>
      <c r="E906" s="6">
        <v>795</v>
      </c>
      <c r="F906" s="6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1842</v>
      </c>
      <c r="C907" s="3" t="s">
        <v>1843</v>
      </c>
      <c r="D907" s="14">
        <v>7900</v>
      </c>
      <c r="E907" s="6">
        <v>12955</v>
      </c>
      <c r="F907" s="6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 s="14">
        <v>5500</v>
      </c>
      <c r="E908" s="6">
        <v>8964</v>
      </c>
      <c r="F908" s="6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1846</v>
      </c>
      <c r="C909" s="3" t="s">
        <v>1847</v>
      </c>
      <c r="D909" s="14">
        <v>9100</v>
      </c>
      <c r="E909" s="6">
        <v>1843</v>
      </c>
      <c r="F909" s="6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1848</v>
      </c>
      <c r="C910" s="3" t="s">
        <v>1849</v>
      </c>
      <c r="D910" s="14">
        <v>38200</v>
      </c>
      <c r="E910" s="6">
        <v>121950</v>
      </c>
      <c r="F910" s="6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1850</v>
      </c>
      <c r="C911" s="3" t="s">
        <v>1851</v>
      </c>
      <c r="D911" s="14">
        <v>1800</v>
      </c>
      <c r="E911" s="6">
        <v>8621</v>
      </c>
      <c r="F911" s="6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1852</v>
      </c>
      <c r="C912" s="3" t="s">
        <v>1853</v>
      </c>
      <c r="D912" s="14">
        <v>154500</v>
      </c>
      <c r="E912" s="6">
        <v>30215</v>
      </c>
      <c r="F912" s="6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1854</v>
      </c>
      <c r="C913" s="3" t="s">
        <v>1855</v>
      </c>
      <c r="D913" s="14">
        <v>5800</v>
      </c>
      <c r="E913" s="6">
        <v>11539</v>
      </c>
      <c r="F913" s="6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1856</v>
      </c>
      <c r="C914" s="3" t="s">
        <v>1857</v>
      </c>
      <c r="D914" s="14">
        <v>1800</v>
      </c>
      <c r="E914" s="6">
        <v>14310</v>
      </c>
      <c r="F914" s="6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 s="14">
        <v>70200</v>
      </c>
      <c r="E915" s="6">
        <v>35536</v>
      </c>
      <c r="F915" s="6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 s="14">
        <v>6400</v>
      </c>
      <c r="E916" s="6">
        <v>3676</v>
      </c>
      <c r="F916" s="6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1862</v>
      </c>
      <c r="C917" s="3" t="s">
        <v>1863</v>
      </c>
      <c r="D917" s="14">
        <v>125900</v>
      </c>
      <c r="E917" s="6">
        <v>195936</v>
      </c>
      <c r="F917" s="6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 s="14">
        <v>3700</v>
      </c>
      <c r="E918" s="6">
        <v>1343</v>
      </c>
      <c r="F918" s="6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1866</v>
      </c>
      <c r="C919" s="3" t="s">
        <v>1867</v>
      </c>
      <c r="D919" s="14">
        <v>3600</v>
      </c>
      <c r="E919" s="6">
        <v>2097</v>
      </c>
      <c r="F919" s="6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1868</v>
      </c>
      <c r="C920" s="3" t="s">
        <v>1869</v>
      </c>
      <c r="D920" s="14">
        <v>3800</v>
      </c>
      <c r="E920" s="6">
        <v>9021</v>
      </c>
      <c r="F920" s="6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1870</v>
      </c>
      <c r="C921" s="3" t="s">
        <v>1871</v>
      </c>
      <c r="D921" s="14">
        <v>35600</v>
      </c>
      <c r="E921" s="6">
        <v>20915</v>
      </c>
      <c r="F921" s="6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1872</v>
      </c>
      <c r="C922" s="3" t="s">
        <v>1873</v>
      </c>
      <c r="D922" s="14">
        <v>5300</v>
      </c>
      <c r="E922" s="6">
        <v>9676</v>
      </c>
      <c r="F922" s="6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1874</v>
      </c>
      <c r="C923" s="3" t="s">
        <v>1875</v>
      </c>
      <c r="D923" s="14">
        <v>160400</v>
      </c>
      <c r="E923" s="6">
        <v>1210</v>
      </c>
      <c r="F923" s="6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1876</v>
      </c>
      <c r="C924" s="3" t="s">
        <v>1877</v>
      </c>
      <c r="D924" s="14">
        <v>51400</v>
      </c>
      <c r="E924" s="6">
        <v>90440</v>
      </c>
      <c r="F924" s="6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1878</v>
      </c>
      <c r="C925" s="3" t="s">
        <v>1879</v>
      </c>
      <c r="D925" s="14">
        <v>1700</v>
      </c>
      <c r="E925" s="6">
        <v>4044</v>
      </c>
      <c r="F925" s="6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1880</v>
      </c>
      <c r="C926" s="3" t="s">
        <v>1881</v>
      </c>
      <c r="D926" s="14">
        <v>39400</v>
      </c>
      <c r="E926" s="6">
        <v>192292</v>
      </c>
      <c r="F926" s="6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 s="14">
        <v>3000</v>
      </c>
      <c r="E927" s="6">
        <v>6722</v>
      </c>
      <c r="F927" s="6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1884</v>
      </c>
      <c r="C928" s="3" t="s">
        <v>1885</v>
      </c>
      <c r="D928" s="14">
        <v>8700</v>
      </c>
      <c r="E928" s="6">
        <v>1577</v>
      </c>
      <c r="F928" s="6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1886</v>
      </c>
      <c r="C929" s="3" t="s">
        <v>1887</v>
      </c>
      <c r="D929" s="14">
        <v>7200</v>
      </c>
      <c r="E929" s="6">
        <v>3301</v>
      </c>
      <c r="F929" s="6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1888</v>
      </c>
      <c r="C930" s="3" t="s">
        <v>1889</v>
      </c>
      <c r="D930" s="14">
        <v>167400</v>
      </c>
      <c r="E930" s="6">
        <v>196386</v>
      </c>
      <c r="F930" s="6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1890</v>
      </c>
      <c r="C931" s="3" t="s">
        <v>1891</v>
      </c>
      <c r="D931" s="14">
        <v>5500</v>
      </c>
      <c r="E931" s="6">
        <v>11952</v>
      </c>
      <c r="F931" s="6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1892</v>
      </c>
      <c r="C932" s="3" t="s">
        <v>1893</v>
      </c>
      <c r="D932" s="14">
        <v>3500</v>
      </c>
      <c r="E932" s="6">
        <v>3930</v>
      </c>
      <c r="F932" s="6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1894</v>
      </c>
      <c r="C933" s="3" t="s">
        <v>1895</v>
      </c>
      <c r="D933" s="14">
        <v>7900</v>
      </c>
      <c r="E933" s="6">
        <v>5729</v>
      </c>
      <c r="F933" s="6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1896</v>
      </c>
      <c r="C934" s="3" t="s">
        <v>1897</v>
      </c>
      <c r="D934" s="14">
        <v>2300</v>
      </c>
      <c r="E934" s="6">
        <v>4883</v>
      </c>
      <c r="F934" s="6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1898</v>
      </c>
      <c r="C935" s="3" t="s">
        <v>1899</v>
      </c>
      <c r="D935" s="14">
        <v>73000</v>
      </c>
      <c r="E935" s="6">
        <v>175015</v>
      </c>
      <c r="F935" s="6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1900</v>
      </c>
      <c r="C936" s="3" t="s">
        <v>1901</v>
      </c>
      <c r="D936" s="14">
        <v>6200</v>
      </c>
      <c r="E936" s="6">
        <v>11280</v>
      </c>
      <c r="F936" s="6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 s="14">
        <v>6100</v>
      </c>
      <c r="E937" s="6">
        <v>10012</v>
      </c>
      <c r="F937" s="6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1246</v>
      </c>
      <c r="C938" s="3" t="s">
        <v>1904</v>
      </c>
      <c r="D938" s="14">
        <v>103200</v>
      </c>
      <c r="E938" s="6">
        <v>1690</v>
      </c>
      <c r="F938" s="6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1905</v>
      </c>
      <c r="C939" s="3" t="s">
        <v>1906</v>
      </c>
      <c r="D939" s="14">
        <v>171000</v>
      </c>
      <c r="E939" s="6">
        <v>84891</v>
      </c>
      <c r="F939" s="6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1907</v>
      </c>
      <c r="C940" s="3" t="s">
        <v>1908</v>
      </c>
      <c r="D940" s="14">
        <v>9200</v>
      </c>
      <c r="E940" s="6">
        <v>10093</v>
      </c>
      <c r="F940" s="6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 s="14">
        <v>7800</v>
      </c>
      <c r="E941" s="6">
        <v>3839</v>
      </c>
      <c r="F941" s="6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1911</v>
      </c>
      <c r="C942" s="3" t="s">
        <v>1912</v>
      </c>
      <c r="D942" s="14">
        <v>9900</v>
      </c>
      <c r="E942" s="6">
        <v>6161</v>
      </c>
      <c r="F942" s="6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1913</v>
      </c>
      <c r="C943" s="3" t="s">
        <v>1914</v>
      </c>
      <c r="D943" s="14">
        <v>43000</v>
      </c>
      <c r="E943" s="6">
        <v>5615</v>
      </c>
      <c r="F943" s="6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1907</v>
      </c>
      <c r="C944" s="3" t="s">
        <v>1915</v>
      </c>
      <c r="D944" s="14">
        <v>9600</v>
      </c>
      <c r="E944" s="6">
        <v>6205</v>
      </c>
      <c r="F944" s="6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1916</v>
      </c>
      <c r="C945" s="3" t="s">
        <v>1917</v>
      </c>
      <c r="D945" s="14">
        <v>7500</v>
      </c>
      <c r="E945" s="6">
        <v>11969</v>
      </c>
      <c r="F945" s="6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1918</v>
      </c>
      <c r="C946" s="3" t="s">
        <v>1919</v>
      </c>
      <c r="D946" s="14">
        <v>10000</v>
      </c>
      <c r="E946" s="6">
        <v>8142</v>
      </c>
      <c r="F946" s="6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1920</v>
      </c>
      <c r="C947" s="3" t="s">
        <v>1921</v>
      </c>
      <c r="D947" s="14">
        <v>172000</v>
      </c>
      <c r="E947" s="6">
        <v>55805</v>
      </c>
      <c r="F947" s="6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 s="14">
        <v>153700</v>
      </c>
      <c r="E948" s="6">
        <v>15238</v>
      </c>
      <c r="F948" s="6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1924</v>
      </c>
      <c r="C949" s="3" t="s">
        <v>1925</v>
      </c>
      <c r="D949" s="14">
        <v>3600</v>
      </c>
      <c r="E949" s="6">
        <v>961</v>
      </c>
      <c r="F949" s="6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1926</v>
      </c>
      <c r="C950" s="3" t="s">
        <v>1927</v>
      </c>
      <c r="D950" s="14">
        <v>9400</v>
      </c>
      <c r="E950" s="6">
        <v>5918</v>
      </c>
      <c r="F950" s="6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 s="14">
        <v>5900</v>
      </c>
      <c r="E951" s="6">
        <v>9520</v>
      </c>
      <c r="F951" s="6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1930</v>
      </c>
      <c r="C952" s="3" t="s">
        <v>1931</v>
      </c>
      <c r="D952" s="14">
        <v>100</v>
      </c>
      <c r="E952" s="6">
        <v>5</v>
      </c>
      <c r="F952" s="6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1932</v>
      </c>
      <c r="C953" s="3" t="s">
        <v>1933</v>
      </c>
      <c r="D953" s="14">
        <v>14500</v>
      </c>
      <c r="E953" s="6">
        <v>159056</v>
      </c>
      <c r="F953" s="6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1934</v>
      </c>
      <c r="C954" s="3" t="s">
        <v>1935</v>
      </c>
      <c r="D954" s="14">
        <v>145500</v>
      </c>
      <c r="E954" s="6">
        <v>101987</v>
      </c>
      <c r="F954" s="6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 s="14">
        <v>3300</v>
      </c>
      <c r="E955" s="6">
        <v>1980</v>
      </c>
      <c r="F955" s="6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1938</v>
      </c>
      <c r="C956" s="3" t="s">
        <v>1939</v>
      </c>
      <c r="D956" s="14">
        <v>42600</v>
      </c>
      <c r="E956" s="6">
        <v>156384</v>
      </c>
      <c r="F956" s="6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 s="14">
        <v>700</v>
      </c>
      <c r="E957" s="6">
        <v>7763</v>
      </c>
      <c r="F957" s="6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1942</v>
      </c>
      <c r="C958" s="3" t="s">
        <v>1943</v>
      </c>
      <c r="D958" s="14">
        <v>187600</v>
      </c>
      <c r="E958" s="6">
        <v>35698</v>
      </c>
      <c r="F958" s="6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1944</v>
      </c>
      <c r="C959" s="3" t="s">
        <v>1945</v>
      </c>
      <c r="D959" s="14">
        <v>9800</v>
      </c>
      <c r="E959" s="6">
        <v>12434</v>
      </c>
      <c r="F959" s="6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 s="14">
        <v>1100</v>
      </c>
      <c r="E960" s="6">
        <v>8081</v>
      </c>
      <c r="F960" s="6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1948</v>
      </c>
      <c r="C961" s="3" t="s">
        <v>1949</v>
      </c>
      <c r="D961" s="14">
        <v>145000</v>
      </c>
      <c r="E961" s="6">
        <v>6631</v>
      </c>
      <c r="F961" s="6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1950</v>
      </c>
      <c r="C962" s="3" t="s">
        <v>1951</v>
      </c>
      <c r="D962" s="14">
        <v>5500</v>
      </c>
      <c r="E962" s="6">
        <v>4678</v>
      </c>
      <c r="F962" s="6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1952</v>
      </c>
      <c r="C963" s="3" t="s">
        <v>1953</v>
      </c>
      <c r="D963" s="14">
        <v>5700</v>
      </c>
      <c r="E963" s="6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1954</v>
      </c>
      <c r="C964" s="3" t="s">
        <v>1955</v>
      </c>
      <c r="D964" s="14">
        <v>3600</v>
      </c>
      <c r="E964" s="6">
        <v>10657</v>
      </c>
      <c r="F964" s="6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1956</v>
      </c>
      <c r="C965" s="3" t="s">
        <v>1957</v>
      </c>
      <c r="D965" s="14">
        <v>5900</v>
      </c>
      <c r="E965" s="6">
        <v>4997</v>
      </c>
      <c r="F965" s="6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1958</v>
      </c>
      <c r="C966" s="3" t="s">
        <v>1959</v>
      </c>
      <c r="D966" s="14">
        <v>3700</v>
      </c>
      <c r="E966" s="6">
        <v>13164</v>
      </c>
      <c r="F966" s="6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1960</v>
      </c>
      <c r="C967" s="3" t="s">
        <v>1961</v>
      </c>
      <c r="D967" s="14">
        <v>2200</v>
      </c>
      <c r="E967" s="6">
        <v>8501</v>
      </c>
      <c r="F967" s="6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878</v>
      </c>
      <c r="C968" s="3" t="s">
        <v>1962</v>
      </c>
      <c r="D968" s="14">
        <v>1700</v>
      </c>
      <c r="E968" s="6">
        <v>13468</v>
      </c>
      <c r="F968" s="6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1963</v>
      </c>
      <c r="C969" s="3" t="s">
        <v>1964</v>
      </c>
      <c r="D969" s="14">
        <v>88400</v>
      </c>
      <c r="E969" s="6">
        <v>121138</v>
      </c>
      <c r="F969" s="6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 s="14">
        <v>2400</v>
      </c>
      <c r="E970" s="6">
        <v>8117</v>
      </c>
      <c r="F970" s="6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1967</v>
      </c>
      <c r="C971" s="3" t="s">
        <v>1968</v>
      </c>
      <c r="D971" s="14">
        <v>7900</v>
      </c>
      <c r="E971" s="6">
        <v>8550</v>
      </c>
      <c r="F971" s="6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 s="14">
        <v>94900</v>
      </c>
      <c r="E972" s="6">
        <v>57659</v>
      </c>
      <c r="F972" s="6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1971</v>
      </c>
      <c r="C973" s="3" t="s">
        <v>1972</v>
      </c>
      <c r="D973" s="14">
        <v>5100</v>
      </c>
      <c r="E973" s="6">
        <v>1414</v>
      </c>
      <c r="F973" s="6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 s="14">
        <v>42700</v>
      </c>
      <c r="E974" s="6">
        <v>97524</v>
      </c>
      <c r="F974" s="6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1975</v>
      </c>
      <c r="C975" s="3" t="s">
        <v>1976</v>
      </c>
      <c r="D975" s="14">
        <v>121100</v>
      </c>
      <c r="E975" s="6">
        <v>26176</v>
      </c>
      <c r="F975" s="6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1977</v>
      </c>
      <c r="C976" s="3" t="s">
        <v>1978</v>
      </c>
      <c r="D976" s="14">
        <v>800</v>
      </c>
      <c r="E976" s="6">
        <v>2991</v>
      </c>
      <c r="F976" s="6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1979</v>
      </c>
      <c r="C977" s="3" t="s">
        <v>1980</v>
      </c>
      <c r="D977" s="14">
        <v>5400</v>
      </c>
      <c r="E977" s="6">
        <v>8366</v>
      </c>
      <c r="F977" s="6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 s="14">
        <v>4000</v>
      </c>
      <c r="E978" s="6">
        <v>12886</v>
      </c>
      <c r="F978" s="6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1258</v>
      </c>
      <c r="C979" s="3" t="s">
        <v>1983</v>
      </c>
      <c r="D979" s="14">
        <v>7000</v>
      </c>
      <c r="E979" s="6">
        <v>5177</v>
      </c>
      <c r="F979" s="6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1984</v>
      </c>
      <c r="C980" s="3" t="s">
        <v>1985</v>
      </c>
      <c r="D980" s="14">
        <v>1000</v>
      </c>
      <c r="E980" s="6">
        <v>8641</v>
      </c>
      <c r="F980" s="6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1986</v>
      </c>
      <c r="C981" s="3" t="s">
        <v>1987</v>
      </c>
      <c r="D981" s="14">
        <v>60200</v>
      </c>
      <c r="E981" s="6">
        <v>86244</v>
      </c>
      <c r="F981" s="6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1988</v>
      </c>
      <c r="C982" s="3" t="s">
        <v>1989</v>
      </c>
      <c r="D982" s="14">
        <v>195200</v>
      </c>
      <c r="E982" s="6">
        <v>78630</v>
      </c>
      <c r="F982" s="6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1990</v>
      </c>
      <c r="C983" s="3" t="s">
        <v>1991</v>
      </c>
      <c r="D983" s="14">
        <v>6700</v>
      </c>
      <c r="E983" s="6">
        <v>11941</v>
      </c>
      <c r="F983" s="6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1992</v>
      </c>
      <c r="C984" s="3" t="s">
        <v>1993</v>
      </c>
      <c r="D984" s="14">
        <v>7200</v>
      </c>
      <c r="E984" s="6">
        <v>6115</v>
      </c>
      <c r="F984" s="6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1994</v>
      </c>
      <c r="C985" s="3" t="s">
        <v>1995</v>
      </c>
      <c r="D985" s="14">
        <v>129100</v>
      </c>
      <c r="E985" s="6">
        <v>188404</v>
      </c>
      <c r="F985" s="6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 s="14">
        <v>6500</v>
      </c>
      <c r="E986" s="6">
        <v>9910</v>
      </c>
      <c r="F986" s="6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1998</v>
      </c>
      <c r="C987" s="3" t="s">
        <v>1999</v>
      </c>
      <c r="D987" s="14">
        <v>170600</v>
      </c>
      <c r="E987" s="6">
        <v>114523</v>
      </c>
      <c r="F987" s="6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2000</v>
      </c>
      <c r="C988" s="3" t="s">
        <v>2001</v>
      </c>
      <c r="D988" s="14">
        <v>7800</v>
      </c>
      <c r="E988" s="6">
        <v>3144</v>
      </c>
      <c r="F988" s="6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2002</v>
      </c>
      <c r="C989" s="3" t="s">
        <v>2003</v>
      </c>
      <c r="D989" s="14">
        <v>6200</v>
      </c>
      <c r="E989" s="6">
        <v>13441</v>
      </c>
      <c r="F989" s="6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2004</v>
      </c>
      <c r="C990" s="3" t="s">
        <v>2005</v>
      </c>
      <c r="D990" s="14">
        <v>9400</v>
      </c>
      <c r="E990" s="6">
        <v>4899</v>
      </c>
      <c r="F990" s="6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2006</v>
      </c>
      <c r="C991" s="3" t="s">
        <v>2007</v>
      </c>
      <c r="D991" s="14">
        <v>2400</v>
      </c>
      <c r="E991" s="6">
        <v>11990</v>
      </c>
      <c r="F991" s="6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2008</v>
      </c>
      <c r="C992" s="3" t="s">
        <v>2009</v>
      </c>
      <c r="D992" s="14">
        <v>7800</v>
      </c>
      <c r="E992" s="6">
        <v>6839</v>
      </c>
      <c r="F992" s="6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 s="14">
        <v>9800</v>
      </c>
      <c r="E993" s="6">
        <v>11091</v>
      </c>
      <c r="F993" s="6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2011</v>
      </c>
      <c r="C994" s="3" t="s">
        <v>2012</v>
      </c>
      <c r="D994" s="14">
        <v>3100</v>
      </c>
      <c r="E994" s="6">
        <v>13223</v>
      </c>
      <c r="F994" s="6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 s="14">
        <v>9800</v>
      </c>
      <c r="E995" s="6">
        <v>7608</v>
      </c>
      <c r="F995" s="6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2015</v>
      </c>
      <c r="C996" s="3" t="s">
        <v>2016</v>
      </c>
      <c r="D996" s="14">
        <v>141100</v>
      </c>
      <c r="E996" s="6">
        <v>74073</v>
      </c>
      <c r="F996" s="6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2017</v>
      </c>
      <c r="C997" s="3" t="s">
        <v>2018</v>
      </c>
      <c r="D997" s="14">
        <v>97300</v>
      </c>
      <c r="E997" s="6">
        <v>153216</v>
      </c>
      <c r="F997" s="6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 s="14">
        <v>6600</v>
      </c>
      <c r="E998" s="6">
        <v>4814</v>
      </c>
      <c r="F998" s="6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2021</v>
      </c>
      <c r="C999" s="3" t="s">
        <v>2022</v>
      </c>
      <c r="D999" s="14">
        <v>7600</v>
      </c>
      <c r="E999" s="6">
        <v>4603</v>
      </c>
      <c r="F999" s="6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2023</v>
      </c>
      <c r="C1000" s="3" t="s">
        <v>2024</v>
      </c>
      <c r="D1000" s="14">
        <v>66600</v>
      </c>
      <c r="E1000" s="6">
        <v>37823</v>
      </c>
      <c r="F1000" s="6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2025</v>
      </c>
      <c r="C1001" s="3" t="s">
        <v>2026</v>
      </c>
      <c r="D1001" s="14">
        <v>111100</v>
      </c>
      <c r="E1001" s="6">
        <v>62819</v>
      </c>
      <c r="F1001" s="6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11" priority="6" operator="containsText" text="live">
      <formula>NOT(ISERROR(SEARCH("live",G1)))</formula>
    </cfRule>
    <cfRule type="containsText" dxfId="10" priority="7" operator="containsText" text="canceled">
      <formula>NOT(ISERROR(SEARCH("canceled",G1)))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percent" val="0"/>
        <cfvo type="percentile" val="50"/>
        <cfvo type="num" val="200"/>
        <color rgb="FFFF257D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A8D5-0F82-4ECA-ACB1-CE1C136AFC3C}">
  <dimension ref="A1:F14"/>
  <sheetViews>
    <sheetView topLeftCell="A4" zoomScaleNormal="100" workbookViewId="0">
      <selection activeCell="E14" sqref="E14"/>
    </sheetView>
  </sheetViews>
  <sheetFormatPr defaultRowHeight="15.75" x14ac:dyDescent="0.25"/>
  <cols>
    <col min="1" max="1" width="16.125" customWidth="1"/>
    <col min="2" max="2" width="12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3" spans="1:6" x14ac:dyDescent="0.25">
      <c r="A3" s="7" t="s">
        <v>2070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2062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DFE2-2900-4BA6-8252-2239514EFFC2}">
  <dimension ref="A1:F30"/>
  <sheetViews>
    <sheetView workbookViewId="0">
      <selection activeCell="K24" sqref="K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2064</v>
      </c>
      <c r="B2" t="s">
        <v>2069</v>
      </c>
    </row>
    <row r="4" spans="1:6" x14ac:dyDescent="0.25">
      <c r="A4" s="7" t="s">
        <v>2070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2063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2040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2042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2059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2058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2049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2044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C9DB-8E1F-4249-8BA8-AB033BE94891}">
  <dimension ref="A1:E18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2064</v>
      </c>
      <c r="B1" t="s">
        <v>2069</v>
      </c>
    </row>
    <row r="2" spans="1:5" x14ac:dyDescent="0.25">
      <c r="A2" s="7" t="s">
        <v>2085</v>
      </c>
      <c r="B2" t="s">
        <v>2069</v>
      </c>
    </row>
    <row r="4" spans="1:5" x14ac:dyDescent="0.25">
      <c r="A4" s="7" t="s">
        <v>2070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2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2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2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2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2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2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2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2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2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2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2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2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2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02AC-9D3A-4A86-A910-F5011585703C}">
  <dimension ref="A1:H14"/>
  <sheetViews>
    <sheetView topLeftCell="A7" zoomScaleNormal="100" workbookViewId="0">
      <selection activeCell="K24" sqref="K24"/>
    </sheetView>
  </sheetViews>
  <sheetFormatPr defaultRowHeight="15.75" x14ac:dyDescent="0.25"/>
  <cols>
    <col min="1" max="1" width="13.25" bestFit="1" customWidth="1"/>
    <col min="2" max="2" width="9.375" bestFit="1" customWidth="1"/>
    <col min="3" max="3" width="7.25" bestFit="1" customWidth="1"/>
    <col min="4" max="4" width="8.125" bestFit="1" customWidth="1"/>
    <col min="5" max="5" width="12" bestFit="1" customWidth="1"/>
    <col min="6" max="6" width="19.25" style="15" bestFit="1" customWidth="1"/>
    <col min="7" max="7" width="15.5" style="15" bestFit="1" customWidth="1"/>
    <col min="8" max="8" width="18.25" style="15" bestFit="1" customWidth="1"/>
  </cols>
  <sheetData>
    <row r="1" spans="1:8" x14ac:dyDescent="0.25">
      <c r="B1" t="s">
        <v>2103</v>
      </c>
      <c r="C1" t="s">
        <v>2103</v>
      </c>
      <c r="D1" t="s">
        <v>2103</v>
      </c>
      <c r="E1" s="19" t="s">
        <v>2087</v>
      </c>
      <c r="F1" s="20" t="s">
        <v>2088</v>
      </c>
      <c r="G1" s="20" t="s">
        <v>2089</v>
      </c>
      <c r="H1" s="20" t="s">
        <v>2090</v>
      </c>
    </row>
    <row r="2" spans="1:8" x14ac:dyDescent="0.25">
      <c r="A2" t="s">
        <v>2086</v>
      </c>
      <c r="B2" t="s">
        <v>20</v>
      </c>
      <c r="C2" t="s">
        <v>14</v>
      </c>
      <c r="D2" t="s">
        <v>74</v>
      </c>
      <c r="E2" s="19"/>
      <c r="F2" s="20"/>
      <c r="G2" s="20"/>
      <c r="H2" s="20"/>
    </row>
    <row r="3" spans="1:8" x14ac:dyDescent="0.25">
      <c r="A3" t="s">
        <v>2091</v>
      </c>
      <c r="B3">
        <f>COUNTIFS(Crowdfunding!$D:$D,"&lt;1000",Crowdfunding!$G:$G,B$2)</f>
        <v>30</v>
      </c>
      <c r="C3">
        <f>COUNTIFS(Crowdfunding!$D:$D,"&lt;1000",Crowdfunding!$G:$G,C$2)</f>
        <v>20</v>
      </c>
      <c r="D3">
        <f>COUNTIFS(Crowdfunding!$D:$D,"&lt;1000",Crowdfunding!$G:$G,D$2)</f>
        <v>1</v>
      </c>
      <c r="E3">
        <f>SUM(B3:D3)</f>
        <v>51</v>
      </c>
      <c r="F3" s="15">
        <f>B3/$E3</f>
        <v>0.58823529411764708</v>
      </c>
      <c r="G3" s="15">
        <f t="shared" ref="G3:H14" si="0">C3/$E3</f>
        <v>0.39215686274509803</v>
      </c>
      <c r="H3" s="15">
        <f t="shared" si="0"/>
        <v>1.9607843137254902E-2</v>
      </c>
    </row>
    <row r="4" spans="1:8" x14ac:dyDescent="0.25">
      <c r="A4" t="s">
        <v>2092</v>
      </c>
      <c r="B4">
        <f>COUNTIFS(Crowdfunding!$D:$D,"&gt;=1000",Crowdfunding!$D:$D,"&lt;5000",Crowdfunding!$G:$G,B$2)</f>
        <v>191</v>
      </c>
      <c r="C4">
        <f>COUNTIFS(Crowdfunding!$D:$D,"&gt;=1000",Crowdfunding!$D:$D,"&lt;5000",Crowdfunding!$G:$G,C$2)</f>
        <v>38</v>
      </c>
      <c r="D4">
        <f>COUNTIFS(Crowdfunding!$D:$D,"&gt;=1000",Crowdfunding!$D:$D,"&lt;5000",Crowdfunding!$G:$G,D$2)</f>
        <v>2</v>
      </c>
      <c r="E4">
        <f t="shared" ref="E4:E14" si="1">SUM(B4:D4)</f>
        <v>231</v>
      </c>
      <c r="F4" s="15">
        <f t="shared" ref="F4:F14" si="2">B4/$E4</f>
        <v>0.82683982683982682</v>
      </c>
      <c r="G4" s="15">
        <f t="shared" si="0"/>
        <v>0.16450216450216451</v>
      </c>
      <c r="H4" s="15">
        <f t="shared" si="0"/>
        <v>8.658008658008658E-3</v>
      </c>
    </row>
    <row r="5" spans="1:8" x14ac:dyDescent="0.25">
      <c r="A5" t="s">
        <v>2093</v>
      </c>
      <c r="B5">
        <f>COUNTIFS(Crowdfunding!$D:$D,"&gt;=5000",Crowdfunding!$D:$D,"&lt;10000",Crowdfunding!$G:$G,B$2)</f>
        <v>164</v>
      </c>
      <c r="C5">
        <f>COUNTIFS(Crowdfunding!$D:$D,"&gt;=5000",Crowdfunding!$D:$D,"&lt;10000",Crowdfunding!$G:$G,C$2)</f>
        <v>126</v>
      </c>
      <c r="D5">
        <f>COUNTIFS(Crowdfunding!$D:$D,"&gt;=5000",Crowdfunding!$D:$D,"&lt;10000",Crowdfunding!$G:$G,D$2)</f>
        <v>25</v>
      </c>
      <c r="E5">
        <f t="shared" si="1"/>
        <v>315</v>
      </c>
      <c r="F5" s="15">
        <f t="shared" si="2"/>
        <v>0.52063492063492067</v>
      </c>
      <c r="G5" s="15">
        <f t="shared" si="0"/>
        <v>0.4</v>
      </c>
      <c r="H5" s="15">
        <f t="shared" si="0"/>
        <v>7.9365079365079361E-2</v>
      </c>
    </row>
    <row r="6" spans="1:8" x14ac:dyDescent="0.25">
      <c r="A6" t="s">
        <v>2094</v>
      </c>
      <c r="B6">
        <f>COUNTIFS(Crowdfunding!$D:$D,"&gt;=10000",Crowdfunding!$D:$D,"&lt;15000",Crowdfunding!$G:$G,B$2)</f>
        <v>4</v>
      </c>
      <c r="C6">
        <f>COUNTIFS(Crowdfunding!$D:$D,"&gt;=10000",Crowdfunding!$D:$D,"&lt;15000",Crowdfunding!$G:$G,C$2)</f>
        <v>5</v>
      </c>
      <c r="D6">
        <f>COUNTIFS(Crowdfunding!$D:$D,"&gt;=10000",Crowdfunding!$D:$D,"&lt;15000",Crowdfunding!$G:$G,D$2)</f>
        <v>0</v>
      </c>
      <c r="E6">
        <f t="shared" si="1"/>
        <v>9</v>
      </c>
      <c r="F6" s="15">
        <f t="shared" si="2"/>
        <v>0.44444444444444442</v>
      </c>
      <c r="G6" s="15">
        <f t="shared" si="0"/>
        <v>0.55555555555555558</v>
      </c>
      <c r="H6" s="15">
        <f t="shared" si="0"/>
        <v>0</v>
      </c>
    </row>
    <row r="7" spans="1:8" x14ac:dyDescent="0.25">
      <c r="A7" t="s">
        <v>2095</v>
      </c>
      <c r="B7">
        <f>COUNTIFS(Crowdfunding!$D:$D,"&gt;=15000",Crowdfunding!$D:$D,"&lt;20000",Crowdfunding!$G:$G,B$2)</f>
        <v>10</v>
      </c>
      <c r="C7">
        <f>COUNTIFS(Crowdfunding!$D:$D,"&gt;=15000",Crowdfunding!$D:$D,"&lt;20000",Crowdfunding!$G:$G,C$2)</f>
        <v>0</v>
      </c>
      <c r="D7">
        <f>COUNTIFS(Crowdfunding!$D:$D,"&gt;=15000",Crowdfunding!$D:$D,"&lt;20000",Crowdfunding!$G:$G,D$2)</f>
        <v>0</v>
      </c>
      <c r="E7">
        <f t="shared" si="1"/>
        <v>10</v>
      </c>
      <c r="F7" s="15">
        <f t="shared" si="2"/>
        <v>1</v>
      </c>
      <c r="G7" s="15">
        <f t="shared" si="0"/>
        <v>0</v>
      </c>
      <c r="H7" s="15">
        <f t="shared" si="0"/>
        <v>0</v>
      </c>
    </row>
    <row r="8" spans="1:8" x14ac:dyDescent="0.25">
      <c r="A8" t="s">
        <v>2096</v>
      </c>
      <c r="B8">
        <f>COUNTIFS(Crowdfunding!$D:$D,"&gt;=20000",Crowdfunding!$D:$D,"&lt;25000",Crowdfunding!$G:$G,B$2)</f>
        <v>7</v>
      </c>
      <c r="C8">
        <f>COUNTIFS(Crowdfunding!$D:$D,"&gt;=20000",Crowdfunding!$D:$D,"&lt;25000",Crowdfunding!$G:$G,C$2)</f>
        <v>0</v>
      </c>
      <c r="D8">
        <f>COUNTIFS(Crowdfunding!$D:$D,"&gt;=20000",Crowdfunding!$D:$D,"&lt;25000",Crowdfunding!$G:$G,D$2)</f>
        <v>0</v>
      </c>
      <c r="E8">
        <f t="shared" si="1"/>
        <v>7</v>
      </c>
      <c r="F8" s="15">
        <f t="shared" si="2"/>
        <v>1</v>
      </c>
      <c r="G8" s="15">
        <f t="shared" si="0"/>
        <v>0</v>
      </c>
      <c r="H8" s="15">
        <f t="shared" si="0"/>
        <v>0</v>
      </c>
    </row>
    <row r="9" spans="1:8" x14ac:dyDescent="0.25">
      <c r="A9" t="s">
        <v>2097</v>
      </c>
      <c r="B9">
        <f>COUNTIFS(Crowdfunding!$D:$D,"&gt;=25000",Crowdfunding!$D:$D,"&lt;30000",Crowdfunding!$G:$G,B$2)</f>
        <v>11</v>
      </c>
      <c r="C9">
        <f>COUNTIFS(Crowdfunding!$D:$D,"&gt;=25000",Crowdfunding!$D:$D,"&lt;30000",Crowdfunding!$G:$G,C$2)</f>
        <v>3</v>
      </c>
      <c r="D9">
        <f>COUNTIFS(Crowdfunding!$D:$D,"&gt;=25000",Crowdfunding!$D:$D,"&lt;30000",Crowdfunding!$G:$G,D$2)</f>
        <v>0</v>
      </c>
      <c r="E9">
        <f t="shared" si="1"/>
        <v>14</v>
      </c>
      <c r="F9" s="15">
        <f t="shared" si="2"/>
        <v>0.7857142857142857</v>
      </c>
      <c r="G9" s="15">
        <f t="shared" si="0"/>
        <v>0.21428571428571427</v>
      </c>
      <c r="H9" s="15">
        <f t="shared" si="0"/>
        <v>0</v>
      </c>
    </row>
    <row r="10" spans="1:8" x14ac:dyDescent="0.25">
      <c r="A10" t="s">
        <v>2098</v>
      </c>
      <c r="B10">
        <f>COUNTIFS(Crowdfunding!$D:$D,"&gt;=30000",Crowdfunding!$D:$D,"&lt;35000",Crowdfunding!$G:$G,B$2)</f>
        <v>7</v>
      </c>
      <c r="C10">
        <f>COUNTIFS(Crowdfunding!$D:$D,"&gt;=30000",Crowdfunding!$D:$D,"&lt;35000",Crowdfunding!$G:$G,C$2)</f>
        <v>0</v>
      </c>
      <c r="D10">
        <f>COUNTIFS(Crowdfunding!$D:$D,"&gt;=30000",Crowdfunding!$D:$D,"&lt;35000",Crowdfunding!$G:$G,D$2)</f>
        <v>0</v>
      </c>
      <c r="E10">
        <f t="shared" si="1"/>
        <v>7</v>
      </c>
      <c r="F10" s="15">
        <f t="shared" si="2"/>
        <v>1</v>
      </c>
      <c r="G10" s="15">
        <f t="shared" si="0"/>
        <v>0</v>
      </c>
      <c r="H10" s="15">
        <f t="shared" si="0"/>
        <v>0</v>
      </c>
    </row>
    <row r="11" spans="1:8" x14ac:dyDescent="0.25">
      <c r="A11" t="s">
        <v>2099</v>
      </c>
      <c r="B11">
        <f>COUNTIFS(Crowdfunding!$D:$D,"&gt;=35000",Crowdfunding!$D:$D,"&lt;40000",Crowdfunding!$G:$G,B$2)</f>
        <v>8</v>
      </c>
      <c r="C11">
        <f>COUNTIFS(Crowdfunding!$D:$D,"&gt;=35000",Crowdfunding!$D:$D,"&lt;40000",Crowdfunding!$G:$G,C$2)</f>
        <v>3</v>
      </c>
      <c r="D11">
        <f>COUNTIFS(Crowdfunding!$D:$D,"&gt;=35000",Crowdfunding!$D:$D,"&lt;40000",Crowdfunding!$G:$G,D$2)</f>
        <v>1</v>
      </c>
      <c r="E11">
        <f t="shared" si="1"/>
        <v>12</v>
      </c>
      <c r="F11" s="15">
        <f t="shared" si="2"/>
        <v>0.66666666666666663</v>
      </c>
      <c r="G11" s="15">
        <f t="shared" si="0"/>
        <v>0.25</v>
      </c>
      <c r="H11" s="15">
        <f t="shared" si="0"/>
        <v>8.3333333333333329E-2</v>
      </c>
    </row>
    <row r="12" spans="1:8" x14ac:dyDescent="0.25">
      <c r="A12" t="s">
        <v>2100</v>
      </c>
      <c r="B12">
        <f>COUNTIFS(Crowdfunding!$D:$D,"&gt;=40000",Crowdfunding!$D:$D,"&lt;45000",Crowdfunding!$G:$G,B$2)</f>
        <v>11</v>
      </c>
      <c r="C12">
        <f>COUNTIFS(Crowdfunding!$D:$D,"&gt;=40000",Crowdfunding!$D:$D,"&lt;45000",Crowdfunding!$G:$G,C$2)</f>
        <v>3</v>
      </c>
      <c r="D12">
        <f>COUNTIFS(Crowdfunding!$D:$D,"&gt;=40000",Crowdfunding!$D:$D,"&lt;45000",Crowdfunding!$G:$G,D$2)</f>
        <v>0</v>
      </c>
      <c r="E12">
        <f t="shared" si="1"/>
        <v>14</v>
      </c>
      <c r="F12" s="15">
        <f t="shared" si="2"/>
        <v>0.7857142857142857</v>
      </c>
      <c r="G12" s="15">
        <f t="shared" si="0"/>
        <v>0.21428571428571427</v>
      </c>
      <c r="H12" s="15">
        <f t="shared" si="0"/>
        <v>0</v>
      </c>
    </row>
    <row r="13" spans="1:8" x14ac:dyDescent="0.25">
      <c r="A13" t="s">
        <v>2101</v>
      </c>
      <c r="B13">
        <f>COUNTIFS(Crowdfunding!$D:$D,"&gt;=45000",Crowdfunding!$D:$D,"&lt;50000",Crowdfunding!$G:$G,B$2)</f>
        <v>8</v>
      </c>
      <c r="C13">
        <f>COUNTIFS(Crowdfunding!$D:$D,"&gt;=45000",Crowdfunding!$D:$D,"&lt;50000",Crowdfunding!$G:$G,C$2)</f>
        <v>3</v>
      </c>
      <c r="D13">
        <f>COUNTIFS(Crowdfunding!$D:$D,"&gt;=45000",Crowdfunding!$D:$D,"&lt;50000",Crowdfunding!$G:$G,D$2)</f>
        <v>0</v>
      </c>
      <c r="E13">
        <f t="shared" si="1"/>
        <v>11</v>
      </c>
      <c r="F13" s="15">
        <f t="shared" si="2"/>
        <v>0.72727272727272729</v>
      </c>
      <c r="G13" s="15">
        <f t="shared" si="0"/>
        <v>0.27272727272727271</v>
      </c>
      <c r="H13" s="15">
        <f t="shared" si="0"/>
        <v>0</v>
      </c>
    </row>
    <row r="14" spans="1:8" x14ac:dyDescent="0.25">
      <c r="A14" t="s">
        <v>2102</v>
      </c>
      <c r="B14">
        <f>COUNTIFS(Crowdfunding!$D:$D,"&gt;=50000",Crowdfunding!$G:$G,B$2)</f>
        <v>114</v>
      </c>
      <c r="C14">
        <f>COUNTIFS(Crowdfunding!$D:$D,"&gt;=50000",Crowdfunding!$G:$G,C$2)</f>
        <v>163</v>
      </c>
      <c r="D14">
        <f>COUNTIFS(Crowdfunding!$D:$D,"&gt;=50000",Crowdfunding!$G:$G,D$2)</f>
        <v>28</v>
      </c>
      <c r="E14">
        <f t="shared" si="1"/>
        <v>305</v>
      </c>
      <c r="F14" s="15">
        <f t="shared" si="2"/>
        <v>0.3737704918032787</v>
      </c>
      <c r="G14" s="15">
        <f t="shared" si="0"/>
        <v>0.53442622950819674</v>
      </c>
      <c r="H14" s="15">
        <f t="shared" si="0"/>
        <v>9.1803278688524587E-2</v>
      </c>
    </row>
  </sheetData>
  <mergeCells count="4"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212A-D5D5-4795-B712-7BD8CFA07B68}">
  <dimension ref="A1:H566"/>
  <sheetViews>
    <sheetView tabSelected="1" topLeftCell="A3" workbookViewId="0">
      <selection activeCell="G26" sqref="G26"/>
    </sheetView>
  </sheetViews>
  <sheetFormatPr defaultRowHeight="15.75" x14ac:dyDescent="0.25"/>
  <cols>
    <col min="1" max="1" width="11"/>
    <col min="2" max="2" width="13.5" bestFit="1" customWidth="1"/>
    <col min="3" max="3" width="11"/>
    <col min="4" max="4" width="13" bestFit="1" customWidth="1"/>
    <col min="7" max="7" width="32.5" customWidth="1"/>
  </cols>
  <sheetData>
    <row r="1" spans="1:8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8" ht="18.75" x14ac:dyDescent="0.3">
      <c r="A2" t="s">
        <v>20</v>
      </c>
      <c r="B2">
        <v>158</v>
      </c>
      <c r="C2" t="s">
        <v>14</v>
      </c>
      <c r="D2">
        <v>0</v>
      </c>
      <c r="G2" s="17" t="s">
        <v>2105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G3" s="16" t="s">
        <v>2106</v>
      </c>
      <c r="H3" s="18">
        <f>AVERAGE(B:B)</f>
        <v>851.14690265486729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G4" s="16" t="s">
        <v>2107</v>
      </c>
      <c r="H4" s="16">
        <f>MEDIAN(B:B)</f>
        <v>201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G5" s="16" t="s">
        <v>2108</v>
      </c>
      <c r="H5" s="16">
        <f>MIN(B:B)</f>
        <v>16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G6" s="16" t="s">
        <v>2109</v>
      </c>
      <c r="H6" s="16">
        <f>MAX(B:B)</f>
        <v>7295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G7" s="16" t="s">
        <v>2110</v>
      </c>
      <c r="H7" s="16">
        <f>_xlfn.VAR.P(B:B)</f>
        <v>1603373.7324019109</v>
      </c>
    </row>
    <row r="8" spans="1:8" x14ac:dyDescent="0.25">
      <c r="A8" t="s">
        <v>20</v>
      </c>
      <c r="B8">
        <v>100</v>
      </c>
      <c r="C8" t="s">
        <v>14</v>
      </c>
      <c r="D8">
        <v>55</v>
      </c>
      <c r="G8" s="16" t="s">
        <v>2111</v>
      </c>
      <c r="H8" s="18">
        <f>_xlfn.STDEV.P(B:B)</f>
        <v>1266.2439466397898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  <c r="G9" s="16" t="s">
        <v>2118</v>
      </c>
      <c r="H9" s="18">
        <f>H3+H8</f>
        <v>2117.3908492946571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</row>
    <row r="11" spans="1:8" ht="18.75" x14ac:dyDescent="0.3">
      <c r="A11" t="s">
        <v>20</v>
      </c>
      <c r="B11">
        <v>890</v>
      </c>
      <c r="C11" t="s">
        <v>14</v>
      </c>
      <c r="D11">
        <v>674</v>
      </c>
      <c r="G11" s="17" t="s">
        <v>2104</v>
      </c>
    </row>
    <row r="12" spans="1:8" x14ac:dyDescent="0.25">
      <c r="A12" t="s">
        <v>20</v>
      </c>
      <c r="B12">
        <v>142</v>
      </c>
      <c r="C12" t="s">
        <v>14</v>
      </c>
      <c r="D12">
        <v>558</v>
      </c>
      <c r="G12" s="16" t="s">
        <v>2106</v>
      </c>
      <c r="H12" s="18">
        <f>AVERAGE(D:D)</f>
        <v>585.61538461538464</v>
      </c>
    </row>
    <row r="13" spans="1:8" x14ac:dyDescent="0.25">
      <c r="A13" t="s">
        <v>20</v>
      </c>
      <c r="B13">
        <v>2673</v>
      </c>
      <c r="C13" t="s">
        <v>14</v>
      </c>
      <c r="D13">
        <v>15</v>
      </c>
      <c r="G13" s="16" t="s">
        <v>2107</v>
      </c>
      <c r="H13" s="16">
        <f>MEDIAN(D:D)</f>
        <v>114.5</v>
      </c>
    </row>
    <row r="14" spans="1:8" x14ac:dyDescent="0.25">
      <c r="A14" t="s">
        <v>20</v>
      </c>
      <c r="B14">
        <v>163</v>
      </c>
      <c r="C14" t="s">
        <v>14</v>
      </c>
      <c r="D14">
        <v>2307</v>
      </c>
      <c r="G14" s="16" t="s">
        <v>2108</v>
      </c>
      <c r="H14" s="16">
        <f>MIN(D:D)</f>
        <v>0</v>
      </c>
    </row>
    <row r="15" spans="1:8" x14ac:dyDescent="0.25">
      <c r="A15" t="s">
        <v>20</v>
      </c>
      <c r="B15">
        <v>2220</v>
      </c>
      <c r="C15" t="s">
        <v>14</v>
      </c>
      <c r="D15">
        <v>88</v>
      </c>
      <c r="G15" s="16" t="s">
        <v>2109</v>
      </c>
      <c r="H15" s="16">
        <f>MAX(D:D)</f>
        <v>6080</v>
      </c>
    </row>
    <row r="16" spans="1:8" x14ac:dyDescent="0.25">
      <c r="A16" t="s">
        <v>20</v>
      </c>
      <c r="B16">
        <v>1606</v>
      </c>
      <c r="C16" t="s">
        <v>14</v>
      </c>
      <c r="D16">
        <v>48</v>
      </c>
      <c r="G16" s="16" t="s">
        <v>2110</v>
      </c>
      <c r="H16" s="18">
        <f>_xlfn.VAR.P(D:D)</f>
        <v>921574.68174133555</v>
      </c>
    </row>
    <row r="17" spans="1:8" x14ac:dyDescent="0.25">
      <c r="A17" t="s">
        <v>20</v>
      </c>
      <c r="B17">
        <v>129</v>
      </c>
      <c r="C17" t="s">
        <v>14</v>
      </c>
      <c r="D17">
        <v>1</v>
      </c>
      <c r="G17" s="16" t="s">
        <v>2111</v>
      </c>
      <c r="H17" s="18">
        <f>_xlfn.STDEV.P(D:D)</f>
        <v>959.98681331637863</v>
      </c>
    </row>
    <row r="18" spans="1:8" x14ac:dyDescent="0.25">
      <c r="A18" t="s">
        <v>20</v>
      </c>
      <c r="B18">
        <v>226</v>
      </c>
      <c r="C18" t="s">
        <v>14</v>
      </c>
      <c r="D18">
        <v>1467</v>
      </c>
      <c r="G18" s="16" t="s">
        <v>2118</v>
      </c>
      <c r="H18" s="18">
        <f>H12+H17</f>
        <v>1545.6021979317634</v>
      </c>
    </row>
    <row r="19" spans="1:8" x14ac:dyDescent="0.25">
      <c r="A19" t="s">
        <v>20</v>
      </c>
      <c r="B19">
        <v>5419</v>
      </c>
      <c r="C19" t="s">
        <v>14</v>
      </c>
      <c r="D19">
        <v>75</v>
      </c>
    </row>
    <row r="20" spans="1:8" ht="18.75" x14ac:dyDescent="0.3">
      <c r="A20" t="s">
        <v>20</v>
      </c>
      <c r="B20">
        <v>165</v>
      </c>
      <c r="C20" t="s">
        <v>14</v>
      </c>
      <c r="D20">
        <v>120</v>
      </c>
      <c r="G20" s="17" t="s">
        <v>2112</v>
      </c>
    </row>
    <row r="21" spans="1:8" x14ac:dyDescent="0.25">
      <c r="A21" t="s">
        <v>20</v>
      </c>
      <c r="B21">
        <v>1965</v>
      </c>
      <c r="C21" t="s">
        <v>14</v>
      </c>
      <c r="D21">
        <v>2253</v>
      </c>
      <c r="G21" t="s">
        <v>2116</v>
      </c>
    </row>
    <row r="22" spans="1:8" x14ac:dyDescent="0.25">
      <c r="A22" t="s">
        <v>20</v>
      </c>
      <c r="B22">
        <v>16</v>
      </c>
      <c r="C22" t="s">
        <v>14</v>
      </c>
      <c r="D22">
        <v>5</v>
      </c>
      <c r="G22" t="s">
        <v>2113</v>
      </c>
    </row>
    <row r="23" spans="1:8" x14ac:dyDescent="0.25">
      <c r="A23" t="s">
        <v>20</v>
      </c>
      <c r="B23">
        <v>107</v>
      </c>
      <c r="C23" t="s">
        <v>14</v>
      </c>
      <c r="D23">
        <v>38</v>
      </c>
      <c r="G23" t="s">
        <v>2117</v>
      </c>
    </row>
    <row r="24" spans="1:8" x14ac:dyDescent="0.25">
      <c r="A24" t="s">
        <v>20</v>
      </c>
      <c r="B24">
        <v>134</v>
      </c>
      <c r="C24" t="s">
        <v>14</v>
      </c>
      <c r="D24">
        <v>12</v>
      </c>
      <c r="G24" t="s">
        <v>2114</v>
      </c>
    </row>
    <row r="25" spans="1:8" x14ac:dyDescent="0.25">
      <c r="A25" t="s">
        <v>20</v>
      </c>
      <c r="B25">
        <v>198</v>
      </c>
      <c r="C25" t="s">
        <v>14</v>
      </c>
      <c r="D25">
        <v>1684</v>
      </c>
      <c r="G25" t="s">
        <v>2115</v>
      </c>
    </row>
    <row r="26" spans="1:8" x14ac:dyDescent="0.25">
      <c r="A26" t="s">
        <v>20</v>
      </c>
      <c r="B26">
        <v>111</v>
      </c>
      <c r="C26" t="s">
        <v>14</v>
      </c>
      <c r="D26">
        <v>56</v>
      </c>
      <c r="G26" t="s">
        <v>2119</v>
      </c>
    </row>
    <row r="27" spans="1:8" x14ac:dyDescent="0.25">
      <c r="A27" t="s">
        <v>20</v>
      </c>
      <c r="B27">
        <v>222</v>
      </c>
      <c r="C27" t="s">
        <v>14</v>
      </c>
      <c r="D27">
        <v>838</v>
      </c>
      <c r="G27" t="s">
        <v>2120</v>
      </c>
    </row>
    <row r="28" spans="1:8" x14ac:dyDescent="0.25">
      <c r="A28" t="s">
        <v>20</v>
      </c>
      <c r="B28">
        <v>6212</v>
      </c>
      <c r="C28" t="s">
        <v>14</v>
      </c>
      <c r="D28">
        <v>1000</v>
      </c>
    </row>
    <row r="29" spans="1:8" x14ac:dyDescent="0.25">
      <c r="A29" t="s">
        <v>20</v>
      </c>
      <c r="B29">
        <v>98</v>
      </c>
      <c r="C29" t="s">
        <v>14</v>
      </c>
      <c r="D29">
        <v>1482</v>
      </c>
    </row>
    <row r="30" spans="1:8" x14ac:dyDescent="0.25">
      <c r="A30" t="s">
        <v>20</v>
      </c>
      <c r="B30">
        <v>92</v>
      </c>
      <c r="C30" t="s">
        <v>14</v>
      </c>
      <c r="D30">
        <v>106</v>
      </c>
    </row>
    <row r="31" spans="1:8" x14ac:dyDescent="0.25">
      <c r="A31" t="s">
        <v>20</v>
      </c>
      <c r="B31">
        <v>149</v>
      </c>
      <c r="C31" t="s">
        <v>14</v>
      </c>
      <c r="D31">
        <v>679</v>
      </c>
    </row>
    <row r="32" spans="1:8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2:D1001">
    <sortCondition ref="A1:A1001"/>
  </sortState>
  <conditionalFormatting sqref="A1:A1048576">
    <cfRule type="containsText" dxfId="7" priority="6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Parvez Alam</cp:lastModifiedBy>
  <dcterms:created xsi:type="dcterms:W3CDTF">2021-09-29T18:52:28Z</dcterms:created>
  <dcterms:modified xsi:type="dcterms:W3CDTF">2022-08-07T14:08:26Z</dcterms:modified>
</cp:coreProperties>
</file>