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mmravic/CHAMP/modeling_aVb3/"/>
    </mc:Choice>
  </mc:AlternateContent>
  <bookViews>
    <workbookView xWindow="240" yWindow="1060" windowWidth="17600" windowHeight="14840" tabRatio="993" activeTab="1"/>
  </bookViews>
  <sheets>
    <sheet name="Sheet1" sheetId="1" r:id="rId1"/>
    <sheet name="Sheet2" sheetId="2" r:id="rId2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" i="2" l="1"/>
  <c r="B11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A5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6" i="2"/>
  <c r="H6" i="1"/>
  <c r="G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6" i="1"/>
  <c r="H16" i="1"/>
  <c r="G17" i="1"/>
  <c r="H17" i="1"/>
  <c r="G20" i="1"/>
  <c r="H20" i="1"/>
  <c r="G21" i="1"/>
  <c r="H21" i="1"/>
  <c r="G22" i="1"/>
  <c r="H22" i="1"/>
  <c r="E7" i="1"/>
  <c r="E8" i="1"/>
  <c r="E9" i="1"/>
  <c r="E10" i="1"/>
  <c r="E11" i="1"/>
  <c r="E12" i="1"/>
  <c r="E13" i="1"/>
  <c r="E14" i="1"/>
  <c r="E16" i="1"/>
  <c r="E17" i="1"/>
  <c r="E20" i="1"/>
  <c r="E21" i="1"/>
  <c r="E22" i="1"/>
  <c r="E6" i="1"/>
  <c r="D7" i="1"/>
  <c r="D8" i="1"/>
  <c r="D9" i="1"/>
  <c r="D10" i="1"/>
  <c r="D11" i="1"/>
  <c r="D12" i="1"/>
  <c r="D13" i="1"/>
  <c r="D14" i="1"/>
  <c r="D16" i="1"/>
  <c r="D17" i="1"/>
  <c r="D20" i="1"/>
  <c r="D21" i="1"/>
  <c r="D22" i="1"/>
  <c r="D6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J22" i="1"/>
  <c r="J21" i="1"/>
  <c r="J20" i="1"/>
  <c r="J17" i="1"/>
  <c r="J16" i="1"/>
  <c r="J14" i="1"/>
  <c r="J13" i="1"/>
  <c r="J12" i="1"/>
  <c r="J11" i="1"/>
  <c r="J10" i="1"/>
  <c r="J9" i="1"/>
  <c r="J8" i="1"/>
  <c r="J7" i="1"/>
  <c r="J6" i="1"/>
</calcChain>
</file>

<file path=xl/sharedStrings.xml><?xml version="1.0" encoding="utf-8"?>
<sst xmlns="http://schemas.openxmlformats.org/spreadsheetml/2006/main" count="74" uniqueCount="30">
  <si>
    <t>POSITION</t>
  </si>
  <si>
    <t>B3 TM</t>
  </si>
  <si>
    <t>OPN</t>
  </si>
  <si>
    <t>% DISTRUP</t>
  </si>
  <si>
    <t>Est CA-dis</t>
  </si>
  <si>
    <t>WOW-1</t>
  </si>
  <si>
    <t>Weighted CA_dist</t>
  </si>
  <si>
    <t>I</t>
  </si>
  <si>
    <t>Weights</t>
  </si>
  <si>
    <t>L</t>
  </si>
  <si>
    <t>minD</t>
  </si>
  <si>
    <t>maxD</t>
  </si>
  <si>
    <t>A</t>
  </si>
  <si>
    <t>B</t>
  </si>
  <si>
    <t>V</t>
  </si>
  <si>
    <t>S</t>
  </si>
  <si>
    <t>M</t>
  </si>
  <si>
    <t>G</t>
  </si>
  <si>
    <t>W</t>
  </si>
  <si>
    <t>WT</t>
  </si>
  <si>
    <t>2knc</t>
  </si>
  <si>
    <t>2k9j</t>
  </si>
  <si>
    <t>normal slope</t>
  </si>
  <si>
    <t>min</t>
  </si>
  <si>
    <t>max</t>
  </si>
  <si>
    <t xml:space="preserve">sigmoid playing </t>
  </si>
  <si>
    <t>m</t>
  </si>
  <si>
    <t>x0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</si>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</sst>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FF00"/>
        <bgColor rgb="FFFFFF00"/>
      </patternFill>
    </fill>
    <fill>
      <patternFill patternType="solid">
        <fgColor rgb="FFFF6666"/>
        <bgColor rgb="FFFF420E"/>
      </patternFill>
    </fill>
    <fill>
      <patternFill patternType="solid">
        <fgColor rgb="FFFFFF99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Sheet1!$C$31:$C$48</c:f>
              <c:numCache>
                <c:formatCode>General</c:formatCode>
                <c:ptCount val="18"/>
                <c:pt idx="0">
                  <c:v>7.6</c:v>
                </c:pt>
                <c:pt idx="1">
                  <c:v>6.1</c:v>
                </c:pt>
                <c:pt idx="2">
                  <c:v>8.6</c:v>
                </c:pt>
                <c:pt idx="3">
                  <c:v>9.8</c:v>
                </c:pt>
                <c:pt idx="4">
                  <c:v>6.8</c:v>
                </c:pt>
                <c:pt idx="5">
                  <c:v>6.2</c:v>
                </c:pt>
                <c:pt idx="6">
                  <c:v>9.0</c:v>
                </c:pt>
                <c:pt idx="7">
                  <c:v>9.3</c:v>
                </c:pt>
                <c:pt idx="8">
                  <c:v>6.1</c:v>
                </c:pt>
                <c:pt idx="9">
                  <c:v>7.2</c:v>
                </c:pt>
                <c:pt idx="10">
                  <c:v>10.4</c:v>
                </c:pt>
                <c:pt idx="11">
                  <c:v>9.1</c:v>
                </c:pt>
                <c:pt idx="12">
                  <c:v>5.7</c:v>
                </c:pt>
                <c:pt idx="13">
                  <c:v>8.4</c:v>
                </c:pt>
                <c:pt idx="14">
                  <c:v>10.9</c:v>
                </c:pt>
                <c:pt idx="15">
                  <c:v>9.5</c:v>
                </c:pt>
                <c:pt idx="16">
                  <c:v>8.1</c:v>
                </c:pt>
                <c:pt idx="17">
                  <c:v>11.6</c:v>
                </c:pt>
              </c:numCache>
            </c:numRef>
          </c:xVal>
          <c:yVal>
            <c:numRef>
              <c:f>Sheet1!$D$31:$D$48</c:f>
              <c:numCache>
                <c:formatCode>General</c:formatCode>
                <c:ptCount val="18"/>
                <c:pt idx="0">
                  <c:v>1.0</c:v>
                </c:pt>
                <c:pt idx="1">
                  <c:v>0.05</c:v>
                </c:pt>
                <c:pt idx="2">
                  <c:v>0.1</c:v>
                </c:pt>
                <c:pt idx="3">
                  <c:v>0.7</c:v>
                </c:pt>
                <c:pt idx="4">
                  <c:v>0.1</c:v>
                </c:pt>
                <c:pt idx="5">
                  <c:v>0.25</c:v>
                </c:pt>
                <c:pt idx="6">
                  <c:v>0.24</c:v>
                </c:pt>
                <c:pt idx="7">
                  <c:v>0.5</c:v>
                </c:pt>
                <c:pt idx="8">
                  <c:v>0.1</c:v>
                </c:pt>
                <c:pt idx="9">
                  <c:v>0.21</c:v>
                </c:pt>
                <c:pt idx="10">
                  <c:v>0.24</c:v>
                </c:pt>
                <c:pt idx="11">
                  <c:v>0.5</c:v>
                </c:pt>
                <c:pt idx="12">
                  <c:v>0.05</c:v>
                </c:pt>
                <c:pt idx="13">
                  <c:v>0.06</c:v>
                </c:pt>
                <c:pt idx="14">
                  <c:v>0.04</c:v>
                </c:pt>
                <c:pt idx="15">
                  <c:v>0.2</c:v>
                </c:pt>
                <c:pt idx="16">
                  <c:v>0.3</c:v>
                </c:pt>
                <c:pt idx="17">
                  <c:v>0.23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2k9j</c15:sqref>
                        </c15:formulaRef>
                      </c:ext>
                    </c:extLst>
                    <c:strCache>
                      <c:ptCount val="1"/>
                      <c:pt idx="0">
                        <c:v>2k9j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Sheet1!$F$31:$F$51</c:f>
              <c:numCache>
                <c:formatCode>General</c:formatCode>
                <c:ptCount val="21"/>
                <c:pt idx="0">
                  <c:v>12.0</c:v>
                </c:pt>
                <c:pt idx="1">
                  <c:v>11.6</c:v>
                </c:pt>
                <c:pt idx="2">
                  <c:v>11.2</c:v>
                </c:pt>
                <c:pt idx="3">
                  <c:v>10.8</c:v>
                </c:pt>
                <c:pt idx="4">
                  <c:v>10.4</c:v>
                </c:pt>
                <c:pt idx="5">
                  <c:v>10.0</c:v>
                </c:pt>
                <c:pt idx="6">
                  <c:v>9.6</c:v>
                </c:pt>
                <c:pt idx="7">
                  <c:v>9.2</c:v>
                </c:pt>
                <c:pt idx="8">
                  <c:v>8.8</c:v>
                </c:pt>
                <c:pt idx="9">
                  <c:v>8.4</c:v>
                </c:pt>
                <c:pt idx="10">
                  <c:v>8.0</c:v>
                </c:pt>
                <c:pt idx="11">
                  <c:v>7.6</c:v>
                </c:pt>
                <c:pt idx="12">
                  <c:v>7.2</c:v>
                </c:pt>
                <c:pt idx="13">
                  <c:v>6.8</c:v>
                </c:pt>
                <c:pt idx="14">
                  <c:v>6.399999999999999</c:v>
                </c:pt>
                <c:pt idx="15">
                  <c:v>6</c:v>
                </c:pt>
                <c:pt idx="16">
                  <c:v>5.599999999999999</c:v>
                </c:pt>
                <c:pt idx="17">
                  <c:v>5.199999999999998</c:v>
                </c:pt>
                <c:pt idx="18">
                  <c:v>4.799999999999998</c:v>
                </c:pt>
                <c:pt idx="19">
                  <c:v>4.399999999999998</c:v>
                </c:pt>
                <c:pt idx="20">
                  <c:v>3.999999999999998</c:v>
                </c:pt>
              </c:numCache>
            </c:numRef>
          </c:xVal>
          <c:yVal>
            <c:numRef>
              <c:f>Sheet1!$E$31:$E$51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unity</c15:sqref>
                        </c15:formulaRef>
                      </c:ext>
                    </c:extLst>
                    <c:strCache>
                      <c:ptCount val="1"/>
                      <c:pt idx="0">
                        <c:v>unity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Sheet1!$B$31:$B$48</c:f>
              <c:numCache>
                <c:formatCode>General</c:formatCode>
                <c:ptCount val="18"/>
                <c:pt idx="0">
                  <c:v>8.9</c:v>
                </c:pt>
                <c:pt idx="1">
                  <c:v>7.8</c:v>
                </c:pt>
                <c:pt idx="2">
                  <c:v>10.2</c:v>
                </c:pt>
                <c:pt idx="3">
                  <c:v>8.6</c:v>
                </c:pt>
                <c:pt idx="4">
                  <c:v>5.4</c:v>
                </c:pt>
                <c:pt idx="5">
                  <c:v>6.4</c:v>
                </c:pt>
                <c:pt idx="6">
                  <c:v>9.1</c:v>
                </c:pt>
                <c:pt idx="7">
                  <c:v>6.5</c:v>
                </c:pt>
                <c:pt idx="8">
                  <c:v>4.0</c:v>
                </c:pt>
                <c:pt idx="9">
                  <c:v>7.0</c:v>
                </c:pt>
                <c:pt idx="10">
                  <c:v>8.4</c:v>
                </c:pt>
                <c:pt idx="11">
                  <c:v>6.2</c:v>
                </c:pt>
                <c:pt idx="12">
                  <c:v>4.5</c:v>
                </c:pt>
                <c:pt idx="13">
                  <c:v>8.1</c:v>
                </c:pt>
                <c:pt idx="14">
                  <c:v>8.9</c:v>
                </c:pt>
                <c:pt idx="15">
                  <c:v>6.6</c:v>
                </c:pt>
                <c:pt idx="16">
                  <c:v>6.0</c:v>
                </c:pt>
                <c:pt idx="17">
                  <c:v>9.3</c:v>
                </c:pt>
              </c:numCache>
            </c:numRef>
          </c:xVal>
          <c:yVal>
            <c:numRef>
              <c:f>Sheet1!$D$31:$D$48</c:f>
              <c:numCache>
                <c:formatCode>General</c:formatCode>
                <c:ptCount val="18"/>
                <c:pt idx="0">
                  <c:v>1.0</c:v>
                </c:pt>
                <c:pt idx="1">
                  <c:v>0.05</c:v>
                </c:pt>
                <c:pt idx="2">
                  <c:v>0.1</c:v>
                </c:pt>
                <c:pt idx="3">
                  <c:v>0.7</c:v>
                </c:pt>
                <c:pt idx="4">
                  <c:v>0.1</c:v>
                </c:pt>
                <c:pt idx="5">
                  <c:v>0.25</c:v>
                </c:pt>
                <c:pt idx="6">
                  <c:v>0.24</c:v>
                </c:pt>
                <c:pt idx="7">
                  <c:v>0.5</c:v>
                </c:pt>
                <c:pt idx="8">
                  <c:v>0.1</c:v>
                </c:pt>
                <c:pt idx="9">
                  <c:v>0.21</c:v>
                </c:pt>
                <c:pt idx="10">
                  <c:v>0.24</c:v>
                </c:pt>
                <c:pt idx="11">
                  <c:v>0.5</c:v>
                </c:pt>
                <c:pt idx="12">
                  <c:v>0.05</c:v>
                </c:pt>
                <c:pt idx="13">
                  <c:v>0.06</c:v>
                </c:pt>
                <c:pt idx="14">
                  <c:v>0.04</c:v>
                </c:pt>
                <c:pt idx="15">
                  <c:v>0.2</c:v>
                </c:pt>
                <c:pt idx="16">
                  <c:v>0.3</c:v>
                </c:pt>
                <c:pt idx="17">
                  <c:v>0.23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2knc</c15:sqref>
                        </c15:formulaRef>
                      </c:ext>
                    </c:extLst>
                    <c:strCache>
                      <c:ptCount val="1"/>
                      <c:pt idx="0">
                        <c:v>2knc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14880"/>
        <c:axId val="2141948320"/>
      </c:scatterChart>
      <c:valAx>
        <c:axId val="214061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141948320"/>
        <c:crosses val="autoZero"/>
        <c:crossBetween val="midCat"/>
      </c:valAx>
      <c:valAx>
        <c:axId val="21419483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1406148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173880</xdr:colOff>
      <xdr:row>27</xdr:row>
      <xdr:rowOff>55440</xdr:rowOff>
    </xdr:from>
    <xdr:to>
      <xdr:col>18</xdr:col>
      <xdr:colOff>508000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D1" workbookViewId="0">
      <selection activeCell="G9" sqref="G9"/>
    </sheetView>
  </sheetViews>
  <sheetFormatPr baseColWidth="10" defaultColWidth="8.83203125" defaultRowHeight="16" x14ac:dyDescent="0.2"/>
  <cols>
    <col min="4" max="4" width="11.33203125" customWidth="1"/>
    <col min="5" max="6" width="11.1640625" customWidth="1"/>
    <col min="7" max="7" width="14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  <c r="H1" t="s">
        <v>4</v>
      </c>
      <c r="J1" t="s">
        <v>6</v>
      </c>
    </row>
    <row r="2" spans="1:14" x14ac:dyDescent="0.2">
      <c r="A2">
        <v>1</v>
      </c>
      <c r="B2" t="s">
        <v>7</v>
      </c>
      <c r="I2" t="s">
        <v>8</v>
      </c>
    </row>
    <row r="3" spans="1:14" x14ac:dyDescent="0.2">
      <c r="A3">
        <f t="shared" ref="A3:A24" si="0">A2+1</f>
        <v>2</v>
      </c>
      <c r="B3" t="s">
        <v>9</v>
      </c>
      <c r="C3" t="s">
        <v>10</v>
      </c>
      <c r="D3" t="s">
        <v>11</v>
      </c>
      <c r="F3" t="s">
        <v>10</v>
      </c>
      <c r="G3" t="s">
        <v>11</v>
      </c>
      <c r="I3" t="s">
        <v>12</v>
      </c>
      <c r="J3" t="s">
        <v>13</v>
      </c>
    </row>
    <row r="4" spans="1:14" x14ac:dyDescent="0.2">
      <c r="A4">
        <f t="shared" si="0"/>
        <v>3</v>
      </c>
      <c r="B4" t="s">
        <v>14</v>
      </c>
      <c r="C4">
        <v>4.7</v>
      </c>
      <c r="D4">
        <v>10.3</v>
      </c>
      <c r="F4">
        <v>4.7</v>
      </c>
      <c r="G4">
        <v>10.3</v>
      </c>
      <c r="I4">
        <v>0.5</v>
      </c>
      <c r="J4">
        <v>0.5</v>
      </c>
    </row>
    <row r="5" spans="1:14" x14ac:dyDescent="0.2">
      <c r="A5">
        <f t="shared" si="0"/>
        <v>4</v>
      </c>
      <c r="B5" t="s">
        <v>14</v>
      </c>
      <c r="D5" s="1"/>
    </row>
    <row r="6" spans="1:14" s="2" customFormat="1" x14ac:dyDescent="0.2">
      <c r="A6" s="2">
        <f t="shared" si="0"/>
        <v>5</v>
      </c>
      <c r="B6" s="2" t="s">
        <v>9</v>
      </c>
      <c r="C6" s="5">
        <v>1.3</v>
      </c>
      <c r="D6" s="6">
        <f>(C6-D$26)/(C$26-D$26)</f>
        <v>0.16666666666666666</v>
      </c>
      <c r="E6" s="7">
        <f>D$4 -  (D6)*(D$4-C$4)</f>
        <v>9.3666666666666671</v>
      </c>
      <c r="F6" s="5">
        <v>0.63</v>
      </c>
      <c r="G6" s="6">
        <f>(F6-G$26)/(F$26-G$26)</f>
        <v>-4.5121951219512201E-2</v>
      </c>
      <c r="H6" s="7">
        <f>G$4 -  (G6)*(G$4-F$4)</f>
        <v>10.552682926829268</v>
      </c>
      <c r="I6" s="5"/>
      <c r="J6" s="7">
        <f t="shared" ref="J6:J14" si="1">AVERAGE(E6,H6)</f>
        <v>9.9596747967479686</v>
      </c>
      <c r="K6" s="5"/>
      <c r="L6" s="5"/>
      <c r="M6" s="5"/>
      <c r="N6" s="5"/>
    </row>
    <row r="7" spans="1:14" s="3" customFormat="1" x14ac:dyDescent="0.2">
      <c r="A7" s="3">
        <f t="shared" si="0"/>
        <v>6</v>
      </c>
      <c r="B7" s="3" t="s">
        <v>9</v>
      </c>
      <c r="C7" s="5">
        <v>2.5</v>
      </c>
      <c r="D7" s="6">
        <f t="shared" ref="D7:D22" si="2">(C7-D$26)/(C$26-D$26)</f>
        <v>0.56666666666666665</v>
      </c>
      <c r="E7" s="7">
        <f t="shared" ref="E7:E22" si="3">D$4 -  (D7)*(D$4-C$4)</f>
        <v>7.1266666666666669</v>
      </c>
      <c r="F7" s="5">
        <v>1.5</v>
      </c>
      <c r="G7" s="6">
        <f t="shared" ref="G7:G22" si="4">(F7-G$26)/(F$26-G$26)</f>
        <v>6.0975609756097567E-2</v>
      </c>
      <c r="H7" s="7">
        <f t="shared" ref="H7:H22" si="5">G$4 -  (G7)*(G$4-F$4)</f>
        <v>9.9585365853658541</v>
      </c>
      <c r="I7" s="5"/>
      <c r="J7" s="7">
        <f t="shared" si="1"/>
        <v>8.5426016260162605</v>
      </c>
      <c r="K7" s="5"/>
      <c r="L7" s="5"/>
      <c r="M7" s="5"/>
      <c r="N7" s="5"/>
    </row>
    <row r="8" spans="1:14" s="4" customFormat="1" x14ac:dyDescent="0.2">
      <c r="A8" s="4">
        <f t="shared" si="0"/>
        <v>7</v>
      </c>
      <c r="B8" s="4" t="s">
        <v>15</v>
      </c>
      <c r="C8" s="5">
        <v>3.4</v>
      </c>
      <c r="D8" s="6">
        <f t="shared" si="2"/>
        <v>0.86666666666666659</v>
      </c>
      <c r="E8" s="7">
        <f t="shared" si="3"/>
        <v>5.4466666666666672</v>
      </c>
      <c r="F8" s="5">
        <v>5.8</v>
      </c>
      <c r="G8" s="6">
        <f t="shared" si="4"/>
        <v>0.58536585365853666</v>
      </c>
      <c r="H8" s="7">
        <f t="shared" si="5"/>
        <v>7.0219512195121947</v>
      </c>
      <c r="I8" s="5"/>
      <c r="J8" s="7">
        <f t="shared" si="1"/>
        <v>6.234308943089431</v>
      </c>
      <c r="K8" s="5"/>
      <c r="L8" s="5"/>
      <c r="M8" s="5"/>
      <c r="N8" s="5"/>
    </row>
    <row r="9" spans="1:14" s="4" customFormat="1" x14ac:dyDescent="0.2">
      <c r="A9" s="4">
        <f t="shared" si="0"/>
        <v>8</v>
      </c>
      <c r="B9" s="4" t="s">
        <v>14</v>
      </c>
      <c r="C9" s="5">
        <v>2</v>
      </c>
      <c r="D9" s="6">
        <f t="shared" si="2"/>
        <v>0.39999999999999997</v>
      </c>
      <c r="E9" s="7">
        <f t="shared" si="3"/>
        <v>8.06</v>
      </c>
      <c r="F9" s="5">
        <v>7.8</v>
      </c>
      <c r="G9" s="6">
        <f t="shared" si="4"/>
        <v>0.8292682926829269</v>
      </c>
      <c r="H9" s="7">
        <f t="shared" si="5"/>
        <v>5.6560975609756099</v>
      </c>
      <c r="I9" s="5"/>
      <c r="J9" s="7">
        <f t="shared" si="1"/>
        <v>6.8580487804878052</v>
      </c>
      <c r="K9" s="5"/>
      <c r="L9" s="5"/>
      <c r="M9" s="5"/>
      <c r="N9" s="5"/>
    </row>
    <row r="10" spans="1:14" s="2" customFormat="1" x14ac:dyDescent="0.2">
      <c r="A10" s="2">
        <f t="shared" si="0"/>
        <v>9</v>
      </c>
      <c r="B10" s="2" t="s">
        <v>16</v>
      </c>
      <c r="C10" s="5">
        <v>0.8</v>
      </c>
      <c r="D10" s="6">
        <f t="shared" si="2"/>
        <v>0</v>
      </c>
      <c r="E10" s="7">
        <f t="shared" si="3"/>
        <v>10.3</v>
      </c>
      <c r="F10" s="5">
        <v>0.6</v>
      </c>
      <c r="G10" s="6">
        <f t="shared" si="4"/>
        <v>-4.8780487804878057E-2</v>
      </c>
      <c r="H10" s="7">
        <f t="shared" si="5"/>
        <v>10.573170731707318</v>
      </c>
      <c r="I10" s="5"/>
      <c r="J10" s="7">
        <f t="shared" si="1"/>
        <v>10.436585365853659</v>
      </c>
      <c r="K10" s="5"/>
      <c r="L10" s="5"/>
      <c r="M10" s="5"/>
      <c r="N10" s="5"/>
    </row>
    <row r="11" spans="1:14" s="2" customFormat="1" x14ac:dyDescent="0.2">
      <c r="A11" s="2">
        <f t="shared" si="0"/>
        <v>10</v>
      </c>
      <c r="B11" s="2" t="s">
        <v>17</v>
      </c>
      <c r="C11" s="5">
        <v>1.6</v>
      </c>
      <c r="D11" s="6">
        <f t="shared" si="2"/>
        <v>0.26666666666666666</v>
      </c>
      <c r="E11" s="7">
        <f t="shared" si="3"/>
        <v>8.8066666666666666</v>
      </c>
      <c r="F11" s="5">
        <v>2</v>
      </c>
      <c r="G11" s="6">
        <f t="shared" si="4"/>
        <v>0.12195121951219513</v>
      </c>
      <c r="H11" s="7">
        <f t="shared" si="5"/>
        <v>9.6170731707317074</v>
      </c>
      <c r="I11" s="5"/>
      <c r="J11" s="7">
        <f t="shared" si="1"/>
        <v>9.2118699186991861</v>
      </c>
      <c r="K11" s="5"/>
      <c r="L11" s="5"/>
      <c r="M11" s="5"/>
      <c r="N11" s="5"/>
    </row>
    <row r="12" spans="1:14" x14ac:dyDescent="0.2">
      <c r="A12">
        <f t="shared" si="0"/>
        <v>11</v>
      </c>
      <c r="B12" t="s">
        <v>12</v>
      </c>
      <c r="C12" s="5">
        <v>3.4</v>
      </c>
      <c r="D12" s="6">
        <f t="shared" si="2"/>
        <v>0.86666666666666659</v>
      </c>
      <c r="E12" s="7">
        <f t="shared" si="3"/>
        <v>5.4466666666666672</v>
      </c>
      <c r="F12" s="5">
        <v>7.5</v>
      </c>
      <c r="G12" s="6">
        <f t="shared" si="4"/>
        <v>0.79268292682926833</v>
      </c>
      <c r="H12" s="7">
        <f t="shared" si="5"/>
        <v>5.8609756097560979</v>
      </c>
      <c r="I12" s="5"/>
      <c r="J12" s="7">
        <f t="shared" si="1"/>
        <v>5.6538211382113825</v>
      </c>
      <c r="K12" s="5"/>
      <c r="L12" s="5"/>
      <c r="M12" s="5"/>
      <c r="N12" s="5"/>
    </row>
    <row r="13" spans="1:14" s="4" customFormat="1" x14ac:dyDescent="0.2">
      <c r="A13" s="4">
        <f t="shared" si="0"/>
        <v>12</v>
      </c>
      <c r="B13" s="4" t="s">
        <v>7</v>
      </c>
      <c r="C13" s="5">
        <v>1.3</v>
      </c>
      <c r="D13" s="6">
        <f t="shared" si="2"/>
        <v>0.16666666666666666</v>
      </c>
      <c r="E13" s="7">
        <f t="shared" si="3"/>
        <v>9.3666666666666671</v>
      </c>
      <c r="F13" s="5">
        <v>6</v>
      </c>
      <c r="G13" s="6">
        <f t="shared" si="4"/>
        <v>0.60975609756097571</v>
      </c>
      <c r="H13" s="7">
        <f t="shared" si="5"/>
        <v>6.885365853658536</v>
      </c>
      <c r="I13" s="5"/>
      <c r="J13" s="7">
        <f t="shared" si="1"/>
        <v>8.1260162601626007</v>
      </c>
      <c r="K13" s="5"/>
      <c r="L13" s="5"/>
      <c r="M13" s="5"/>
      <c r="N13" s="5"/>
    </row>
    <row r="14" spans="1:14" s="2" customFormat="1" x14ac:dyDescent="0.2">
      <c r="A14" s="2">
        <f t="shared" si="0"/>
        <v>13</v>
      </c>
      <c r="B14" s="2" t="s">
        <v>9</v>
      </c>
      <c r="C14" s="5">
        <v>0.8</v>
      </c>
      <c r="D14" s="6">
        <f t="shared" si="2"/>
        <v>0</v>
      </c>
      <c r="E14" s="7">
        <f t="shared" si="3"/>
        <v>10.3</v>
      </c>
      <c r="F14" s="5">
        <v>1.2</v>
      </c>
      <c r="G14" s="6">
        <f t="shared" si="4"/>
        <v>2.4390243902439022E-2</v>
      </c>
      <c r="H14" s="7">
        <f t="shared" si="5"/>
        <v>10.163414634146342</v>
      </c>
      <c r="I14" s="5"/>
      <c r="J14" s="7">
        <f t="shared" si="1"/>
        <v>10.231707317073171</v>
      </c>
      <c r="K14" s="5"/>
      <c r="L14" s="5"/>
      <c r="M14" s="5"/>
      <c r="N14" s="5"/>
    </row>
    <row r="15" spans="1:14" x14ac:dyDescent="0.2">
      <c r="A15">
        <f t="shared" si="0"/>
        <v>14</v>
      </c>
      <c r="B15" t="s">
        <v>9</v>
      </c>
      <c r="C15" s="5"/>
      <c r="D15" s="6"/>
      <c r="E15" s="7"/>
      <c r="F15" s="5"/>
      <c r="G15" s="6"/>
      <c r="H15" s="7"/>
      <c r="I15" s="5"/>
      <c r="J15" s="7"/>
      <c r="K15" s="5"/>
      <c r="L15" s="5"/>
      <c r="M15" s="5"/>
      <c r="N15" s="5"/>
    </row>
    <row r="16" spans="1:14" x14ac:dyDescent="0.2">
      <c r="A16">
        <f t="shared" si="0"/>
        <v>15</v>
      </c>
      <c r="B16" t="s">
        <v>7</v>
      </c>
      <c r="C16" s="5">
        <v>3.5</v>
      </c>
      <c r="D16" s="6">
        <f t="shared" si="2"/>
        <v>0.9</v>
      </c>
      <c r="E16" s="7">
        <f t="shared" si="3"/>
        <v>5.26</v>
      </c>
      <c r="F16" s="5">
        <v>7.3</v>
      </c>
      <c r="G16" s="6">
        <f t="shared" si="4"/>
        <v>0.76829268292682928</v>
      </c>
      <c r="H16" s="7">
        <f t="shared" si="5"/>
        <v>5.9975609756097565</v>
      </c>
      <c r="I16" s="5"/>
      <c r="J16" s="7">
        <f>AVERAGE(E16,H16)</f>
        <v>5.6287804878048782</v>
      </c>
      <c r="K16" s="5"/>
      <c r="L16" s="5"/>
      <c r="M16" s="5"/>
      <c r="N16" s="5"/>
    </row>
    <row r="17" spans="1:14" s="4" customFormat="1" x14ac:dyDescent="0.2">
      <c r="A17" s="4">
        <f t="shared" si="0"/>
        <v>16</v>
      </c>
      <c r="B17" s="4" t="s">
        <v>17</v>
      </c>
      <c r="C17" s="5">
        <v>1.8</v>
      </c>
      <c r="D17" s="6">
        <f t="shared" si="2"/>
        <v>0.33333333333333331</v>
      </c>
      <c r="E17" s="7">
        <f t="shared" si="3"/>
        <v>8.4333333333333336</v>
      </c>
      <c r="F17" s="5">
        <v>7</v>
      </c>
      <c r="G17" s="6">
        <f t="shared" si="4"/>
        <v>0.73170731707317083</v>
      </c>
      <c r="H17" s="7">
        <f t="shared" si="5"/>
        <v>6.2024390243902436</v>
      </c>
      <c r="I17" s="5"/>
      <c r="J17" s="7">
        <f>AVERAGE(E17,H17)</f>
        <v>7.317886178861789</v>
      </c>
      <c r="K17" s="5"/>
      <c r="L17" s="5"/>
      <c r="M17" s="5"/>
      <c r="N17" s="5"/>
    </row>
    <row r="18" spans="1:14" x14ac:dyDescent="0.2">
      <c r="A18">
        <f t="shared" si="0"/>
        <v>17</v>
      </c>
      <c r="B18" t="s">
        <v>9</v>
      </c>
      <c r="C18" s="5"/>
      <c r="D18" s="6"/>
      <c r="E18" s="7"/>
      <c r="F18" s="5"/>
      <c r="G18" s="6"/>
      <c r="H18" s="7"/>
      <c r="I18" s="5"/>
      <c r="J18" s="7"/>
      <c r="K18" s="5"/>
      <c r="L18" s="5"/>
      <c r="M18" s="5"/>
      <c r="N18" s="5"/>
    </row>
    <row r="19" spans="1:14" x14ac:dyDescent="0.2">
      <c r="A19">
        <f t="shared" si="0"/>
        <v>18</v>
      </c>
      <c r="B19" t="s">
        <v>12</v>
      </c>
      <c r="C19" s="5"/>
      <c r="D19" s="6"/>
      <c r="E19" s="7"/>
      <c r="F19" s="5"/>
      <c r="G19" s="6"/>
      <c r="H19" s="7"/>
      <c r="I19" s="5"/>
      <c r="J19" s="7"/>
      <c r="K19" s="5"/>
      <c r="L19" s="5"/>
      <c r="M19" s="5"/>
      <c r="N19" s="5"/>
    </row>
    <row r="20" spans="1:14" s="4" customFormat="1" x14ac:dyDescent="0.2">
      <c r="A20" s="4">
        <f t="shared" si="0"/>
        <v>19</v>
      </c>
      <c r="B20" s="4" t="s">
        <v>12</v>
      </c>
      <c r="C20" s="5">
        <v>1.6</v>
      </c>
      <c r="D20" s="6">
        <f t="shared" si="2"/>
        <v>0.26666666666666666</v>
      </c>
      <c r="E20" s="7">
        <f t="shared" si="3"/>
        <v>8.8066666666666666</v>
      </c>
      <c r="F20" s="5">
        <v>1.2</v>
      </c>
      <c r="G20" s="6">
        <f t="shared" si="4"/>
        <v>2.4390243902439022E-2</v>
      </c>
      <c r="H20" s="7">
        <f t="shared" si="5"/>
        <v>10.163414634146342</v>
      </c>
      <c r="I20" s="5"/>
      <c r="J20" s="7">
        <f>AVERAGE(E20,H20)</f>
        <v>9.4850406504065035</v>
      </c>
      <c r="K20" s="5"/>
      <c r="L20" s="5"/>
      <c r="M20" s="5"/>
      <c r="N20" s="5"/>
    </row>
    <row r="21" spans="1:14" s="2" customFormat="1" x14ac:dyDescent="0.2">
      <c r="A21" s="2">
        <f t="shared" si="0"/>
        <v>20</v>
      </c>
      <c r="B21" s="2" t="s">
        <v>9</v>
      </c>
      <c r="C21" s="5">
        <v>0.6</v>
      </c>
      <c r="D21" s="6">
        <f t="shared" si="2"/>
        <v>-6.6666666666666693E-2</v>
      </c>
      <c r="E21" s="7">
        <f t="shared" si="3"/>
        <v>10.673333333333334</v>
      </c>
      <c r="F21" s="5">
        <v>3</v>
      </c>
      <c r="G21" s="6">
        <f t="shared" si="4"/>
        <v>0.24390243902439027</v>
      </c>
      <c r="H21" s="7">
        <f t="shared" si="5"/>
        <v>8.9341463414634141</v>
      </c>
      <c r="I21" s="5"/>
      <c r="J21" s="7">
        <f>AVERAGE(E21,H21)</f>
        <v>9.8037398373983748</v>
      </c>
      <c r="K21" s="5"/>
      <c r="L21" s="5"/>
      <c r="M21" s="5"/>
      <c r="N21" s="5"/>
    </row>
    <row r="22" spans="1:14" s="4" customFormat="1" x14ac:dyDescent="0.2">
      <c r="A22" s="4">
        <f t="shared" si="0"/>
        <v>21</v>
      </c>
      <c r="B22" s="4" t="s">
        <v>9</v>
      </c>
      <c r="C22" s="5">
        <v>1.7</v>
      </c>
      <c r="D22" s="6">
        <f t="shared" si="2"/>
        <v>0.3</v>
      </c>
      <c r="E22" s="7">
        <f t="shared" si="3"/>
        <v>8.620000000000001</v>
      </c>
      <c r="F22" s="5">
        <v>2</v>
      </c>
      <c r="G22" s="6">
        <f t="shared" si="4"/>
        <v>0.12195121951219513</v>
      </c>
      <c r="H22" s="7">
        <f t="shared" si="5"/>
        <v>9.6170731707317074</v>
      </c>
      <c r="I22" s="5"/>
      <c r="J22" s="7">
        <f>AVERAGE(E22,H22)</f>
        <v>9.1185365853658542</v>
      </c>
      <c r="K22" s="5"/>
      <c r="L22" s="5"/>
      <c r="M22" s="5"/>
      <c r="N22" s="5"/>
    </row>
    <row r="23" spans="1:14" x14ac:dyDescent="0.2">
      <c r="A23">
        <f t="shared" si="0"/>
        <v>22</v>
      </c>
      <c r="B23" t="s">
        <v>7</v>
      </c>
      <c r="D23" s="1"/>
      <c r="E23" s="1"/>
      <c r="H23" s="1"/>
    </row>
    <row r="24" spans="1:14" x14ac:dyDescent="0.2">
      <c r="A24">
        <f t="shared" si="0"/>
        <v>23</v>
      </c>
      <c r="B24" t="s">
        <v>18</v>
      </c>
      <c r="D24" s="1"/>
      <c r="E24" s="1"/>
      <c r="H24" s="1"/>
    </row>
    <row r="25" spans="1:14" x14ac:dyDescent="0.2">
      <c r="C25" t="s">
        <v>24</v>
      </c>
      <c r="D25" s="1" t="s">
        <v>23</v>
      </c>
      <c r="E25" s="1"/>
      <c r="F25" t="s">
        <v>24</v>
      </c>
      <c r="G25" t="s">
        <v>23</v>
      </c>
      <c r="H25" s="1"/>
    </row>
    <row r="26" spans="1:14" x14ac:dyDescent="0.2">
      <c r="A26">
        <v>0</v>
      </c>
      <c r="B26" t="s">
        <v>19</v>
      </c>
      <c r="C26">
        <v>3.8</v>
      </c>
      <c r="D26" s="1">
        <v>0.8</v>
      </c>
      <c r="E26" s="1"/>
      <c r="F26">
        <v>9.1999999999999993</v>
      </c>
      <c r="G26">
        <v>1</v>
      </c>
      <c r="H26" s="1"/>
    </row>
    <row r="27" spans="1:14" x14ac:dyDescent="0.2">
      <c r="B27" t="s">
        <v>20</v>
      </c>
      <c r="C27" t="s">
        <v>21</v>
      </c>
      <c r="H27" s="1"/>
    </row>
    <row r="28" spans="1:14" x14ac:dyDescent="0.2">
      <c r="A28" t="s">
        <v>7</v>
      </c>
      <c r="B28">
        <v>9.9</v>
      </c>
      <c r="C28">
        <v>5.6</v>
      </c>
    </row>
    <row r="29" spans="1:14" x14ac:dyDescent="0.2">
      <c r="A29" t="s">
        <v>9</v>
      </c>
      <c r="B29">
        <v>11.8</v>
      </c>
      <c r="C29">
        <v>9.1999999999999993</v>
      </c>
    </row>
    <row r="30" spans="1:14" x14ac:dyDescent="0.2">
      <c r="A30" t="s">
        <v>14</v>
      </c>
      <c r="B30">
        <v>12.3</v>
      </c>
      <c r="C30">
        <v>10.3</v>
      </c>
      <c r="E30" t="s">
        <v>22</v>
      </c>
    </row>
    <row r="31" spans="1:14" x14ac:dyDescent="0.2">
      <c r="A31" t="s">
        <v>9</v>
      </c>
      <c r="B31">
        <v>8.9</v>
      </c>
      <c r="C31">
        <v>7.6</v>
      </c>
      <c r="D31">
        <v>1</v>
      </c>
      <c r="E31">
        <v>0</v>
      </c>
      <c r="F31">
        <f t="shared" ref="F31:F51" si="6">12 - E31*(12-4)</f>
        <v>12</v>
      </c>
    </row>
    <row r="32" spans="1:14" x14ac:dyDescent="0.2">
      <c r="A32" t="s">
        <v>9</v>
      </c>
      <c r="B32">
        <v>7.8</v>
      </c>
      <c r="C32">
        <v>6.1</v>
      </c>
      <c r="D32">
        <v>0.05</v>
      </c>
      <c r="E32">
        <f t="shared" ref="E32:E51" si="7">E31+0.05</f>
        <v>0.05</v>
      </c>
      <c r="F32">
        <f t="shared" si="6"/>
        <v>11.6</v>
      </c>
    </row>
    <row r="33" spans="1:6" x14ac:dyDescent="0.2">
      <c r="A33" t="s">
        <v>15</v>
      </c>
      <c r="B33">
        <v>10.199999999999999</v>
      </c>
      <c r="C33">
        <v>8.6</v>
      </c>
      <c r="D33">
        <v>0.1</v>
      </c>
      <c r="E33">
        <f t="shared" si="7"/>
        <v>0.1</v>
      </c>
      <c r="F33">
        <f t="shared" si="6"/>
        <v>11.2</v>
      </c>
    </row>
    <row r="34" spans="1:6" x14ac:dyDescent="0.2">
      <c r="A34" t="s">
        <v>14</v>
      </c>
      <c r="B34">
        <v>8.6</v>
      </c>
      <c r="C34">
        <v>9.8000000000000007</v>
      </c>
      <c r="D34">
        <v>0.7</v>
      </c>
      <c r="E34">
        <f t="shared" si="7"/>
        <v>0.15000000000000002</v>
      </c>
      <c r="F34">
        <f t="shared" si="6"/>
        <v>10.8</v>
      </c>
    </row>
    <row r="35" spans="1:6" x14ac:dyDescent="0.2">
      <c r="A35" t="s">
        <v>16</v>
      </c>
      <c r="B35">
        <v>5.4</v>
      </c>
      <c r="C35">
        <v>6.8</v>
      </c>
      <c r="D35">
        <v>0.1</v>
      </c>
      <c r="E35">
        <f t="shared" si="7"/>
        <v>0.2</v>
      </c>
      <c r="F35">
        <f t="shared" si="6"/>
        <v>10.4</v>
      </c>
    </row>
    <row r="36" spans="1:6" x14ac:dyDescent="0.2">
      <c r="A36" t="s">
        <v>17</v>
      </c>
      <c r="B36">
        <v>6.4</v>
      </c>
      <c r="C36">
        <v>6.2</v>
      </c>
      <c r="D36">
        <v>0.25</v>
      </c>
      <c r="E36">
        <f t="shared" si="7"/>
        <v>0.25</v>
      </c>
      <c r="F36">
        <f t="shared" si="6"/>
        <v>10</v>
      </c>
    </row>
    <row r="37" spans="1:6" x14ac:dyDescent="0.2">
      <c r="A37" t="s">
        <v>12</v>
      </c>
      <c r="B37">
        <v>9.1</v>
      </c>
      <c r="C37">
        <v>9</v>
      </c>
      <c r="D37">
        <v>0.24</v>
      </c>
      <c r="E37">
        <f t="shared" si="7"/>
        <v>0.3</v>
      </c>
      <c r="F37">
        <f t="shared" si="6"/>
        <v>9.6</v>
      </c>
    </row>
    <row r="38" spans="1:6" x14ac:dyDescent="0.2">
      <c r="A38" t="s">
        <v>7</v>
      </c>
      <c r="B38">
        <v>6.5</v>
      </c>
      <c r="C38">
        <v>9.3000000000000007</v>
      </c>
      <c r="D38">
        <v>0.5</v>
      </c>
      <c r="E38">
        <f t="shared" si="7"/>
        <v>0.35</v>
      </c>
      <c r="F38">
        <f t="shared" si="6"/>
        <v>9.1999999999999993</v>
      </c>
    </row>
    <row r="39" spans="1:6" x14ac:dyDescent="0.2">
      <c r="A39" t="s">
        <v>9</v>
      </c>
      <c r="B39">
        <v>4</v>
      </c>
      <c r="C39">
        <v>6.1</v>
      </c>
      <c r="D39">
        <v>0.1</v>
      </c>
      <c r="E39">
        <f t="shared" si="7"/>
        <v>0.39999999999999997</v>
      </c>
      <c r="F39">
        <f t="shared" si="6"/>
        <v>8.8000000000000007</v>
      </c>
    </row>
    <row r="40" spans="1:6" x14ac:dyDescent="0.2">
      <c r="A40" t="s">
        <v>9</v>
      </c>
      <c r="B40">
        <v>7</v>
      </c>
      <c r="C40">
        <v>7.2</v>
      </c>
      <c r="D40">
        <v>0.21</v>
      </c>
      <c r="E40">
        <f t="shared" si="7"/>
        <v>0.44999999999999996</v>
      </c>
      <c r="F40">
        <f t="shared" si="6"/>
        <v>8.4</v>
      </c>
    </row>
    <row r="41" spans="1:6" x14ac:dyDescent="0.2">
      <c r="A41" t="s">
        <v>7</v>
      </c>
      <c r="B41">
        <v>8.4</v>
      </c>
      <c r="C41">
        <v>10.4</v>
      </c>
      <c r="D41">
        <v>0.24</v>
      </c>
      <c r="E41">
        <f t="shared" si="7"/>
        <v>0.49999999999999994</v>
      </c>
      <c r="F41">
        <f t="shared" si="6"/>
        <v>8</v>
      </c>
    </row>
    <row r="42" spans="1:6" x14ac:dyDescent="0.2">
      <c r="A42" t="s">
        <v>17</v>
      </c>
      <c r="B42">
        <v>6.2</v>
      </c>
      <c r="C42">
        <v>9.1</v>
      </c>
      <c r="D42">
        <v>0.5</v>
      </c>
      <c r="E42">
        <f t="shared" si="7"/>
        <v>0.54999999999999993</v>
      </c>
      <c r="F42">
        <f t="shared" si="6"/>
        <v>7.6000000000000005</v>
      </c>
    </row>
    <row r="43" spans="1:6" x14ac:dyDescent="0.2">
      <c r="A43" t="s">
        <v>9</v>
      </c>
      <c r="B43">
        <v>4.5</v>
      </c>
      <c r="C43">
        <v>5.7</v>
      </c>
      <c r="D43">
        <v>0.05</v>
      </c>
      <c r="E43">
        <f t="shared" si="7"/>
        <v>0.6</v>
      </c>
      <c r="F43">
        <f t="shared" si="6"/>
        <v>7.2</v>
      </c>
    </row>
    <row r="44" spans="1:6" x14ac:dyDescent="0.2">
      <c r="A44" t="s">
        <v>12</v>
      </c>
      <c r="B44">
        <v>8.1</v>
      </c>
      <c r="C44">
        <v>8.4</v>
      </c>
      <c r="D44">
        <v>0.06</v>
      </c>
      <c r="E44">
        <f t="shared" si="7"/>
        <v>0.65</v>
      </c>
      <c r="F44">
        <f t="shared" si="6"/>
        <v>6.8</v>
      </c>
    </row>
    <row r="45" spans="1:6" x14ac:dyDescent="0.2">
      <c r="A45" t="s">
        <v>12</v>
      </c>
      <c r="B45">
        <v>8.9</v>
      </c>
      <c r="C45">
        <v>10.9</v>
      </c>
      <c r="D45">
        <v>0.04</v>
      </c>
      <c r="E45">
        <f t="shared" si="7"/>
        <v>0.70000000000000007</v>
      </c>
      <c r="F45">
        <f t="shared" si="6"/>
        <v>6.3999999999999995</v>
      </c>
    </row>
    <row r="46" spans="1:6" x14ac:dyDescent="0.2">
      <c r="A46" t="s">
        <v>9</v>
      </c>
      <c r="B46">
        <v>6.6</v>
      </c>
      <c r="C46">
        <v>9.5</v>
      </c>
      <c r="D46">
        <v>0.2</v>
      </c>
      <c r="E46">
        <f t="shared" si="7"/>
        <v>0.75000000000000011</v>
      </c>
      <c r="F46">
        <f t="shared" si="6"/>
        <v>5.9999999999999991</v>
      </c>
    </row>
    <row r="47" spans="1:6" x14ac:dyDescent="0.2">
      <c r="A47" t="s">
        <v>9</v>
      </c>
      <c r="B47">
        <v>6</v>
      </c>
      <c r="C47">
        <v>8.1</v>
      </c>
      <c r="D47">
        <v>0.3</v>
      </c>
      <c r="E47">
        <f t="shared" si="7"/>
        <v>0.80000000000000016</v>
      </c>
      <c r="F47">
        <f t="shared" si="6"/>
        <v>5.5999999999999988</v>
      </c>
    </row>
    <row r="48" spans="1:6" x14ac:dyDescent="0.2">
      <c r="A48" t="s">
        <v>7</v>
      </c>
      <c r="B48">
        <v>9.3000000000000007</v>
      </c>
      <c r="C48">
        <v>11.6</v>
      </c>
      <c r="D48">
        <v>0.23</v>
      </c>
      <c r="E48">
        <f t="shared" si="7"/>
        <v>0.8500000000000002</v>
      </c>
      <c r="F48">
        <f t="shared" si="6"/>
        <v>5.1999999999999984</v>
      </c>
    </row>
    <row r="49" spans="1:6" x14ac:dyDescent="0.2">
      <c r="A49" t="s">
        <v>18</v>
      </c>
      <c r="B49">
        <v>9.1999999999999993</v>
      </c>
      <c r="C49">
        <v>12.8</v>
      </c>
      <c r="E49">
        <f t="shared" si="7"/>
        <v>0.90000000000000024</v>
      </c>
      <c r="F49">
        <f t="shared" si="6"/>
        <v>4.799999999999998</v>
      </c>
    </row>
    <row r="50" spans="1:6" x14ac:dyDescent="0.2">
      <c r="B50">
        <v>6.5</v>
      </c>
      <c r="C50">
        <v>10.4</v>
      </c>
      <c r="E50">
        <f t="shared" si="7"/>
        <v>0.95000000000000029</v>
      </c>
      <c r="F50">
        <f t="shared" si="6"/>
        <v>4.3999999999999977</v>
      </c>
    </row>
    <row r="51" spans="1:6" x14ac:dyDescent="0.2">
      <c r="E51">
        <f t="shared" si="7"/>
        <v>1.0000000000000002</v>
      </c>
      <c r="F51">
        <f t="shared" si="6"/>
        <v>3.9999999999999982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D11" sqref="D11"/>
    </sheetView>
  </sheetViews>
  <sheetFormatPr baseColWidth="10" defaultRowHeight="16" x14ac:dyDescent="0.2"/>
  <sheetData>
    <row r="1" spans="1:2" x14ac:dyDescent="0.2">
      <c r="A1" t="s">
        <v>25</v>
      </c>
    </row>
    <row r="2" spans="1:2" x14ac:dyDescent="0.2">
      <c r="A2" t="s">
        <v>26</v>
      </c>
      <c r="B2" t="s">
        <v>27</v>
      </c>
    </row>
    <row r="3" spans="1:2" x14ac:dyDescent="0.2">
      <c r="A3">
        <v>1</v>
      </c>
      <c r="B3">
        <v>6</v>
      </c>
    </row>
    <row r="4" spans="1:2" x14ac:dyDescent="0.2">
      <c r="A4" t="s">
        <v>28</v>
      </c>
      <c r="B4" t="s">
        <v>29</v>
      </c>
    </row>
    <row r="5" spans="1:2" x14ac:dyDescent="0.2">
      <c r="A5">
        <f>4</f>
        <v>4</v>
      </c>
      <c r="B5">
        <f t="shared" ref="B5:B22" si="0">(1/(1+EXP(-A$3*(A5-B$3))))-0.5</f>
        <v>-0.38079707797788243</v>
      </c>
    </row>
    <row r="6" spans="1:2" x14ac:dyDescent="0.2">
      <c r="A6">
        <f>A5+0.5</f>
        <v>4.5</v>
      </c>
      <c r="B6">
        <f t="shared" si="0"/>
        <v>-0.31757447619364365</v>
      </c>
    </row>
    <row r="7" spans="1:2" x14ac:dyDescent="0.2">
      <c r="A7">
        <f t="shared" ref="A7:A29" si="1">A6+0.5</f>
        <v>5</v>
      </c>
      <c r="B7">
        <f t="shared" si="0"/>
        <v>-0.2310585786300049</v>
      </c>
    </row>
    <row r="8" spans="1:2" x14ac:dyDescent="0.2">
      <c r="A8">
        <f t="shared" si="1"/>
        <v>5.5</v>
      </c>
      <c r="B8">
        <f t="shared" si="0"/>
        <v>-0.12245933120185459</v>
      </c>
    </row>
    <row r="9" spans="1:2" x14ac:dyDescent="0.2">
      <c r="A9">
        <f t="shared" si="1"/>
        <v>6</v>
      </c>
      <c r="B9">
        <f>(1/(1+EXP(-A$3*(A9-B$3))))-0.5</f>
        <v>0</v>
      </c>
    </row>
    <row r="10" spans="1:2" x14ac:dyDescent="0.2">
      <c r="A10">
        <f t="shared" si="1"/>
        <v>6.5</v>
      </c>
      <c r="B10">
        <f t="shared" si="0"/>
        <v>0.12245933120185459</v>
      </c>
    </row>
    <row r="11" spans="1:2" x14ac:dyDescent="0.2">
      <c r="A11">
        <f t="shared" si="1"/>
        <v>7</v>
      </c>
      <c r="B11">
        <f t="shared" si="0"/>
        <v>0.2310585786300049</v>
      </c>
    </row>
    <row r="12" spans="1:2" x14ac:dyDescent="0.2">
      <c r="A12">
        <f t="shared" si="1"/>
        <v>7.5</v>
      </c>
      <c r="B12">
        <f t="shared" si="0"/>
        <v>0.31757447619364365</v>
      </c>
    </row>
    <row r="13" spans="1:2" x14ac:dyDescent="0.2">
      <c r="A13">
        <f t="shared" si="1"/>
        <v>8</v>
      </c>
      <c r="B13">
        <f t="shared" si="0"/>
        <v>0.38079707797788231</v>
      </c>
    </row>
    <row r="14" spans="1:2" x14ac:dyDescent="0.2">
      <c r="A14">
        <f t="shared" si="1"/>
        <v>8.5</v>
      </c>
      <c r="B14">
        <f t="shared" si="0"/>
        <v>0.42414181997875655</v>
      </c>
    </row>
    <row r="15" spans="1:2" x14ac:dyDescent="0.2">
      <c r="A15">
        <f t="shared" si="1"/>
        <v>9</v>
      </c>
      <c r="B15">
        <f t="shared" si="0"/>
        <v>0.45257412682243336</v>
      </c>
    </row>
    <row r="16" spans="1:2" x14ac:dyDescent="0.2">
      <c r="A16">
        <f t="shared" si="1"/>
        <v>9.5</v>
      </c>
      <c r="B16">
        <f t="shared" si="0"/>
        <v>0.47068776924864364</v>
      </c>
    </row>
    <row r="17" spans="1:2" x14ac:dyDescent="0.2">
      <c r="A17">
        <f t="shared" si="1"/>
        <v>10</v>
      </c>
      <c r="B17">
        <f t="shared" si="0"/>
        <v>0.48201379003790845</v>
      </c>
    </row>
    <row r="18" spans="1:2" x14ac:dyDescent="0.2">
      <c r="A18">
        <f t="shared" si="1"/>
        <v>10.5</v>
      </c>
      <c r="B18">
        <f t="shared" si="0"/>
        <v>0.48901305736940681</v>
      </c>
    </row>
    <row r="19" spans="1:2" x14ac:dyDescent="0.2">
      <c r="A19">
        <f t="shared" si="1"/>
        <v>11</v>
      </c>
      <c r="B19">
        <f t="shared" si="0"/>
        <v>0.49330714907571527</v>
      </c>
    </row>
    <row r="20" spans="1:2" x14ac:dyDescent="0.2">
      <c r="A20">
        <f t="shared" si="1"/>
        <v>11.5</v>
      </c>
      <c r="B20">
        <f t="shared" si="0"/>
        <v>0.49592986228410396</v>
      </c>
    </row>
    <row r="21" spans="1:2" x14ac:dyDescent="0.2">
      <c r="A21">
        <f t="shared" si="1"/>
        <v>12</v>
      </c>
      <c r="B21">
        <f t="shared" si="0"/>
        <v>0.49752737684336534</v>
      </c>
    </row>
    <row r="22" spans="1:2" x14ac:dyDescent="0.2">
      <c r="A22">
        <f t="shared" si="1"/>
        <v>12.5</v>
      </c>
      <c r="B22">
        <f t="shared" si="0"/>
        <v>0.49849881774326299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Kobe</dc:creator>
  <dc:description/>
  <cp:lastModifiedBy>Microsoft Office User</cp:lastModifiedBy>
  <cp:revision>12</cp:revision>
  <dcterms:created xsi:type="dcterms:W3CDTF">2016-11-02T20:39:23Z</dcterms:created>
  <dcterms:modified xsi:type="dcterms:W3CDTF">2017-02-08T06:52:17Z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