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oises/Desktop/Produccion-Tesis/Input/"/>
    </mc:Choice>
  </mc:AlternateContent>
  <xr:revisionPtr revIDLastSave="0" documentId="13_ncr:1_{1FEE426E-BC87-1340-B38B-671DC4228107}" xr6:coauthVersionLast="47" xr6:coauthVersionMax="47" xr10:uidLastSave="{00000000-0000-0000-0000-000000000000}"/>
  <bookViews>
    <workbookView xWindow="-20" yWindow="500" windowWidth="38400" windowHeight="19240" firstSheet="2" activeTab="4" xr2:uid="{00000000-000D-0000-FFFF-FFFF00000000}"/>
  </bookViews>
  <sheets>
    <sheet name="Costo Corte" sheetId="5" r:id="rId1"/>
    <sheet name="Costo Hold" sheetId="1" r:id="rId2"/>
    <sheet name="Merma" sheetId="3" r:id="rId3"/>
    <sheet name="Mult cortes" sheetId="4" r:id="rId4"/>
    <sheet name="Productos" sheetId="2" r:id="rId5"/>
    <sheet name="Patrones" sheetId="6" r:id="rId6"/>
    <sheet name="Patrones - Piezas" sheetId="7" r:id="rId7"/>
    <sheet name="Restricciones-Precios1v1" sheetId="8" state="hidden" r:id="rId8"/>
    <sheet name="Restricciones-Precios2v1" sheetId="17" state="hidden" r:id="rId9"/>
    <sheet name="Restricciones-Precios1v2" sheetId="20" state="hidden" r:id="rId10"/>
    <sheet name="Restricciones-Precios2v2" sheetId="19" state="hidden" r:id="rId11"/>
    <sheet name="Restricciones-Precios1v3" sheetId="22" r:id="rId12"/>
    <sheet name="Restricciones-Precios2v3" sheetId="23" r:id="rId13"/>
    <sheet name="Restricciones - Piezas" sheetId="9" state="hidden" r:id="rId14"/>
    <sheet name="Insumos" sheetId="10" r:id="rId15"/>
    <sheet name="Demanda" sheetId="11" state="hidden" r:id="rId16"/>
    <sheet name="Alfa" sheetId="12" r:id="rId17"/>
    <sheet name="Beta" sheetId="16" r:id="rId18"/>
    <sheet name="Precio constante" sheetId="13" state="hidden" r:id="rId19"/>
    <sheet name="Venta constante" sheetId="14" state="hidden" r:id="rId20"/>
    <sheet name="Inventarios Iniciales" sheetId="15" r:id="rId21"/>
    <sheet name="Inventario inicial - BASE" sheetId="18" state="hidden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3" roundtripDataSignature="AMtx7mgaeUyW0qa1xq1PaOiwPWgKkvYJIA=="/>
    </ext>
  </extLst>
</workbook>
</file>

<file path=xl/calcChain.xml><?xml version="1.0" encoding="utf-8"?>
<calcChain xmlns="http://schemas.openxmlformats.org/spreadsheetml/2006/main">
  <c r="CM2" i="10" l="1"/>
  <c r="CL2" i="10"/>
  <c r="CK2" i="10"/>
  <c r="CJ2" i="10"/>
  <c r="CI2" i="10"/>
  <c r="CH2" i="10"/>
  <c r="CG2" i="10"/>
  <c r="CF2" i="10"/>
  <c r="CE2" i="10"/>
  <c r="CD2" i="10"/>
  <c r="CC2" i="10"/>
  <c r="CB2" i="10"/>
  <c r="CA2" i="10"/>
  <c r="BZ2" i="10"/>
  <c r="BY2" i="10"/>
  <c r="BX2" i="10"/>
  <c r="BW2" i="10"/>
  <c r="BV2" i="10"/>
  <c r="BU2" i="10"/>
  <c r="BT2" i="10"/>
  <c r="BS2" i="10"/>
  <c r="BR2" i="10"/>
  <c r="BQ2" i="10"/>
  <c r="BP2" i="10"/>
  <c r="BO2" i="10"/>
  <c r="BN2" i="10"/>
  <c r="BM2" i="10"/>
  <c r="BL2" i="10"/>
  <c r="BK2" i="10"/>
  <c r="BJ2" i="10"/>
  <c r="BI2" i="10"/>
  <c r="BH2" i="10"/>
  <c r="BG2" i="10"/>
  <c r="BF2" i="10"/>
  <c r="BE2" i="10"/>
  <c r="BD2" i="10"/>
  <c r="BC2" i="10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3" i="2" l="1"/>
  <c r="V3" i="2"/>
  <c r="L3" i="2" s="1"/>
  <c r="M3" i="2" s="1"/>
  <c r="B2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L4" i="2" l="1"/>
  <c r="B2" i="1"/>
  <c r="L6" i="2"/>
  <c r="L7" i="2"/>
  <c r="L8" i="2"/>
  <c r="L9" i="2"/>
  <c r="L10" i="2"/>
  <c r="L11" i="2"/>
  <c r="L12" i="2"/>
  <c r="L13" i="2"/>
  <c r="L14" i="2"/>
  <c r="L15" i="2"/>
  <c r="L16" i="2"/>
  <c r="I6" i="14"/>
  <c r="I10" i="14"/>
  <c r="I14" i="14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C2" i="6"/>
  <c r="AB15" i="6"/>
  <c r="AB14" i="6"/>
  <c r="AB13" i="6"/>
  <c r="AB12" i="6"/>
  <c r="AB11" i="6"/>
  <c r="AB10" i="6"/>
  <c r="AB9" i="6"/>
  <c r="AB8" i="6"/>
  <c r="AB7" i="6"/>
  <c r="AB6" i="6"/>
  <c r="AB5" i="6"/>
  <c r="AB4" i="6"/>
  <c r="AB3" i="6"/>
  <c r="AB2" i="6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B3" i="8"/>
  <c r="B4" i="17" s="1"/>
  <c r="C3" i="8"/>
  <c r="D3" i="8"/>
  <c r="D3" i="17" s="1"/>
  <c r="E3" i="8"/>
  <c r="E4" i="17" s="1"/>
  <c r="F3" i="8"/>
  <c r="G3" i="8"/>
  <c r="H3" i="8"/>
  <c r="I3" i="8"/>
  <c r="J3" i="8"/>
  <c r="K3" i="8"/>
  <c r="L3" i="8"/>
  <c r="M3" i="8"/>
  <c r="N3" i="8"/>
  <c r="O3" i="8"/>
  <c r="B4" i="8"/>
  <c r="C4" i="8"/>
  <c r="C6" i="17" s="1"/>
  <c r="D4" i="8"/>
  <c r="E4" i="8"/>
  <c r="F4" i="8"/>
  <c r="F5" i="17" s="1"/>
  <c r="G4" i="8"/>
  <c r="G6" i="17" s="1"/>
  <c r="H4" i="8"/>
  <c r="I4" i="8"/>
  <c r="J4" i="8"/>
  <c r="K4" i="8"/>
  <c r="L4" i="8"/>
  <c r="M4" i="8"/>
  <c r="N4" i="8"/>
  <c r="O4" i="8"/>
  <c r="B5" i="8"/>
  <c r="C5" i="8"/>
  <c r="D5" i="8"/>
  <c r="D7" i="17" s="1"/>
  <c r="E5" i="8"/>
  <c r="F5" i="8"/>
  <c r="F7" i="17" s="1"/>
  <c r="G5" i="8"/>
  <c r="H5" i="8"/>
  <c r="I5" i="8"/>
  <c r="J5" i="8"/>
  <c r="K5" i="8"/>
  <c r="L5" i="8"/>
  <c r="M5" i="8"/>
  <c r="N5" i="8"/>
  <c r="O5" i="8"/>
  <c r="B6" i="8"/>
  <c r="C6" i="8"/>
  <c r="D6" i="8"/>
  <c r="E6" i="8"/>
  <c r="E8" i="17" s="1"/>
  <c r="F6" i="8"/>
  <c r="G6" i="8"/>
  <c r="G8" i="17" s="1"/>
  <c r="H6" i="8"/>
  <c r="I6" i="8"/>
  <c r="J6" i="8"/>
  <c r="K6" i="8"/>
  <c r="L6" i="8"/>
  <c r="M6" i="8"/>
  <c r="N6" i="8"/>
  <c r="O6" i="8"/>
  <c r="B7" i="8"/>
  <c r="C7" i="8"/>
  <c r="D7" i="8"/>
  <c r="E7" i="8"/>
  <c r="F7" i="8"/>
  <c r="F10" i="17" s="1"/>
  <c r="G7" i="8"/>
  <c r="H7" i="8"/>
  <c r="I7" i="8"/>
  <c r="I9" i="17" s="1"/>
  <c r="J7" i="8"/>
  <c r="J10" i="17" s="1"/>
  <c r="K7" i="8"/>
  <c r="L7" i="8"/>
  <c r="M7" i="8"/>
  <c r="N7" i="8"/>
  <c r="O7" i="8"/>
  <c r="B8" i="8"/>
  <c r="C8" i="8"/>
  <c r="D8" i="8"/>
  <c r="E8" i="8"/>
  <c r="F8" i="8"/>
  <c r="G8" i="8"/>
  <c r="G11" i="17" s="1"/>
  <c r="H8" i="8"/>
  <c r="I8" i="8"/>
  <c r="J8" i="8"/>
  <c r="K8" i="8"/>
  <c r="L8" i="8"/>
  <c r="M8" i="8"/>
  <c r="N8" i="8"/>
  <c r="N11" i="17" s="1"/>
  <c r="O8" i="8"/>
  <c r="O12" i="17" s="1"/>
  <c r="B9" i="8"/>
  <c r="C9" i="8"/>
  <c r="D9" i="8"/>
  <c r="E9" i="8"/>
  <c r="F9" i="8"/>
  <c r="G9" i="8"/>
  <c r="H9" i="8"/>
  <c r="H13" i="17" s="1"/>
  <c r="I9" i="8"/>
  <c r="J9" i="8"/>
  <c r="J13" i="17" s="1"/>
  <c r="K9" i="8"/>
  <c r="L9" i="8"/>
  <c r="M9" i="8"/>
  <c r="N9" i="8"/>
  <c r="O9" i="8"/>
  <c r="B10" i="8"/>
  <c r="C10" i="8"/>
  <c r="D10" i="8"/>
  <c r="E10" i="8"/>
  <c r="F10" i="8"/>
  <c r="G10" i="8"/>
  <c r="H10" i="8"/>
  <c r="I10" i="8"/>
  <c r="I14" i="17" s="1"/>
  <c r="J10" i="8"/>
  <c r="K10" i="8"/>
  <c r="K14" i="17" s="1"/>
  <c r="L10" i="8"/>
  <c r="L15" i="17" s="1"/>
  <c r="M10" i="8"/>
  <c r="M16" i="17" s="1"/>
  <c r="N10" i="8"/>
  <c r="O10" i="8"/>
  <c r="AK2" i="1"/>
  <c r="CI2" i="1"/>
  <c r="AB3" i="1"/>
  <c r="K4" i="1"/>
  <c r="K4" i="3" s="1"/>
  <c r="AQ4" i="1"/>
  <c r="AQ4" i="3" s="1"/>
  <c r="BB4" i="1"/>
  <c r="BB4" i="3" s="1"/>
  <c r="BG4" i="1"/>
  <c r="BG4" i="3" s="1"/>
  <c r="O5" i="1"/>
  <c r="O5" i="3" s="1"/>
  <c r="AR5" i="1"/>
  <c r="AR5" i="3" s="1"/>
  <c r="BO5" i="1"/>
  <c r="BO5" i="3" s="1"/>
  <c r="CD5" i="1"/>
  <c r="CD5" i="3" s="1"/>
  <c r="N6" i="1"/>
  <c r="N6" i="3" s="1"/>
  <c r="AE6" i="1"/>
  <c r="AE6" i="3" s="1"/>
  <c r="AU6" i="1"/>
  <c r="AU6" i="3" s="1"/>
  <c r="BK6" i="1"/>
  <c r="BK6" i="3" s="1"/>
  <c r="BW6" i="1"/>
  <c r="BW6" i="3" s="1"/>
  <c r="F7" i="1"/>
  <c r="F7" i="3" s="1"/>
  <c r="R7" i="1"/>
  <c r="R7" i="3" s="1"/>
  <c r="AI7" i="1"/>
  <c r="AI7" i="3" s="1"/>
  <c r="BA7" i="1"/>
  <c r="BA7" i="3" s="1"/>
  <c r="BQ7" i="1"/>
  <c r="BQ7" i="3" s="1"/>
  <c r="BW7" i="1"/>
  <c r="BW7" i="3" s="1"/>
  <c r="CJ7" i="1"/>
  <c r="CJ7" i="3" s="1"/>
  <c r="K8" i="1"/>
  <c r="K8" i="3" s="1"/>
  <c r="Z8" i="1"/>
  <c r="Z8" i="3" s="1"/>
  <c r="AH8" i="1"/>
  <c r="AH8" i="3" s="1"/>
  <c r="AR8" i="1"/>
  <c r="AR8" i="3" s="1"/>
  <c r="BE8" i="1"/>
  <c r="BE8" i="3" s="1"/>
  <c r="BT8" i="1"/>
  <c r="BT8" i="3" s="1"/>
  <c r="CD8" i="1"/>
  <c r="CD8" i="3" s="1"/>
  <c r="CM8" i="1"/>
  <c r="N9" i="1"/>
  <c r="N9" i="3" s="1"/>
  <c r="AC9" i="1"/>
  <c r="AC9" i="3" s="1"/>
  <c r="AL9" i="1"/>
  <c r="AL9" i="3" s="1"/>
  <c r="AT9" i="1"/>
  <c r="AT9" i="3" s="1"/>
  <c r="BD9" i="1"/>
  <c r="BD9" i="3" s="1"/>
  <c r="BN9" i="1"/>
  <c r="BN9" i="3" s="1"/>
  <c r="BS9" i="1"/>
  <c r="BS9" i="3" s="1"/>
  <c r="CB9" i="1"/>
  <c r="CB9" i="3" s="1"/>
  <c r="CK9" i="1"/>
  <c r="CK9" i="3" s="1"/>
  <c r="G10" i="1"/>
  <c r="G10" i="3" s="1"/>
  <c r="O10" i="1"/>
  <c r="O10" i="3" s="1"/>
  <c r="X10" i="1"/>
  <c r="X10" i="3" s="1"/>
  <c r="AE10" i="1"/>
  <c r="AE10" i="3" s="1"/>
  <c r="AO10" i="1"/>
  <c r="AO10" i="3" s="1"/>
  <c r="AV10" i="1"/>
  <c r="AV10" i="3" s="1"/>
  <c r="BA10" i="1"/>
  <c r="BA10" i="3" s="1"/>
  <c r="BI10" i="1"/>
  <c r="BI10" i="3" s="1"/>
  <c r="BQ10" i="1"/>
  <c r="BQ10" i="3" s="1"/>
  <c r="BT10" i="1"/>
  <c r="BT10" i="3" s="1"/>
  <c r="CA10" i="1"/>
  <c r="CA10" i="3" s="1"/>
  <c r="CG10" i="1"/>
  <c r="CG10" i="3" s="1"/>
  <c r="C11" i="1"/>
  <c r="C11" i="3" s="1"/>
  <c r="G11" i="1"/>
  <c r="G11" i="3" s="1"/>
  <c r="N11" i="1"/>
  <c r="N11" i="3" s="1"/>
  <c r="T11" i="1"/>
  <c r="T11" i="3" s="1"/>
  <c r="Z11" i="1"/>
  <c r="Z11" i="3" s="1"/>
  <c r="AE11" i="1"/>
  <c r="AE11" i="3" s="1"/>
  <c r="AI11" i="1"/>
  <c r="AI11" i="3" s="1"/>
  <c r="AO11" i="1"/>
  <c r="AO11" i="3" s="1"/>
  <c r="AV11" i="1"/>
  <c r="AV11" i="3" s="1"/>
  <c r="AY11" i="1"/>
  <c r="AY11" i="3" s="1"/>
  <c r="BE11" i="1"/>
  <c r="BE11" i="3" s="1"/>
  <c r="BI11" i="1"/>
  <c r="BI11" i="3" s="1"/>
  <c r="BP11" i="1"/>
  <c r="BP11" i="3" s="1"/>
  <c r="BT11" i="1"/>
  <c r="BT11" i="3" s="1"/>
  <c r="BY11" i="1"/>
  <c r="BY11" i="3" s="1"/>
  <c r="CD11" i="1"/>
  <c r="CD11" i="3" s="1"/>
  <c r="CK11" i="1"/>
  <c r="CK11" i="3" s="1"/>
  <c r="D12" i="1"/>
  <c r="D12" i="3" s="1"/>
  <c r="I12" i="1"/>
  <c r="I12" i="3" s="1"/>
  <c r="O12" i="1"/>
  <c r="O12" i="3" s="1"/>
  <c r="T12" i="1"/>
  <c r="T12" i="3" s="1"/>
  <c r="Y12" i="1"/>
  <c r="Y12" i="3" s="1"/>
  <c r="AC12" i="1"/>
  <c r="AC12" i="3" s="1"/>
  <c r="AH12" i="1"/>
  <c r="AH12" i="3" s="1"/>
  <c r="AN12" i="1"/>
  <c r="AN12" i="3" s="1"/>
  <c r="AQ12" i="1"/>
  <c r="AQ12" i="3" s="1"/>
  <c r="AV12" i="1"/>
  <c r="AV12" i="3" s="1"/>
  <c r="AZ12" i="1"/>
  <c r="AZ12" i="3" s="1"/>
  <c r="BF12" i="1"/>
  <c r="BF12" i="3" s="1"/>
  <c r="BI12" i="1"/>
  <c r="BI12" i="3" s="1"/>
  <c r="BN12" i="1"/>
  <c r="BN12" i="3" s="1"/>
  <c r="BS12" i="1"/>
  <c r="BS12" i="3" s="1"/>
  <c r="BX12" i="1"/>
  <c r="BX12" i="3" s="1"/>
  <c r="CB12" i="1"/>
  <c r="CB12" i="3" s="1"/>
  <c r="CF12" i="1"/>
  <c r="CF12" i="3" s="1"/>
  <c r="CK12" i="1"/>
  <c r="CK12" i="3" s="1"/>
  <c r="F13" i="1"/>
  <c r="F13" i="3" s="1"/>
  <c r="I13" i="1"/>
  <c r="I13" i="3" s="1"/>
  <c r="N13" i="1"/>
  <c r="N13" i="3" s="1"/>
  <c r="R13" i="1"/>
  <c r="R13" i="3" s="1"/>
  <c r="X13" i="1"/>
  <c r="X13" i="3" s="1"/>
  <c r="AA13" i="1"/>
  <c r="AA13" i="3" s="1"/>
  <c r="AF13" i="1"/>
  <c r="AF13" i="3" s="1"/>
  <c r="AJ13" i="1"/>
  <c r="AJ13" i="3" s="1"/>
  <c r="AP13" i="1"/>
  <c r="AP13" i="3" s="1"/>
  <c r="AT13" i="1"/>
  <c r="AT13" i="3" s="1"/>
  <c r="AX13" i="1"/>
  <c r="AX13" i="3" s="1"/>
  <c r="BC13" i="1"/>
  <c r="BC13" i="3" s="1"/>
  <c r="BH13" i="1"/>
  <c r="BH13" i="3" s="1"/>
  <c r="BL13" i="1"/>
  <c r="BL13" i="3" s="1"/>
  <c r="BP13" i="1"/>
  <c r="BP13" i="3" s="1"/>
  <c r="BU13" i="1"/>
  <c r="BU13" i="3" s="1"/>
  <c r="CA13" i="1"/>
  <c r="CA13" i="3" s="1"/>
  <c r="CD13" i="1"/>
  <c r="CD13" i="3" s="1"/>
  <c r="CI13" i="1"/>
  <c r="CI13" i="3" s="1"/>
  <c r="CM13" i="1"/>
  <c r="H14" i="1"/>
  <c r="H14" i="3" s="1"/>
  <c r="K14" i="1"/>
  <c r="K14" i="3" s="1"/>
  <c r="P14" i="1"/>
  <c r="P14" i="3" s="1"/>
  <c r="U14" i="1"/>
  <c r="U14" i="3" s="1"/>
  <c r="Z14" i="1"/>
  <c r="Z14" i="3" s="1"/>
  <c r="AD14" i="1"/>
  <c r="AD14" i="3" s="1"/>
  <c r="AH14" i="1"/>
  <c r="AH14" i="3" s="1"/>
  <c r="AM14" i="1"/>
  <c r="AM14" i="3" s="1"/>
  <c r="AS14" i="1"/>
  <c r="AS14" i="3" s="1"/>
  <c r="AV14" i="1"/>
  <c r="AV14" i="3" s="1"/>
  <c r="BA14" i="1"/>
  <c r="BA14" i="3" s="1"/>
  <c r="BE14" i="1"/>
  <c r="BE14" i="3" s="1"/>
  <c r="BK14" i="1"/>
  <c r="BK14" i="3" s="1"/>
  <c r="BN14" i="1"/>
  <c r="BN14" i="3" s="1"/>
  <c r="BS14" i="1"/>
  <c r="BS14" i="3" s="1"/>
  <c r="BW14" i="1"/>
  <c r="BW14" i="3" s="1"/>
  <c r="CC14" i="1"/>
  <c r="CC14" i="3" s="1"/>
  <c r="CF14" i="1"/>
  <c r="CF14" i="3" s="1"/>
  <c r="CJ14" i="1"/>
  <c r="CJ14" i="3" s="1"/>
  <c r="C15" i="1"/>
  <c r="C15" i="3" s="1"/>
  <c r="H15" i="1"/>
  <c r="H15" i="3" s="1"/>
  <c r="K15" i="1"/>
  <c r="K15" i="3" s="1"/>
  <c r="O15" i="1"/>
  <c r="O15" i="3" s="1"/>
  <c r="S15" i="1"/>
  <c r="S15" i="3" s="1"/>
  <c r="X15" i="1"/>
  <c r="X15" i="3" s="1"/>
  <c r="AA15" i="1"/>
  <c r="AA15" i="3" s="1"/>
  <c r="AE15" i="1"/>
  <c r="AE15" i="3" s="1"/>
  <c r="AI15" i="1"/>
  <c r="AI15" i="3" s="1"/>
  <c r="AN15" i="1"/>
  <c r="AN15" i="3" s="1"/>
  <c r="AQ15" i="1"/>
  <c r="AQ15" i="3" s="1"/>
  <c r="AU15" i="1"/>
  <c r="AU15" i="3" s="1"/>
  <c r="AY15" i="1"/>
  <c r="AY15" i="3" s="1"/>
  <c r="BD15" i="1"/>
  <c r="BD15" i="3" s="1"/>
  <c r="BG15" i="1"/>
  <c r="BG15" i="3" s="1"/>
  <c r="BK15" i="1"/>
  <c r="BK15" i="3" s="1"/>
  <c r="BO15" i="1"/>
  <c r="BO15" i="3" s="1"/>
  <c r="BT15" i="1"/>
  <c r="BT15" i="3" s="1"/>
  <c r="BW15" i="1"/>
  <c r="BW15" i="3" s="1"/>
  <c r="CA15" i="1"/>
  <c r="CA15" i="3" s="1"/>
  <c r="CE15" i="1"/>
  <c r="CE15" i="3" s="1"/>
  <c r="CJ15" i="1"/>
  <c r="CJ15" i="3" s="1"/>
  <c r="CM15" i="1"/>
  <c r="B6" i="1"/>
  <c r="B6" i="3" s="1"/>
  <c r="B10" i="1"/>
  <c r="B10" i="3" s="1"/>
  <c r="B15" i="1"/>
  <c r="B15" i="3" s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V4" i="14"/>
  <c r="AW4" i="14"/>
  <c r="AX4" i="14"/>
  <c r="AY4" i="14"/>
  <c r="AZ4" i="14"/>
  <c r="BA4" i="14"/>
  <c r="BB4" i="14"/>
  <c r="BC4" i="14"/>
  <c r="BD4" i="14"/>
  <c r="BE4" i="14"/>
  <c r="BF4" i="14"/>
  <c r="BG4" i="14"/>
  <c r="BH4" i="14"/>
  <c r="BI4" i="14"/>
  <c r="BJ4" i="14"/>
  <c r="BK4" i="14"/>
  <c r="BL4" i="14"/>
  <c r="BM4" i="14"/>
  <c r="BN4" i="14"/>
  <c r="BO4" i="14"/>
  <c r="BP4" i="14"/>
  <c r="BQ4" i="14"/>
  <c r="BR4" i="14"/>
  <c r="BS4" i="14"/>
  <c r="BT4" i="14"/>
  <c r="BU4" i="14"/>
  <c r="BV4" i="14"/>
  <c r="BW4" i="14"/>
  <c r="BX4" i="14"/>
  <c r="BY4" i="14"/>
  <c r="BZ4" i="14"/>
  <c r="CA4" i="14"/>
  <c r="CB4" i="14"/>
  <c r="CC4" i="14"/>
  <c r="CD4" i="14"/>
  <c r="CE4" i="14"/>
  <c r="CF4" i="14"/>
  <c r="CG4" i="14"/>
  <c r="CH4" i="14"/>
  <c r="CI4" i="14"/>
  <c r="CJ4" i="14"/>
  <c r="CK4" i="14"/>
  <c r="CL4" i="14"/>
  <c r="CM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V5" i="14"/>
  <c r="AW5" i="14"/>
  <c r="AX5" i="14"/>
  <c r="AY5" i="14"/>
  <c r="AZ5" i="14"/>
  <c r="BA5" i="14"/>
  <c r="BB5" i="14"/>
  <c r="BC5" i="14"/>
  <c r="BD5" i="14"/>
  <c r="BE5" i="14"/>
  <c r="BF5" i="14"/>
  <c r="BG5" i="14"/>
  <c r="BH5" i="14"/>
  <c r="BI5" i="14"/>
  <c r="BJ5" i="14"/>
  <c r="BK5" i="14"/>
  <c r="BL5" i="14"/>
  <c r="BM5" i="14"/>
  <c r="BN5" i="14"/>
  <c r="BO5" i="14"/>
  <c r="BP5" i="14"/>
  <c r="BQ5" i="14"/>
  <c r="BR5" i="14"/>
  <c r="BS5" i="14"/>
  <c r="BT5" i="14"/>
  <c r="BU5" i="14"/>
  <c r="BV5" i="14"/>
  <c r="BW5" i="14"/>
  <c r="BX5" i="14"/>
  <c r="BY5" i="14"/>
  <c r="BZ5" i="14"/>
  <c r="CA5" i="14"/>
  <c r="CB5" i="14"/>
  <c r="CC5" i="14"/>
  <c r="CD5" i="14"/>
  <c r="CE5" i="14"/>
  <c r="CF5" i="14"/>
  <c r="CG5" i="14"/>
  <c r="CH5" i="14"/>
  <c r="CI5" i="14"/>
  <c r="CJ5" i="14"/>
  <c r="CK5" i="14"/>
  <c r="CL5" i="14"/>
  <c r="CM5" i="14"/>
  <c r="D6" i="14"/>
  <c r="E6" i="14"/>
  <c r="F6" i="14"/>
  <c r="G6" i="14"/>
  <c r="H6" i="14"/>
  <c r="L6" i="14"/>
  <c r="M6" i="14"/>
  <c r="N6" i="14"/>
  <c r="O6" i="14"/>
  <c r="P6" i="14"/>
  <c r="T6" i="14"/>
  <c r="U6" i="14"/>
  <c r="V6" i="14"/>
  <c r="W6" i="14"/>
  <c r="X6" i="14"/>
  <c r="AB6" i="14"/>
  <c r="AC6" i="14"/>
  <c r="AD6" i="14"/>
  <c r="AE6" i="14"/>
  <c r="AF6" i="14"/>
  <c r="AJ6" i="14"/>
  <c r="AK6" i="14"/>
  <c r="AL6" i="14"/>
  <c r="AM6" i="14"/>
  <c r="AN6" i="14"/>
  <c r="AR6" i="14"/>
  <c r="AS6" i="14"/>
  <c r="AT6" i="14"/>
  <c r="AU6" i="14"/>
  <c r="AV6" i="14"/>
  <c r="AZ6" i="14"/>
  <c r="BA6" i="14"/>
  <c r="BB6" i="14"/>
  <c r="BC6" i="14"/>
  <c r="BD6" i="14"/>
  <c r="BH6" i="14"/>
  <c r="BI6" i="14"/>
  <c r="BJ6" i="14"/>
  <c r="BK6" i="14"/>
  <c r="BL6" i="14"/>
  <c r="BP6" i="14"/>
  <c r="BQ6" i="14"/>
  <c r="BR6" i="14"/>
  <c r="BS6" i="14"/>
  <c r="BT6" i="14"/>
  <c r="BX6" i="14"/>
  <c r="BY6" i="14"/>
  <c r="BZ6" i="14"/>
  <c r="CA6" i="14"/>
  <c r="CB6" i="14"/>
  <c r="CF6" i="14"/>
  <c r="CG6" i="14"/>
  <c r="CH6" i="14"/>
  <c r="CI6" i="14"/>
  <c r="CJ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B7" i="14"/>
  <c r="BC7" i="14"/>
  <c r="BD7" i="14"/>
  <c r="BE7" i="14"/>
  <c r="BF7" i="14"/>
  <c r="BG7" i="14"/>
  <c r="BH7" i="14"/>
  <c r="BI7" i="14"/>
  <c r="BJ7" i="14"/>
  <c r="BK7" i="14"/>
  <c r="BL7" i="14"/>
  <c r="BM7" i="14"/>
  <c r="BN7" i="14"/>
  <c r="BO7" i="14"/>
  <c r="BP7" i="14"/>
  <c r="BQ7" i="14"/>
  <c r="BR7" i="14"/>
  <c r="BS7" i="14"/>
  <c r="BT7" i="14"/>
  <c r="BU7" i="14"/>
  <c r="BV7" i="14"/>
  <c r="BW7" i="14"/>
  <c r="BX7" i="14"/>
  <c r="BY7" i="14"/>
  <c r="BZ7" i="14"/>
  <c r="CA7" i="14"/>
  <c r="CB7" i="14"/>
  <c r="CC7" i="14"/>
  <c r="CD7" i="14"/>
  <c r="CE7" i="14"/>
  <c r="CF7" i="14"/>
  <c r="CG7" i="14"/>
  <c r="CH7" i="14"/>
  <c r="CI7" i="14"/>
  <c r="CJ7" i="14"/>
  <c r="CK7" i="14"/>
  <c r="CL7" i="14"/>
  <c r="CM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B8" i="14"/>
  <c r="BC8" i="14"/>
  <c r="BD8" i="14"/>
  <c r="BE8" i="14"/>
  <c r="BF8" i="14"/>
  <c r="BG8" i="14"/>
  <c r="BH8" i="14"/>
  <c r="BI8" i="14"/>
  <c r="BJ8" i="14"/>
  <c r="BK8" i="14"/>
  <c r="BL8" i="14"/>
  <c r="BM8" i="14"/>
  <c r="BN8" i="14"/>
  <c r="BO8" i="14"/>
  <c r="BP8" i="14"/>
  <c r="BQ8" i="14"/>
  <c r="BR8" i="14"/>
  <c r="BS8" i="14"/>
  <c r="BT8" i="14"/>
  <c r="BU8" i="14"/>
  <c r="BV8" i="14"/>
  <c r="BW8" i="14"/>
  <c r="BX8" i="14"/>
  <c r="BY8" i="14"/>
  <c r="BZ8" i="14"/>
  <c r="CA8" i="14"/>
  <c r="CB8" i="14"/>
  <c r="CC8" i="14"/>
  <c r="CD8" i="14"/>
  <c r="CE8" i="14"/>
  <c r="CF8" i="14"/>
  <c r="CG8" i="14"/>
  <c r="CH8" i="14"/>
  <c r="CI8" i="14"/>
  <c r="CJ8" i="14"/>
  <c r="CK8" i="14"/>
  <c r="CL8" i="14"/>
  <c r="CM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AX9" i="14"/>
  <c r="AY9" i="14"/>
  <c r="AZ9" i="14"/>
  <c r="BA9" i="14"/>
  <c r="BB9" i="14"/>
  <c r="BC9" i="14"/>
  <c r="BD9" i="14"/>
  <c r="BE9" i="14"/>
  <c r="BF9" i="14"/>
  <c r="BG9" i="14"/>
  <c r="BH9" i="14"/>
  <c r="BI9" i="14"/>
  <c r="BJ9" i="14"/>
  <c r="BK9" i="14"/>
  <c r="BL9" i="14"/>
  <c r="BM9" i="14"/>
  <c r="BN9" i="14"/>
  <c r="BO9" i="14"/>
  <c r="BP9" i="14"/>
  <c r="BQ9" i="14"/>
  <c r="BR9" i="14"/>
  <c r="BS9" i="14"/>
  <c r="BT9" i="14"/>
  <c r="BU9" i="14"/>
  <c r="BV9" i="14"/>
  <c r="BW9" i="14"/>
  <c r="BX9" i="14"/>
  <c r="BY9" i="14"/>
  <c r="BZ9" i="14"/>
  <c r="CA9" i="14"/>
  <c r="CB9" i="14"/>
  <c r="CC9" i="14"/>
  <c r="CD9" i="14"/>
  <c r="CE9" i="14"/>
  <c r="CF9" i="14"/>
  <c r="CG9" i="14"/>
  <c r="CH9" i="14"/>
  <c r="CI9" i="14"/>
  <c r="CJ9" i="14"/>
  <c r="CK9" i="14"/>
  <c r="CL9" i="14"/>
  <c r="CM9" i="14"/>
  <c r="D10" i="14"/>
  <c r="E10" i="14"/>
  <c r="F10" i="14"/>
  <c r="G10" i="14"/>
  <c r="H10" i="14"/>
  <c r="L10" i="14"/>
  <c r="M10" i="14"/>
  <c r="N10" i="14"/>
  <c r="O10" i="14"/>
  <c r="P10" i="14"/>
  <c r="T10" i="14"/>
  <c r="U10" i="14"/>
  <c r="V10" i="14"/>
  <c r="W10" i="14"/>
  <c r="X10" i="14"/>
  <c r="AB10" i="14"/>
  <c r="AC10" i="14"/>
  <c r="AD10" i="14"/>
  <c r="AE10" i="14"/>
  <c r="AF10" i="14"/>
  <c r="AJ10" i="14"/>
  <c r="AK10" i="14"/>
  <c r="AL10" i="14"/>
  <c r="AM10" i="14"/>
  <c r="AN10" i="14"/>
  <c r="AR10" i="14"/>
  <c r="AS10" i="14"/>
  <c r="AT10" i="14"/>
  <c r="AU10" i="14"/>
  <c r="AV10" i="14"/>
  <c r="AZ10" i="14"/>
  <c r="BA10" i="14"/>
  <c r="BB10" i="14"/>
  <c r="BC10" i="14"/>
  <c r="BD10" i="14"/>
  <c r="BH10" i="14"/>
  <c r="BI10" i="14"/>
  <c r="BJ10" i="14"/>
  <c r="BK10" i="14"/>
  <c r="BL10" i="14"/>
  <c r="BP10" i="14"/>
  <c r="BQ10" i="14"/>
  <c r="BR10" i="14"/>
  <c r="BS10" i="14"/>
  <c r="BT10" i="14"/>
  <c r="BX10" i="14"/>
  <c r="BY10" i="14"/>
  <c r="BZ10" i="14"/>
  <c r="CA10" i="14"/>
  <c r="CB10" i="14"/>
  <c r="CF10" i="14"/>
  <c r="CG10" i="14"/>
  <c r="CH10" i="14"/>
  <c r="CI10" i="14"/>
  <c r="CJ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AX11" i="14"/>
  <c r="AY11" i="14"/>
  <c r="AZ11" i="14"/>
  <c r="BA11" i="14"/>
  <c r="BB11" i="14"/>
  <c r="BC11" i="14"/>
  <c r="BD11" i="14"/>
  <c r="BE11" i="14"/>
  <c r="BF11" i="14"/>
  <c r="BG11" i="14"/>
  <c r="BH11" i="14"/>
  <c r="BI11" i="14"/>
  <c r="BJ11" i="14"/>
  <c r="BK11" i="14"/>
  <c r="BL11" i="14"/>
  <c r="BM11" i="14"/>
  <c r="BN11" i="14"/>
  <c r="BO11" i="14"/>
  <c r="BP11" i="14"/>
  <c r="BQ11" i="14"/>
  <c r="BR11" i="14"/>
  <c r="BS11" i="14"/>
  <c r="BT11" i="14"/>
  <c r="BU11" i="14"/>
  <c r="BV11" i="14"/>
  <c r="BW11" i="14"/>
  <c r="BX11" i="14"/>
  <c r="BY11" i="14"/>
  <c r="BZ11" i="14"/>
  <c r="CA11" i="14"/>
  <c r="CB11" i="14"/>
  <c r="CC11" i="14"/>
  <c r="CD11" i="14"/>
  <c r="CE11" i="14"/>
  <c r="CF11" i="14"/>
  <c r="CG11" i="14"/>
  <c r="CH11" i="14"/>
  <c r="CI11" i="14"/>
  <c r="CJ11" i="14"/>
  <c r="CK11" i="14"/>
  <c r="CL11" i="14"/>
  <c r="CM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AX12" i="14"/>
  <c r="AY12" i="14"/>
  <c r="AZ12" i="14"/>
  <c r="BA12" i="14"/>
  <c r="BB12" i="14"/>
  <c r="BC12" i="14"/>
  <c r="BD12" i="14"/>
  <c r="BE12" i="14"/>
  <c r="BF12" i="14"/>
  <c r="BG12" i="14"/>
  <c r="BH12" i="14"/>
  <c r="BI12" i="14"/>
  <c r="BJ12" i="14"/>
  <c r="BK12" i="14"/>
  <c r="BL12" i="14"/>
  <c r="BM12" i="14"/>
  <c r="BN12" i="14"/>
  <c r="BO12" i="14"/>
  <c r="BP12" i="14"/>
  <c r="BQ12" i="14"/>
  <c r="BR12" i="14"/>
  <c r="BS12" i="14"/>
  <c r="BT12" i="14"/>
  <c r="BU12" i="14"/>
  <c r="BV12" i="14"/>
  <c r="BW12" i="14"/>
  <c r="BX12" i="14"/>
  <c r="BY12" i="14"/>
  <c r="BZ12" i="14"/>
  <c r="CA12" i="14"/>
  <c r="CB12" i="14"/>
  <c r="CC12" i="14"/>
  <c r="CD12" i="14"/>
  <c r="CE12" i="14"/>
  <c r="CF12" i="14"/>
  <c r="CG12" i="14"/>
  <c r="CH12" i="14"/>
  <c r="CI12" i="14"/>
  <c r="CJ12" i="14"/>
  <c r="CK12" i="14"/>
  <c r="CL12" i="14"/>
  <c r="CM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AZ13" i="14"/>
  <c r="BA13" i="14"/>
  <c r="BB13" i="14"/>
  <c r="BC13" i="14"/>
  <c r="BD13" i="14"/>
  <c r="BE13" i="14"/>
  <c r="BF13" i="14"/>
  <c r="BG13" i="14"/>
  <c r="BH13" i="14"/>
  <c r="BI13" i="14"/>
  <c r="BJ13" i="14"/>
  <c r="BK13" i="14"/>
  <c r="BL13" i="14"/>
  <c r="BM13" i="14"/>
  <c r="BN13" i="14"/>
  <c r="BO13" i="14"/>
  <c r="BP13" i="14"/>
  <c r="BQ13" i="14"/>
  <c r="BR13" i="14"/>
  <c r="BS13" i="14"/>
  <c r="BT13" i="14"/>
  <c r="BU13" i="14"/>
  <c r="BV13" i="14"/>
  <c r="BW13" i="14"/>
  <c r="BX13" i="14"/>
  <c r="BY13" i="14"/>
  <c r="BZ13" i="14"/>
  <c r="CA13" i="14"/>
  <c r="CB13" i="14"/>
  <c r="CC13" i="14"/>
  <c r="CD13" i="14"/>
  <c r="CE13" i="14"/>
  <c r="CF13" i="14"/>
  <c r="CG13" i="14"/>
  <c r="CH13" i="14"/>
  <c r="CI13" i="14"/>
  <c r="CJ13" i="14"/>
  <c r="CK13" i="14"/>
  <c r="CL13" i="14"/>
  <c r="CM13" i="14"/>
  <c r="D14" i="14"/>
  <c r="E14" i="14"/>
  <c r="F14" i="14"/>
  <c r="G14" i="14"/>
  <c r="H14" i="14"/>
  <c r="L14" i="14"/>
  <c r="M14" i="14"/>
  <c r="N14" i="14"/>
  <c r="O14" i="14"/>
  <c r="P14" i="14"/>
  <c r="T14" i="14"/>
  <c r="U14" i="14"/>
  <c r="V14" i="14"/>
  <c r="W14" i="14"/>
  <c r="X14" i="14"/>
  <c r="AB14" i="14"/>
  <c r="AC14" i="14"/>
  <c r="AD14" i="14"/>
  <c r="AE14" i="14"/>
  <c r="AF14" i="14"/>
  <c r="AJ14" i="14"/>
  <c r="AK14" i="14"/>
  <c r="AL14" i="14"/>
  <c r="AM14" i="14"/>
  <c r="AN14" i="14"/>
  <c r="AR14" i="14"/>
  <c r="AS14" i="14"/>
  <c r="AT14" i="14"/>
  <c r="AU14" i="14"/>
  <c r="AV14" i="14"/>
  <c r="AZ14" i="14"/>
  <c r="BA14" i="14"/>
  <c r="BB14" i="14"/>
  <c r="BC14" i="14"/>
  <c r="BD14" i="14"/>
  <c r="BH14" i="14"/>
  <c r="BI14" i="14"/>
  <c r="BJ14" i="14"/>
  <c r="BK14" i="14"/>
  <c r="BL14" i="14"/>
  <c r="BO14" i="14"/>
  <c r="BP14" i="14"/>
  <c r="BQ14" i="14"/>
  <c r="BR14" i="14"/>
  <c r="BS14" i="14"/>
  <c r="BT14" i="14"/>
  <c r="BU14" i="14"/>
  <c r="BW14" i="14"/>
  <c r="BX14" i="14"/>
  <c r="BY14" i="14"/>
  <c r="BZ14" i="14"/>
  <c r="CA14" i="14"/>
  <c r="CB14" i="14"/>
  <c r="CC14" i="14"/>
  <c r="CE14" i="14"/>
  <c r="CF14" i="14"/>
  <c r="CG14" i="14"/>
  <c r="CH14" i="14"/>
  <c r="CI14" i="14"/>
  <c r="CJ14" i="14"/>
  <c r="CK14" i="14"/>
  <c r="CM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B15" i="14"/>
  <c r="BC15" i="14"/>
  <c r="BD15" i="14"/>
  <c r="BE15" i="14"/>
  <c r="BF15" i="14"/>
  <c r="BG15" i="14"/>
  <c r="BH15" i="14"/>
  <c r="BI15" i="14"/>
  <c r="BJ15" i="14"/>
  <c r="BK15" i="14"/>
  <c r="BL15" i="14"/>
  <c r="BM15" i="14"/>
  <c r="BN15" i="14"/>
  <c r="BO15" i="14"/>
  <c r="BP15" i="14"/>
  <c r="BQ15" i="14"/>
  <c r="BR15" i="14"/>
  <c r="BS15" i="14"/>
  <c r="BT15" i="14"/>
  <c r="BU15" i="14"/>
  <c r="BV15" i="14"/>
  <c r="BW15" i="14"/>
  <c r="BX15" i="14"/>
  <c r="BY15" i="14"/>
  <c r="BZ15" i="14"/>
  <c r="CA15" i="14"/>
  <c r="CB15" i="14"/>
  <c r="CC15" i="14"/>
  <c r="CD15" i="14"/>
  <c r="CE15" i="14"/>
  <c r="CF15" i="14"/>
  <c r="CG15" i="14"/>
  <c r="CH15" i="14"/>
  <c r="CI15" i="14"/>
  <c r="CJ15" i="14"/>
  <c r="CK15" i="14"/>
  <c r="CL15" i="14"/>
  <c r="CM15" i="14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9" i="1" l="1"/>
  <c r="B9" i="3" s="1"/>
  <c r="CD15" i="1"/>
  <c r="CD15" i="3" s="1"/>
  <c r="BN15" i="1"/>
  <c r="BN15" i="3" s="1"/>
  <c r="AX15" i="1"/>
  <c r="AX15" i="3" s="1"/>
  <c r="AH15" i="1"/>
  <c r="AH15" i="3" s="1"/>
  <c r="R15" i="1"/>
  <c r="R15" i="3" s="1"/>
  <c r="CM14" i="1"/>
  <c r="BV14" i="1"/>
  <c r="BV14" i="3" s="1"/>
  <c r="BD14" i="1"/>
  <c r="BD14" i="3" s="1"/>
  <c r="AL14" i="1"/>
  <c r="AL14" i="3" s="1"/>
  <c r="S14" i="1"/>
  <c r="S14" i="3" s="1"/>
  <c r="CL13" i="1"/>
  <c r="CL13" i="3" s="1"/>
  <c r="CM13" i="3" s="1"/>
  <c r="BT13" i="1"/>
  <c r="BT13" i="3" s="1"/>
  <c r="BB13" i="1"/>
  <c r="BB13" i="3" s="1"/>
  <c r="AI13" i="1"/>
  <c r="AI13" i="3" s="1"/>
  <c r="Q13" i="1"/>
  <c r="Q13" i="3" s="1"/>
  <c r="CJ12" i="1"/>
  <c r="CJ12" i="3" s="1"/>
  <c r="BQ12" i="1"/>
  <c r="BQ12" i="3" s="1"/>
  <c r="AY12" i="1"/>
  <c r="AY12" i="3" s="1"/>
  <c r="AG12" i="1"/>
  <c r="AG12" i="3" s="1"/>
  <c r="N12" i="1"/>
  <c r="N12" i="3" s="1"/>
  <c r="CC11" i="1"/>
  <c r="CC11" i="3" s="1"/>
  <c r="BH11" i="1"/>
  <c r="BH11" i="3" s="1"/>
  <c r="AN11" i="1"/>
  <c r="AN11" i="3" s="1"/>
  <c r="Q11" i="1"/>
  <c r="Q11" i="3" s="1"/>
  <c r="CD10" i="1"/>
  <c r="CD10" i="3" s="1"/>
  <c r="BH10" i="1"/>
  <c r="BH10" i="3" s="1"/>
  <c r="AD10" i="1"/>
  <c r="AD10" i="3" s="1"/>
  <c r="CG9" i="1"/>
  <c r="CG9" i="3" s="1"/>
  <c r="BC9" i="1"/>
  <c r="BC9" i="3" s="1"/>
  <c r="K9" i="1"/>
  <c r="K9" i="3" s="1"/>
  <c r="BC8" i="1"/>
  <c r="BC8" i="3" s="1"/>
  <c r="I8" i="1"/>
  <c r="I8" i="3" s="1"/>
  <c r="AT7" i="1"/>
  <c r="AT7" i="3" s="1"/>
  <c r="BS6" i="1"/>
  <c r="BS6" i="3" s="1"/>
  <c r="G6" i="1"/>
  <c r="G6" i="3" s="1"/>
  <c r="L5" i="1"/>
  <c r="L5" i="3" s="1"/>
  <c r="BN3" i="1"/>
  <c r="B7" i="1"/>
  <c r="B7" i="3" s="1"/>
  <c r="CB15" i="1"/>
  <c r="CB15" i="3" s="1"/>
  <c r="BL15" i="1"/>
  <c r="BL15" i="3" s="1"/>
  <c r="AV15" i="1"/>
  <c r="AV15" i="3" s="1"/>
  <c r="AF15" i="1"/>
  <c r="AF15" i="3" s="1"/>
  <c r="P15" i="1"/>
  <c r="P15" i="3" s="1"/>
  <c r="CK14" i="1"/>
  <c r="CK14" i="3" s="1"/>
  <c r="BT14" i="1"/>
  <c r="BT14" i="3" s="1"/>
  <c r="BB14" i="1"/>
  <c r="BB14" i="3" s="1"/>
  <c r="AI14" i="1"/>
  <c r="AI14" i="3" s="1"/>
  <c r="Q14" i="1"/>
  <c r="Q14" i="3" s="1"/>
  <c r="CJ13" i="1"/>
  <c r="CJ13" i="3" s="1"/>
  <c r="BR13" i="1"/>
  <c r="BR13" i="3" s="1"/>
  <c r="AY13" i="1"/>
  <c r="AY13" i="3" s="1"/>
  <c r="AG13" i="1"/>
  <c r="AG13" i="3" s="1"/>
  <c r="O13" i="1"/>
  <c r="O13" i="3" s="1"/>
  <c r="CG12" i="1"/>
  <c r="CG12" i="3" s="1"/>
  <c r="BO12" i="1"/>
  <c r="BO12" i="3" s="1"/>
  <c r="AW12" i="1"/>
  <c r="AW12" i="3" s="1"/>
  <c r="AE12" i="1"/>
  <c r="AE12" i="3" s="1"/>
  <c r="J12" i="1"/>
  <c r="J12" i="3" s="1"/>
  <c r="CA11" i="1"/>
  <c r="CA11" i="3" s="1"/>
  <c r="BF11" i="1"/>
  <c r="BF11" i="3" s="1"/>
  <c r="AJ11" i="1"/>
  <c r="AJ11" i="3" s="1"/>
  <c r="O11" i="1"/>
  <c r="O11" i="3" s="1"/>
  <c r="CB10" i="1"/>
  <c r="CB10" i="3" s="1"/>
  <c r="BB10" i="1"/>
  <c r="BB10" i="3" s="1"/>
  <c r="Y10" i="1"/>
  <c r="Y10" i="3" s="1"/>
  <c r="CD9" i="1"/>
  <c r="CD9" i="3" s="1"/>
  <c r="AU9" i="1"/>
  <c r="AU9" i="3" s="1"/>
  <c r="I9" i="1"/>
  <c r="I9" i="3" s="1"/>
  <c r="AV8" i="1"/>
  <c r="AV8" i="3" s="1"/>
  <c r="CK7" i="1"/>
  <c r="CK7" i="3" s="1"/>
  <c r="AK7" i="1"/>
  <c r="AK7" i="3" s="1"/>
  <c r="BM6" i="1"/>
  <c r="BM6" i="3" s="1"/>
  <c r="C6" i="1"/>
  <c r="C6" i="3" s="1"/>
  <c r="CE4" i="1"/>
  <c r="CE4" i="3" s="1"/>
  <c r="AE3" i="1"/>
  <c r="CL15" i="1"/>
  <c r="CL15" i="3" s="1"/>
  <c r="CM15" i="3" s="1"/>
  <c r="BV15" i="1"/>
  <c r="BV15" i="3" s="1"/>
  <c r="BF15" i="1"/>
  <c r="BF15" i="3" s="1"/>
  <c r="AP15" i="1"/>
  <c r="AP15" i="3" s="1"/>
  <c r="Z15" i="1"/>
  <c r="Z15" i="3" s="1"/>
  <c r="J15" i="1"/>
  <c r="J15" i="3" s="1"/>
  <c r="CE14" i="1"/>
  <c r="CE14" i="3" s="1"/>
  <c r="BM14" i="1"/>
  <c r="BM14" i="3" s="1"/>
  <c r="AU14" i="1"/>
  <c r="AU14" i="3" s="1"/>
  <c r="AC14" i="1"/>
  <c r="AC14" i="3" s="1"/>
  <c r="J14" i="1"/>
  <c r="J14" i="3" s="1"/>
  <c r="CC13" i="1"/>
  <c r="CC13" i="3" s="1"/>
  <c r="BK13" i="1"/>
  <c r="BK13" i="3" s="1"/>
  <c r="AR13" i="1"/>
  <c r="AR13" i="3" s="1"/>
  <c r="Z13" i="1"/>
  <c r="Z13" i="3" s="1"/>
  <c r="H13" i="1"/>
  <c r="H13" i="3" s="1"/>
  <c r="CA12" i="1"/>
  <c r="CA12" i="3" s="1"/>
  <c r="BH12" i="1"/>
  <c r="BH12" i="3" s="1"/>
  <c r="AP12" i="1"/>
  <c r="AP12" i="3" s="1"/>
  <c r="X12" i="1"/>
  <c r="X12" i="3" s="1"/>
  <c r="CM11" i="1"/>
  <c r="BS11" i="1"/>
  <c r="BS11" i="3" s="1"/>
  <c r="AX11" i="1"/>
  <c r="AX11" i="3" s="1"/>
  <c r="AC11" i="1"/>
  <c r="AC11" i="3" s="1"/>
  <c r="F11" i="1"/>
  <c r="F11" i="3" s="1"/>
  <c r="BS10" i="1"/>
  <c r="BS10" i="3" s="1"/>
  <c r="AR10" i="1"/>
  <c r="AR10" i="3" s="1"/>
  <c r="N10" i="1"/>
  <c r="N10" i="3" s="1"/>
  <c r="BQ9" i="1"/>
  <c r="BQ9" i="3" s="1"/>
  <c r="AF9" i="1"/>
  <c r="AF9" i="3" s="1"/>
  <c r="BZ8" i="1"/>
  <c r="BZ8" i="3" s="1"/>
  <c r="AD8" i="1"/>
  <c r="AD8" i="3" s="1"/>
  <c r="BU7" i="1"/>
  <c r="BU7" i="3" s="1"/>
  <c r="P7" i="1"/>
  <c r="P7" i="3" s="1"/>
  <c r="AQ6" i="1"/>
  <c r="AQ6" i="3" s="1"/>
  <c r="BC5" i="1"/>
  <c r="BC5" i="3" s="1"/>
  <c r="AR4" i="1"/>
  <c r="AR4" i="3" s="1"/>
  <c r="CE2" i="1"/>
  <c r="B14" i="1"/>
  <c r="B14" i="3" s="1"/>
  <c r="CI15" i="1"/>
  <c r="CI15" i="3" s="1"/>
  <c r="BS15" i="1"/>
  <c r="BS15" i="3" s="1"/>
  <c r="BC15" i="1"/>
  <c r="BC15" i="3" s="1"/>
  <c r="AM15" i="1"/>
  <c r="AM15" i="3" s="1"/>
  <c r="W15" i="1"/>
  <c r="W15" i="3" s="1"/>
  <c r="G15" i="1"/>
  <c r="G15" i="3" s="1"/>
  <c r="CB14" i="1"/>
  <c r="CB14" i="3" s="1"/>
  <c r="BJ14" i="1"/>
  <c r="BJ14" i="3" s="1"/>
  <c r="AQ14" i="1"/>
  <c r="AQ14" i="3" s="1"/>
  <c r="Y14" i="1"/>
  <c r="Y14" i="3" s="1"/>
  <c r="G14" i="1"/>
  <c r="G14" i="3" s="1"/>
  <c r="BZ13" i="1"/>
  <c r="BZ13" i="3" s="1"/>
  <c r="BG13" i="1"/>
  <c r="BG13" i="3" s="1"/>
  <c r="AO13" i="1"/>
  <c r="AO13" i="3" s="1"/>
  <c r="W13" i="1"/>
  <c r="W13" i="3" s="1"/>
  <c r="D13" i="1"/>
  <c r="D13" i="3" s="1"/>
  <c r="BW12" i="1"/>
  <c r="BW12" i="3" s="1"/>
  <c r="BE12" i="1"/>
  <c r="BE12" i="3" s="1"/>
  <c r="AM12" i="1"/>
  <c r="AM12" i="3" s="1"/>
  <c r="S12" i="1"/>
  <c r="S12" i="3" s="1"/>
  <c r="CJ11" i="1"/>
  <c r="CJ11" i="3" s="1"/>
  <c r="BO11" i="1"/>
  <c r="BO11" i="3" s="1"/>
  <c r="AS11" i="1"/>
  <c r="AS11" i="3" s="1"/>
  <c r="Y11" i="1"/>
  <c r="Y11" i="3" s="1"/>
  <c r="CL10" i="1"/>
  <c r="CL10" i="3" s="1"/>
  <c r="CM10" i="3" s="1"/>
  <c r="BP10" i="1"/>
  <c r="BP10" i="3" s="1"/>
  <c r="AN10" i="1"/>
  <c r="AN10" i="3" s="1"/>
  <c r="F10" i="1"/>
  <c r="F10" i="3" s="1"/>
  <c r="BM9" i="1"/>
  <c r="BM9" i="3" s="1"/>
  <c r="AA9" i="1"/>
  <c r="AA9" i="3" s="1"/>
  <c r="BS8" i="1"/>
  <c r="BS8" i="3" s="1"/>
  <c r="Y8" i="1"/>
  <c r="Y8" i="3" s="1"/>
  <c r="BL7" i="1"/>
  <c r="BL7" i="3" s="1"/>
  <c r="CL6" i="1"/>
  <c r="CL6" i="3" s="1"/>
  <c r="CM6" i="3" s="1"/>
  <c r="AB6" i="1"/>
  <c r="AB6" i="3" s="1"/>
  <c r="AN5" i="1"/>
  <c r="AN5" i="3" s="1"/>
  <c r="M4" i="1"/>
  <c r="M4" i="3" s="1"/>
  <c r="AI2" i="1"/>
  <c r="B2" i="5"/>
  <c r="CH4" i="1"/>
  <c r="CH4" i="3" s="1"/>
  <c r="BS3" i="1"/>
  <c r="M4" i="2"/>
  <c r="L5" i="2"/>
  <c r="B8" i="1"/>
  <c r="B8" i="3" s="1"/>
  <c r="CK15" i="1"/>
  <c r="CK15" i="3" s="1"/>
  <c r="CC15" i="1"/>
  <c r="CC15" i="3" s="1"/>
  <c r="BU15" i="1"/>
  <c r="BU15" i="3" s="1"/>
  <c r="BM15" i="1"/>
  <c r="BM15" i="3" s="1"/>
  <c r="BE15" i="1"/>
  <c r="BE15" i="3" s="1"/>
  <c r="AW15" i="1"/>
  <c r="AW15" i="3" s="1"/>
  <c r="AO15" i="1"/>
  <c r="AO15" i="3" s="1"/>
  <c r="AG15" i="1"/>
  <c r="AG15" i="3" s="1"/>
  <c r="Y15" i="1"/>
  <c r="Y15" i="3" s="1"/>
  <c r="Q15" i="1"/>
  <c r="Q15" i="3" s="1"/>
  <c r="I15" i="1"/>
  <c r="I15" i="3" s="1"/>
  <c r="CL14" i="1"/>
  <c r="CL14" i="3" s="1"/>
  <c r="CM14" i="3" s="1"/>
  <c r="CD14" i="1"/>
  <c r="CD14" i="3" s="1"/>
  <c r="BU14" i="1"/>
  <c r="BU14" i="3" s="1"/>
  <c r="BL14" i="1"/>
  <c r="BL14" i="3" s="1"/>
  <c r="BC14" i="1"/>
  <c r="BC14" i="3" s="1"/>
  <c r="AT14" i="1"/>
  <c r="AT14" i="3" s="1"/>
  <c r="AK14" i="1"/>
  <c r="AK14" i="3" s="1"/>
  <c r="AA14" i="1"/>
  <c r="AA14" i="3" s="1"/>
  <c r="R14" i="1"/>
  <c r="R14" i="3" s="1"/>
  <c r="I14" i="1"/>
  <c r="I14" i="3" s="1"/>
  <c r="CK13" i="1"/>
  <c r="CK13" i="3" s="1"/>
  <c r="CB13" i="1"/>
  <c r="CB13" i="3" s="1"/>
  <c r="BS13" i="1"/>
  <c r="BS13" i="3" s="1"/>
  <c r="BJ13" i="1"/>
  <c r="BJ13" i="3" s="1"/>
  <c r="AZ13" i="1"/>
  <c r="AZ13" i="3" s="1"/>
  <c r="AQ13" i="1"/>
  <c r="AQ13" i="3" s="1"/>
  <c r="AH13" i="1"/>
  <c r="AH13" i="3" s="1"/>
  <c r="Y13" i="1"/>
  <c r="Y13" i="3" s="1"/>
  <c r="P13" i="1"/>
  <c r="P13" i="3" s="1"/>
  <c r="G13" i="1"/>
  <c r="G13" i="3" s="1"/>
  <c r="CI12" i="1"/>
  <c r="CI12" i="3" s="1"/>
  <c r="BY12" i="1"/>
  <c r="BY12" i="3" s="1"/>
  <c r="BP12" i="1"/>
  <c r="BP12" i="3" s="1"/>
  <c r="BG12" i="1"/>
  <c r="BG12" i="3" s="1"/>
  <c r="AX12" i="1"/>
  <c r="AX12" i="3" s="1"/>
  <c r="AO12" i="1"/>
  <c r="AO12" i="3" s="1"/>
  <c r="AF12" i="1"/>
  <c r="AF12" i="3" s="1"/>
  <c r="W12" i="1"/>
  <c r="W12" i="3" s="1"/>
  <c r="K12" i="1"/>
  <c r="K12" i="3" s="1"/>
  <c r="CL11" i="1"/>
  <c r="CL11" i="3" s="1"/>
  <c r="CM11" i="3" s="1"/>
  <c r="CB11" i="1"/>
  <c r="CB11" i="3" s="1"/>
  <c r="BQ11" i="1"/>
  <c r="BQ11" i="3" s="1"/>
  <c r="BG11" i="1"/>
  <c r="BG11" i="3" s="1"/>
  <c r="AW11" i="1"/>
  <c r="AW11" i="3" s="1"/>
  <c r="AM11" i="1"/>
  <c r="AM11" i="3" s="1"/>
  <c r="AA11" i="1"/>
  <c r="AA11" i="3" s="1"/>
  <c r="P11" i="1"/>
  <c r="P11" i="3" s="1"/>
  <c r="E11" i="1"/>
  <c r="E11" i="3" s="1"/>
  <c r="CC10" i="1"/>
  <c r="CC10" i="3" s="1"/>
  <c r="BR10" i="1"/>
  <c r="BR10" i="3" s="1"/>
  <c r="BF10" i="1"/>
  <c r="BF10" i="3" s="1"/>
  <c r="AP10" i="1"/>
  <c r="AP10" i="3" s="1"/>
  <c r="AB10" i="1"/>
  <c r="AB10" i="3" s="1"/>
  <c r="M10" i="1"/>
  <c r="M10" i="3" s="1"/>
  <c r="CE9" i="1"/>
  <c r="CE9" i="3" s="1"/>
  <c r="BO9" i="1"/>
  <c r="BO9" i="3" s="1"/>
  <c r="BA9" i="1"/>
  <c r="BA9" i="3" s="1"/>
  <c r="AD9" i="1"/>
  <c r="AD9" i="3" s="1"/>
  <c r="J9" i="1"/>
  <c r="J9" i="3" s="1"/>
  <c r="BU8" i="1"/>
  <c r="BU8" i="3" s="1"/>
  <c r="BB8" i="1"/>
  <c r="BB8" i="3" s="1"/>
  <c r="AA8" i="1"/>
  <c r="AA8" i="3" s="1"/>
  <c r="D8" i="1"/>
  <c r="D8" i="3" s="1"/>
  <c r="BS7" i="1"/>
  <c r="BS7" i="3" s="1"/>
  <c r="AN7" i="1"/>
  <c r="AN7" i="3" s="1"/>
  <c r="M7" i="1"/>
  <c r="M7" i="3" s="1"/>
  <c r="BP6" i="1"/>
  <c r="BP6" i="3" s="1"/>
  <c r="AL6" i="1"/>
  <c r="AL6" i="3" s="1"/>
  <c r="D6" i="1"/>
  <c r="D6" i="3" s="1"/>
  <c r="AY5" i="1"/>
  <c r="AY5" i="3" s="1"/>
  <c r="K5" i="1"/>
  <c r="K5" i="3" s="1"/>
  <c r="AV4" i="1"/>
  <c r="AV4" i="3" s="1"/>
  <c r="CA3" i="1"/>
  <c r="CJ2" i="1"/>
  <c r="O2" i="1"/>
  <c r="B3" i="17"/>
  <c r="B13" i="1"/>
  <c r="B13" i="3" s="1"/>
  <c r="B5" i="1"/>
  <c r="B5" i="3" s="1"/>
  <c r="CH15" i="1"/>
  <c r="CH15" i="3" s="1"/>
  <c r="BZ15" i="1"/>
  <c r="BZ15" i="3" s="1"/>
  <c r="BR15" i="1"/>
  <c r="BR15" i="3" s="1"/>
  <c r="BJ15" i="1"/>
  <c r="BJ15" i="3" s="1"/>
  <c r="BB15" i="1"/>
  <c r="BB15" i="3" s="1"/>
  <c r="AT15" i="1"/>
  <c r="AT15" i="3" s="1"/>
  <c r="AL15" i="1"/>
  <c r="AL15" i="3" s="1"/>
  <c r="AD15" i="1"/>
  <c r="AD15" i="3" s="1"/>
  <c r="V15" i="1"/>
  <c r="V15" i="3" s="1"/>
  <c r="N15" i="1"/>
  <c r="N15" i="3" s="1"/>
  <c r="F15" i="1"/>
  <c r="F15" i="3" s="1"/>
  <c r="CI14" i="1"/>
  <c r="CI14" i="3" s="1"/>
  <c r="CA14" i="1"/>
  <c r="CA14" i="3" s="1"/>
  <c r="BR14" i="1"/>
  <c r="BR14" i="3" s="1"/>
  <c r="BI14" i="1"/>
  <c r="BI14" i="3" s="1"/>
  <c r="AY14" i="1"/>
  <c r="AY14" i="3" s="1"/>
  <c r="AP14" i="1"/>
  <c r="AP14" i="3" s="1"/>
  <c r="AG14" i="1"/>
  <c r="AG14" i="3" s="1"/>
  <c r="X14" i="1"/>
  <c r="X14" i="3" s="1"/>
  <c r="O14" i="1"/>
  <c r="O14" i="3" s="1"/>
  <c r="F14" i="1"/>
  <c r="F14" i="3" s="1"/>
  <c r="CH13" i="1"/>
  <c r="CH13" i="3" s="1"/>
  <c r="BX13" i="1"/>
  <c r="BX13" i="3" s="1"/>
  <c r="BO13" i="1"/>
  <c r="BO13" i="3" s="1"/>
  <c r="BF13" i="1"/>
  <c r="BF13" i="3" s="1"/>
  <c r="AW13" i="1"/>
  <c r="AW13" i="3" s="1"/>
  <c r="AN13" i="1"/>
  <c r="AN13" i="3" s="1"/>
  <c r="AE13" i="1"/>
  <c r="AE13" i="3" s="1"/>
  <c r="V13" i="1"/>
  <c r="V13" i="3" s="1"/>
  <c r="L13" i="1"/>
  <c r="L13" i="3" s="1"/>
  <c r="C13" i="1"/>
  <c r="C13" i="3" s="1"/>
  <c r="CE12" i="1"/>
  <c r="CE12" i="3" s="1"/>
  <c r="BV12" i="1"/>
  <c r="BV12" i="3" s="1"/>
  <c r="BM12" i="1"/>
  <c r="BM12" i="3" s="1"/>
  <c r="BD12" i="1"/>
  <c r="BD12" i="3" s="1"/>
  <c r="AU12" i="1"/>
  <c r="AU12" i="3" s="1"/>
  <c r="AK12" i="1"/>
  <c r="AK12" i="3" s="1"/>
  <c r="AB12" i="1"/>
  <c r="AB12" i="3" s="1"/>
  <c r="R12" i="1"/>
  <c r="R12" i="3" s="1"/>
  <c r="H12" i="1"/>
  <c r="H12" i="3" s="1"/>
  <c r="CI11" i="1"/>
  <c r="CI11" i="3" s="1"/>
  <c r="BX11" i="1"/>
  <c r="BX11" i="3" s="1"/>
  <c r="BN11" i="1"/>
  <c r="BN11" i="3" s="1"/>
  <c r="BC11" i="1"/>
  <c r="BC11" i="3" s="1"/>
  <c r="AR11" i="1"/>
  <c r="AR11" i="3" s="1"/>
  <c r="AH11" i="1"/>
  <c r="AH11" i="3" s="1"/>
  <c r="X11" i="1"/>
  <c r="X11" i="3" s="1"/>
  <c r="L11" i="1"/>
  <c r="L11" i="3" s="1"/>
  <c r="CK10" i="1"/>
  <c r="CK10" i="3" s="1"/>
  <c r="BZ10" i="1"/>
  <c r="BZ10" i="3" s="1"/>
  <c r="BL10" i="1"/>
  <c r="BL10" i="3" s="1"/>
  <c r="AZ10" i="1"/>
  <c r="AZ10" i="3" s="1"/>
  <c r="AM10" i="1"/>
  <c r="AM10" i="3" s="1"/>
  <c r="U10" i="1"/>
  <c r="U10" i="3" s="1"/>
  <c r="E10" i="1"/>
  <c r="E10" i="3" s="1"/>
  <c r="BZ9" i="1"/>
  <c r="BZ9" i="3" s="1"/>
  <c r="BG9" i="1"/>
  <c r="BG9" i="3" s="1"/>
  <c r="AQ9" i="1"/>
  <c r="AQ9" i="3" s="1"/>
  <c r="Y9" i="1"/>
  <c r="Y9" i="3" s="1"/>
  <c r="CK8" i="1"/>
  <c r="CK8" i="3" s="1"/>
  <c r="BP8" i="1"/>
  <c r="BP8" i="3" s="1"/>
  <c r="AQ8" i="1"/>
  <c r="AQ8" i="3" s="1"/>
  <c r="R8" i="1"/>
  <c r="R8" i="3" s="1"/>
  <c r="CI7" i="1"/>
  <c r="CI7" i="3" s="1"/>
  <c r="BG7" i="1"/>
  <c r="BG7" i="3" s="1"/>
  <c r="AH7" i="1"/>
  <c r="AH7" i="3" s="1"/>
  <c r="CK6" i="1"/>
  <c r="CK6" i="3" s="1"/>
  <c r="BE6" i="1"/>
  <c r="BE6" i="3" s="1"/>
  <c r="AA6" i="1"/>
  <c r="AA6" i="3" s="1"/>
  <c r="BY5" i="1"/>
  <c r="BY5" i="3" s="1"/>
  <c r="AM5" i="1"/>
  <c r="AM5" i="3" s="1"/>
  <c r="BX4" i="1"/>
  <c r="BX4" i="3" s="1"/>
  <c r="AC4" i="1"/>
  <c r="AC4" i="3" s="1"/>
  <c r="BM3" i="1"/>
  <c r="BS2" i="1"/>
  <c r="B12" i="1"/>
  <c r="B12" i="3" s="1"/>
  <c r="B4" i="1"/>
  <c r="B4" i="3" s="1"/>
  <c r="CG15" i="1"/>
  <c r="CG15" i="3" s="1"/>
  <c r="BY15" i="1"/>
  <c r="BY15" i="3" s="1"/>
  <c r="BQ15" i="1"/>
  <c r="BQ15" i="3" s="1"/>
  <c r="BI15" i="1"/>
  <c r="BI15" i="3" s="1"/>
  <c r="BA15" i="1"/>
  <c r="BA15" i="3" s="1"/>
  <c r="AS15" i="1"/>
  <c r="AS15" i="3" s="1"/>
  <c r="AK15" i="1"/>
  <c r="AK15" i="3" s="1"/>
  <c r="AC15" i="1"/>
  <c r="AC15" i="3" s="1"/>
  <c r="U15" i="1"/>
  <c r="U15" i="3" s="1"/>
  <c r="M15" i="1"/>
  <c r="M15" i="3" s="1"/>
  <c r="E15" i="1"/>
  <c r="E15" i="3" s="1"/>
  <c r="CH14" i="1"/>
  <c r="CH14" i="3" s="1"/>
  <c r="BZ14" i="1"/>
  <c r="BZ14" i="3" s="1"/>
  <c r="BQ14" i="1"/>
  <c r="BQ14" i="3" s="1"/>
  <c r="BG14" i="1"/>
  <c r="BG14" i="3" s="1"/>
  <c r="AX14" i="1"/>
  <c r="AX14" i="3" s="1"/>
  <c r="AO14" i="1"/>
  <c r="AO14" i="3" s="1"/>
  <c r="AF14" i="1"/>
  <c r="AF14" i="3" s="1"/>
  <c r="W14" i="1"/>
  <c r="W14" i="3" s="1"/>
  <c r="N14" i="1"/>
  <c r="N14" i="3" s="1"/>
  <c r="E14" i="1"/>
  <c r="E14" i="3" s="1"/>
  <c r="CF13" i="1"/>
  <c r="CF13" i="3" s="1"/>
  <c r="BW13" i="1"/>
  <c r="BW13" i="3" s="1"/>
  <c r="BN13" i="1"/>
  <c r="BN13" i="3" s="1"/>
  <c r="BE13" i="1"/>
  <c r="BE13" i="3" s="1"/>
  <c r="AV13" i="1"/>
  <c r="AV13" i="3" s="1"/>
  <c r="AM13" i="1"/>
  <c r="AM13" i="3" s="1"/>
  <c r="AD13" i="1"/>
  <c r="AD13" i="3" s="1"/>
  <c r="T13" i="1"/>
  <c r="T13" i="3" s="1"/>
  <c r="K13" i="1"/>
  <c r="K13" i="3" s="1"/>
  <c r="CM12" i="1"/>
  <c r="CD12" i="1"/>
  <c r="CD12" i="3" s="1"/>
  <c r="BU12" i="1"/>
  <c r="BU12" i="3" s="1"/>
  <c r="BL12" i="1"/>
  <c r="BL12" i="3" s="1"/>
  <c r="BC12" i="1"/>
  <c r="BC12" i="3" s="1"/>
  <c r="AS12" i="1"/>
  <c r="AS12" i="3" s="1"/>
  <c r="AJ12" i="1"/>
  <c r="AJ12" i="3" s="1"/>
  <c r="AA12" i="1"/>
  <c r="AA12" i="3" s="1"/>
  <c r="Q12" i="1"/>
  <c r="Q12" i="3" s="1"/>
  <c r="G12" i="1"/>
  <c r="G12" i="3" s="1"/>
  <c r="CG11" i="1"/>
  <c r="CG11" i="3" s="1"/>
  <c r="BW11" i="1"/>
  <c r="BW11" i="3" s="1"/>
  <c r="BL11" i="1"/>
  <c r="BL11" i="3" s="1"/>
  <c r="BA11" i="1"/>
  <c r="BA11" i="3" s="1"/>
  <c r="AQ11" i="1"/>
  <c r="AQ11" i="3" s="1"/>
  <c r="AG11" i="1"/>
  <c r="AG11" i="3" s="1"/>
  <c r="W11" i="1"/>
  <c r="W11" i="3" s="1"/>
  <c r="K11" i="1"/>
  <c r="K11" i="3" s="1"/>
  <c r="CJ10" i="1"/>
  <c r="CJ10" i="3" s="1"/>
  <c r="BX10" i="1"/>
  <c r="BX10" i="3" s="1"/>
  <c r="BK10" i="1"/>
  <c r="BK10" i="3" s="1"/>
  <c r="AX10" i="1"/>
  <c r="AX10" i="3" s="1"/>
  <c r="AK10" i="1"/>
  <c r="AK10" i="3" s="1"/>
  <c r="R10" i="1"/>
  <c r="R10" i="3" s="1"/>
  <c r="D10" i="1"/>
  <c r="D10" i="3" s="1"/>
  <c r="BY9" i="1"/>
  <c r="BY9" i="3" s="1"/>
  <c r="BF9" i="1"/>
  <c r="BF9" i="3" s="1"/>
  <c r="AO9" i="1"/>
  <c r="AO9" i="3" s="1"/>
  <c r="W9" i="1"/>
  <c r="W9" i="3" s="1"/>
  <c r="CI8" i="1"/>
  <c r="CI8" i="3" s="1"/>
  <c r="BK8" i="1"/>
  <c r="BK8" i="3" s="1"/>
  <c r="AO8" i="1"/>
  <c r="AO8" i="3" s="1"/>
  <c r="P8" i="1"/>
  <c r="P8" i="3" s="1"/>
  <c r="CF7" i="1"/>
  <c r="CF7" i="3" s="1"/>
  <c r="BF7" i="1"/>
  <c r="BF7" i="3" s="1"/>
  <c r="Y7" i="1"/>
  <c r="Y7" i="3" s="1"/>
  <c r="CH6" i="1"/>
  <c r="CH6" i="3" s="1"/>
  <c r="AY6" i="1"/>
  <c r="AY6" i="3" s="1"/>
  <c r="Z6" i="1"/>
  <c r="Z6" i="3" s="1"/>
  <c r="BT5" i="1"/>
  <c r="BT5" i="3" s="1"/>
  <c r="Z5" i="1"/>
  <c r="Z5" i="3" s="1"/>
  <c r="BT4" i="1"/>
  <c r="BT4" i="3" s="1"/>
  <c r="Y4" i="1"/>
  <c r="Y4" i="3" s="1"/>
  <c r="AL3" i="1"/>
  <c r="AY2" i="1"/>
  <c r="B11" i="1"/>
  <c r="B11" i="3" s="1"/>
  <c r="B3" i="1"/>
  <c r="CF15" i="1"/>
  <c r="CF15" i="3" s="1"/>
  <c r="BX15" i="1"/>
  <c r="BX15" i="3" s="1"/>
  <c r="BP15" i="1"/>
  <c r="BP15" i="3" s="1"/>
  <c r="BH15" i="1"/>
  <c r="BH15" i="3" s="1"/>
  <c r="AZ15" i="1"/>
  <c r="AZ15" i="3" s="1"/>
  <c r="AR15" i="1"/>
  <c r="AR15" i="3" s="1"/>
  <c r="AJ15" i="1"/>
  <c r="AJ15" i="3" s="1"/>
  <c r="AB15" i="1"/>
  <c r="AB15" i="3" s="1"/>
  <c r="T15" i="1"/>
  <c r="T15" i="3" s="1"/>
  <c r="L15" i="1"/>
  <c r="L15" i="3" s="1"/>
  <c r="D15" i="1"/>
  <c r="D15" i="3" s="1"/>
  <c r="CG14" i="1"/>
  <c r="CG14" i="3" s="1"/>
  <c r="BY14" i="1"/>
  <c r="BY14" i="3" s="1"/>
  <c r="BO14" i="1"/>
  <c r="BO14" i="3" s="1"/>
  <c r="BF14" i="1"/>
  <c r="BF14" i="3" s="1"/>
  <c r="AW14" i="1"/>
  <c r="AW14" i="3" s="1"/>
  <c r="AN14" i="1"/>
  <c r="AN14" i="3" s="1"/>
  <c r="AE14" i="1"/>
  <c r="AE14" i="3" s="1"/>
  <c r="V14" i="1"/>
  <c r="V14" i="3" s="1"/>
  <c r="M14" i="1"/>
  <c r="M14" i="3" s="1"/>
  <c r="C14" i="1"/>
  <c r="C14" i="3" s="1"/>
  <c r="CE13" i="1"/>
  <c r="CE13" i="3" s="1"/>
  <c r="BV13" i="1"/>
  <c r="BV13" i="3" s="1"/>
  <c r="BM13" i="1"/>
  <c r="BM13" i="3" s="1"/>
  <c r="BD13" i="1"/>
  <c r="BD13" i="3" s="1"/>
  <c r="AU13" i="1"/>
  <c r="AU13" i="3" s="1"/>
  <c r="AL13" i="1"/>
  <c r="AL13" i="3" s="1"/>
  <c r="AB13" i="1"/>
  <c r="AB13" i="3" s="1"/>
  <c r="S13" i="1"/>
  <c r="S13" i="3" s="1"/>
  <c r="J13" i="1"/>
  <c r="J13" i="3" s="1"/>
  <c r="CL12" i="1"/>
  <c r="CL12" i="3" s="1"/>
  <c r="CM12" i="3" s="1"/>
  <c r="CC12" i="1"/>
  <c r="CC12" i="3" s="1"/>
  <c r="BT12" i="1"/>
  <c r="BT12" i="3" s="1"/>
  <c r="BK12" i="1"/>
  <c r="BK12" i="3" s="1"/>
  <c r="BA12" i="1"/>
  <c r="BA12" i="3" s="1"/>
  <c r="AR12" i="1"/>
  <c r="AR12" i="3" s="1"/>
  <c r="AI12" i="1"/>
  <c r="AI12" i="3" s="1"/>
  <c r="Z12" i="1"/>
  <c r="Z12" i="3" s="1"/>
  <c r="P12" i="1"/>
  <c r="P12" i="3" s="1"/>
  <c r="F12" i="1"/>
  <c r="F12" i="3" s="1"/>
  <c r="CF11" i="1"/>
  <c r="CF11" i="3" s="1"/>
  <c r="BU11" i="1"/>
  <c r="BU11" i="3" s="1"/>
  <c r="BK11" i="1"/>
  <c r="BK11" i="3" s="1"/>
  <c r="AZ11" i="1"/>
  <c r="AZ11" i="3" s="1"/>
  <c r="AP11" i="1"/>
  <c r="AP11" i="3" s="1"/>
  <c r="AF11" i="1"/>
  <c r="AF11" i="3" s="1"/>
  <c r="U11" i="1"/>
  <c r="U11" i="3" s="1"/>
  <c r="I11" i="1"/>
  <c r="I11" i="3" s="1"/>
  <c r="CH10" i="1"/>
  <c r="CH10" i="3" s="1"/>
  <c r="BU10" i="1"/>
  <c r="BU10" i="3" s="1"/>
  <c r="BJ10" i="1"/>
  <c r="BJ10" i="3" s="1"/>
  <c r="AW10" i="1"/>
  <c r="AW10" i="3" s="1"/>
  <c r="AF10" i="1"/>
  <c r="AF10" i="3" s="1"/>
  <c r="P10" i="1"/>
  <c r="P10" i="3" s="1"/>
  <c r="CM9" i="1"/>
  <c r="BU9" i="1"/>
  <c r="BU9" i="3" s="1"/>
  <c r="BE9" i="1"/>
  <c r="BE9" i="3" s="1"/>
  <c r="AM9" i="1"/>
  <c r="AM9" i="3" s="1"/>
  <c r="R9" i="1"/>
  <c r="R9" i="3" s="1"/>
  <c r="CF8" i="1"/>
  <c r="CF8" i="3" s="1"/>
  <c r="BG8" i="1"/>
  <c r="BG8" i="3" s="1"/>
  <c r="AM8" i="1"/>
  <c r="AM8" i="3" s="1"/>
  <c r="N8" i="1"/>
  <c r="N8" i="3" s="1"/>
  <c r="CA7" i="1"/>
  <c r="CA7" i="3" s="1"/>
  <c r="BD7" i="1"/>
  <c r="BD7" i="3" s="1"/>
  <c r="V7" i="1"/>
  <c r="V7" i="3" s="1"/>
  <c r="CE6" i="1"/>
  <c r="CE6" i="3" s="1"/>
  <c r="AX6" i="1"/>
  <c r="AX6" i="3" s="1"/>
  <c r="Q6" i="1"/>
  <c r="Q6" i="3" s="1"/>
  <c r="BP5" i="1"/>
  <c r="BP5" i="3" s="1"/>
  <c r="W5" i="1"/>
  <c r="W5" i="3" s="1"/>
  <c r="BR4" i="1"/>
  <c r="BR4" i="3" s="1"/>
  <c r="P4" i="1"/>
  <c r="P4" i="3" s="1"/>
  <c r="AG3" i="1"/>
  <c r="AX2" i="1"/>
  <c r="BG14" i="14"/>
  <c r="AY14" i="14"/>
  <c r="AQ14" i="14"/>
  <c r="AI14" i="14"/>
  <c r="AA14" i="14"/>
  <c r="S14" i="14"/>
  <c r="K14" i="14"/>
  <c r="C14" i="14"/>
  <c r="CM10" i="14"/>
  <c r="CE10" i="14"/>
  <c r="BW10" i="14"/>
  <c r="BO10" i="14"/>
  <c r="BG10" i="14"/>
  <c r="AY10" i="14"/>
  <c r="AQ10" i="14"/>
  <c r="AI10" i="14"/>
  <c r="AA10" i="14"/>
  <c r="S10" i="14"/>
  <c r="K10" i="14"/>
  <c r="C10" i="14"/>
  <c r="CM6" i="14"/>
  <c r="CE6" i="14"/>
  <c r="BW6" i="14"/>
  <c r="BO6" i="14"/>
  <c r="BG6" i="14"/>
  <c r="AY6" i="14"/>
  <c r="AQ6" i="14"/>
  <c r="AI6" i="14"/>
  <c r="AA6" i="14"/>
  <c r="S6" i="14"/>
  <c r="K6" i="14"/>
  <c r="C6" i="14"/>
  <c r="CL14" i="14"/>
  <c r="CD14" i="14"/>
  <c r="BV14" i="14"/>
  <c r="BN14" i="14"/>
  <c r="BF14" i="14"/>
  <c r="AX14" i="14"/>
  <c r="AP14" i="14"/>
  <c r="AH14" i="14"/>
  <c r="Z14" i="14"/>
  <c r="R14" i="14"/>
  <c r="J14" i="14"/>
  <c r="B14" i="14"/>
  <c r="CL10" i="14"/>
  <c r="CD10" i="14"/>
  <c r="BV10" i="14"/>
  <c r="BN10" i="14"/>
  <c r="BF10" i="14"/>
  <c r="AX10" i="14"/>
  <c r="AP10" i="14"/>
  <c r="AH10" i="14"/>
  <c r="Z10" i="14"/>
  <c r="R10" i="14"/>
  <c r="J10" i="14"/>
  <c r="B10" i="14"/>
  <c r="CL6" i="14"/>
  <c r="CD6" i="14"/>
  <c r="BV6" i="14"/>
  <c r="BN6" i="14"/>
  <c r="BF6" i="14"/>
  <c r="AX6" i="14"/>
  <c r="AP6" i="14"/>
  <c r="AH6" i="14"/>
  <c r="Z6" i="14"/>
  <c r="R6" i="14"/>
  <c r="J6" i="14"/>
  <c r="B6" i="14"/>
  <c r="BM14" i="14"/>
  <c r="BE14" i="14"/>
  <c r="AW14" i="14"/>
  <c r="AO14" i="14"/>
  <c r="AG14" i="14"/>
  <c r="Y14" i="14"/>
  <c r="Q14" i="14"/>
  <c r="CK10" i="14"/>
  <c r="CC10" i="14"/>
  <c r="BU10" i="14"/>
  <c r="BM10" i="14"/>
  <c r="BE10" i="14"/>
  <c r="AW10" i="14"/>
  <c r="AO10" i="14"/>
  <c r="AG10" i="14"/>
  <c r="Y10" i="14"/>
  <c r="Q10" i="14"/>
  <c r="CK6" i="14"/>
  <c r="CC6" i="14"/>
  <c r="BU6" i="14"/>
  <c r="BM6" i="14"/>
  <c r="BE6" i="14"/>
  <c r="AW6" i="14"/>
  <c r="AO6" i="14"/>
  <c r="AG6" i="14"/>
  <c r="Y6" i="14"/>
  <c r="Q6" i="14"/>
  <c r="W2" i="5"/>
  <c r="X2" i="1"/>
  <c r="BN2" i="1"/>
  <c r="N3" i="1"/>
  <c r="AX3" i="1"/>
  <c r="CK3" i="1"/>
  <c r="AG4" i="1"/>
  <c r="AG4" i="3" s="1"/>
  <c r="BI4" i="1"/>
  <c r="BI4" i="3" s="1"/>
  <c r="CM4" i="1"/>
  <c r="AC5" i="1"/>
  <c r="AC5" i="3" s="1"/>
  <c r="BF5" i="1"/>
  <c r="BF5" i="3" s="1"/>
  <c r="CF5" i="1"/>
  <c r="CF5" i="3" s="1"/>
  <c r="S6" i="1"/>
  <c r="S6" i="3" s="1"/>
  <c r="AM6" i="1"/>
  <c r="AM6" i="3" s="1"/>
  <c r="BG6" i="1"/>
  <c r="BG6" i="3" s="1"/>
  <c r="BZ6" i="1"/>
  <c r="BZ6" i="3" s="1"/>
  <c r="J7" i="1"/>
  <c r="J7" i="3" s="1"/>
  <c r="AA7" i="1"/>
  <c r="AA7" i="3" s="1"/>
  <c r="AV7" i="1"/>
  <c r="AV7" i="3" s="1"/>
  <c r="BN7" i="1"/>
  <c r="BN7" i="3" s="1"/>
  <c r="CB7" i="1"/>
  <c r="CB7" i="3" s="1"/>
  <c r="G8" i="1"/>
  <c r="G8" i="3" s="1"/>
  <c r="T8" i="1"/>
  <c r="T8" i="3" s="1"/>
  <c r="AI8" i="1"/>
  <c r="AI8" i="3" s="1"/>
  <c r="AX8" i="1"/>
  <c r="AX8" i="3" s="1"/>
  <c r="BL8" i="1"/>
  <c r="BL8" i="3" s="1"/>
  <c r="CB8" i="1"/>
  <c r="CB8" i="3" s="1"/>
  <c r="E9" i="1"/>
  <c r="E9" i="3" s="1"/>
  <c r="S9" i="1"/>
  <c r="S9" i="3" s="1"/>
  <c r="AH9" i="1"/>
  <c r="AH9" i="3" s="1"/>
  <c r="AV9" i="1"/>
  <c r="AV9" i="3" s="1"/>
  <c r="BJ9" i="1"/>
  <c r="BJ9" i="3" s="1"/>
  <c r="BV9" i="1"/>
  <c r="BV9" i="3" s="1"/>
  <c r="CH9" i="1"/>
  <c r="CH9" i="3" s="1"/>
  <c r="I10" i="1"/>
  <c r="I10" i="3" s="1"/>
  <c r="V10" i="1"/>
  <c r="V10" i="3" s="1"/>
  <c r="AG10" i="1"/>
  <c r="AG10" i="3" s="1"/>
  <c r="AS10" i="1"/>
  <c r="AS10" i="3" s="1"/>
  <c r="BC10" i="1"/>
  <c r="BC10" i="3" s="1"/>
  <c r="BN10" i="1"/>
  <c r="BN10" i="3" s="1"/>
  <c r="BY10" i="1"/>
  <c r="BY10" i="3" s="1"/>
  <c r="CI10" i="1"/>
  <c r="CI10" i="3" s="1"/>
  <c r="H11" i="1"/>
  <c r="H11" i="3" s="1"/>
  <c r="S11" i="1"/>
  <c r="S11" i="3" s="1"/>
  <c r="AB11" i="1"/>
  <c r="AB11" i="3" s="1"/>
  <c r="AK11" i="1"/>
  <c r="AK11" i="3" s="1"/>
  <c r="AU11" i="1"/>
  <c r="AU11" i="3" s="1"/>
  <c r="BD11" i="1"/>
  <c r="BD11" i="3" s="1"/>
  <c r="BM11" i="1"/>
  <c r="BM11" i="3" s="1"/>
  <c r="BV11" i="1"/>
  <c r="BV11" i="3" s="1"/>
  <c r="CE11" i="1"/>
  <c r="CE11" i="3" s="1"/>
  <c r="C12" i="1"/>
  <c r="C12" i="3" s="1"/>
  <c r="L12" i="1"/>
  <c r="L12" i="3" s="1"/>
  <c r="V12" i="1"/>
  <c r="V12" i="3" s="1"/>
  <c r="AD12" i="1"/>
  <c r="AD12" i="3" s="1"/>
  <c r="AL12" i="1"/>
  <c r="AL12" i="3" s="1"/>
  <c r="AT12" i="1"/>
  <c r="AT12" i="3" s="1"/>
  <c r="BB12" i="1"/>
  <c r="BB12" i="3" s="1"/>
  <c r="BJ12" i="1"/>
  <c r="BJ12" i="3" s="1"/>
  <c r="BR12" i="1"/>
  <c r="BR12" i="3" s="1"/>
  <c r="BZ12" i="1"/>
  <c r="BZ12" i="3" s="1"/>
  <c r="CH12" i="1"/>
  <c r="CH12" i="3" s="1"/>
  <c r="E13" i="1"/>
  <c r="E13" i="3" s="1"/>
  <c r="M13" i="1"/>
  <c r="M13" i="3" s="1"/>
  <c r="U13" i="1"/>
  <c r="U13" i="3" s="1"/>
  <c r="AC13" i="1"/>
  <c r="AC13" i="3" s="1"/>
  <c r="AK13" i="1"/>
  <c r="AK13" i="3" s="1"/>
  <c r="AS13" i="1"/>
  <c r="AS13" i="3" s="1"/>
  <c r="BA13" i="1"/>
  <c r="BA13" i="3" s="1"/>
  <c r="BI13" i="1"/>
  <c r="BI13" i="3" s="1"/>
  <c r="BQ13" i="1"/>
  <c r="BQ13" i="3" s="1"/>
  <c r="BY13" i="1"/>
  <c r="BY13" i="3" s="1"/>
  <c r="CG13" i="1"/>
  <c r="CG13" i="3" s="1"/>
  <c r="D14" i="1"/>
  <c r="D14" i="3" s="1"/>
  <c r="L14" i="1"/>
  <c r="L14" i="3" s="1"/>
  <c r="T14" i="1"/>
  <c r="T14" i="3" s="1"/>
  <c r="AB14" i="1"/>
  <c r="AB14" i="3" s="1"/>
  <c r="AJ14" i="1"/>
  <c r="AJ14" i="3" s="1"/>
  <c r="AR14" i="1"/>
  <c r="AR14" i="3" s="1"/>
  <c r="AZ14" i="1"/>
  <c r="AZ14" i="3" s="1"/>
  <c r="BH14" i="1"/>
  <c r="BH14" i="3" s="1"/>
  <c r="BP14" i="1"/>
  <c r="BP14" i="3" s="1"/>
  <c r="BX14" i="1"/>
  <c r="BX14" i="3" s="1"/>
  <c r="X2" i="5"/>
  <c r="AF2" i="1"/>
  <c r="BQ2" i="1"/>
  <c r="O3" i="1"/>
  <c r="BK3" i="1"/>
  <c r="H4" i="1"/>
  <c r="H4" i="3" s="1"/>
  <c r="AN4" i="1"/>
  <c r="AN4" i="3" s="1"/>
  <c r="BQ4" i="1"/>
  <c r="BQ4" i="3" s="1"/>
  <c r="H5" i="1"/>
  <c r="H5" i="3" s="1"/>
  <c r="AJ5" i="1"/>
  <c r="AJ5" i="3" s="1"/>
  <c r="BN5" i="1"/>
  <c r="BN5" i="3" s="1"/>
  <c r="CL5" i="1"/>
  <c r="CL5" i="3" s="1"/>
  <c r="CM5" i="3" s="1"/>
  <c r="V6" i="1"/>
  <c r="V6" i="3" s="1"/>
  <c r="AO6" i="1"/>
  <c r="AO6" i="3" s="1"/>
  <c r="BJ6" i="1"/>
  <c r="BJ6" i="3" s="1"/>
  <c r="CC6" i="1"/>
  <c r="CC6" i="3" s="1"/>
  <c r="K7" i="1"/>
  <c r="K7" i="3" s="1"/>
  <c r="AF7" i="1"/>
  <c r="AF7" i="3" s="1"/>
  <c r="AW7" i="1"/>
  <c r="AW7" i="3" s="1"/>
  <c r="BP7" i="1"/>
  <c r="BP7" i="3" s="1"/>
  <c r="CD7" i="1"/>
  <c r="CD7" i="3" s="1"/>
  <c r="H8" i="1"/>
  <c r="H8" i="3" s="1"/>
  <c r="W8" i="1"/>
  <c r="W8" i="3" s="1"/>
  <c r="AJ8" i="1"/>
  <c r="AJ8" i="3" s="1"/>
  <c r="AZ8" i="1"/>
  <c r="AZ8" i="3" s="1"/>
  <c r="BN8" i="1"/>
  <c r="BN8" i="3" s="1"/>
  <c r="CC8" i="1"/>
  <c r="CC8" i="3" s="1"/>
  <c r="G9" i="1"/>
  <c r="G9" i="3" s="1"/>
  <c r="U9" i="1"/>
  <c r="U9" i="3" s="1"/>
  <c r="AK9" i="1"/>
  <c r="AK9" i="3" s="1"/>
  <c r="AX9" i="1"/>
  <c r="AX9" i="3" s="1"/>
  <c r="BL9" i="1"/>
  <c r="BL9" i="3" s="1"/>
  <c r="BW9" i="1"/>
  <c r="BW9" i="3" s="1"/>
  <c r="CI9" i="1"/>
  <c r="CI9" i="3" s="1"/>
  <c r="L10" i="1"/>
  <c r="L10" i="3" s="1"/>
  <c r="W10" i="1"/>
  <c r="W10" i="3" s="1"/>
  <c r="AH10" i="1"/>
  <c r="AH10" i="3" s="1"/>
  <c r="AT10" i="1"/>
  <c r="AT10" i="3" s="1"/>
  <c r="BE10" i="1"/>
  <c r="BE10" i="3" s="1"/>
  <c r="R2" i="1"/>
  <c r="BA2" i="1"/>
  <c r="CM2" i="1"/>
  <c r="AT3" i="1"/>
  <c r="CD3" i="1"/>
  <c r="AA4" i="1"/>
  <c r="AA4" i="3" s="1"/>
  <c r="BE4" i="1"/>
  <c r="BE4" i="3" s="1"/>
  <c r="CG4" i="1"/>
  <c r="CG4" i="3" s="1"/>
  <c r="X5" i="1"/>
  <c r="X5" i="3" s="1"/>
  <c r="BA5" i="1"/>
  <c r="BA5" i="3" s="1"/>
  <c r="CA5" i="1"/>
  <c r="CA5" i="3" s="1"/>
  <c r="O6" i="1"/>
  <c r="O6" i="3" s="1"/>
  <c r="AI6" i="1"/>
  <c r="AI6" i="3" s="1"/>
  <c r="AZ6" i="1"/>
  <c r="AZ6" i="3" s="1"/>
  <c r="BV6" i="1"/>
  <c r="BV6" i="3" s="1"/>
  <c r="C7" i="1"/>
  <c r="C7" i="3" s="1"/>
  <c r="X7" i="1"/>
  <c r="X7" i="3" s="1"/>
  <c r="AQ7" i="1"/>
  <c r="AQ7" i="3" s="1"/>
  <c r="BH7" i="1"/>
  <c r="BH7" i="3" s="1"/>
  <c r="BY7" i="1"/>
  <c r="BY7" i="3" s="1"/>
  <c r="CM7" i="1"/>
  <c r="Q8" i="1"/>
  <c r="Q8" i="3" s="1"/>
  <c r="AF8" i="1"/>
  <c r="AF8" i="3" s="1"/>
  <c r="AT8" i="1"/>
  <c r="AT8" i="3" s="1"/>
  <c r="BJ8" i="1"/>
  <c r="BJ8" i="3" s="1"/>
  <c r="BW8" i="1"/>
  <c r="BW8" i="3" s="1"/>
  <c r="CL8" i="1"/>
  <c r="CL8" i="3" s="1"/>
  <c r="CM8" i="3" s="1"/>
  <c r="P9" i="1"/>
  <c r="P9" i="3" s="1"/>
  <c r="V2" i="5"/>
  <c r="S2" i="1"/>
  <c r="BF2" i="1"/>
  <c r="L3" i="1"/>
  <c r="AW3" i="1"/>
  <c r="CF3" i="1"/>
  <c r="J2" i="5"/>
  <c r="R2" i="5"/>
  <c r="Z2" i="5"/>
  <c r="C2" i="5"/>
  <c r="K2" i="5"/>
  <c r="S2" i="5"/>
  <c r="AA2" i="5"/>
  <c r="J2" i="1"/>
  <c r="Z2" i="1"/>
  <c r="AQ2" i="1"/>
  <c r="BI2" i="1"/>
  <c r="BY2" i="1"/>
  <c r="F3" i="1"/>
  <c r="W3" i="1"/>
  <c r="AM3" i="1"/>
  <c r="BE3" i="1"/>
  <c r="BV3" i="1"/>
  <c r="CL3" i="1"/>
  <c r="S4" i="1"/>
  <c r="S4" i="3" s="1"/>
  <c r="AJ4" i="1"/>
  <c r="AJ4" i="3" s="1"/>
  <c r="AW4" i="1"/>
  <c r="AW4" i="3" s="1"/>
  <c r="BL4" i="1"/>
  <c r="BL4" i="3" s="1"/>
  <c r="BZ4" i="1"/>
  <c r="BZ4" i="3" s="1"/>
  <c r="C5" i="1"/>
  <c r="C5" i="3" s="1"/>
  <c r="R5" i="1"/>
  <c r="R5" i="3" s="1"/>
  <c r="AF5" i="1"/>
  <c r="AF5" i="3" s="1"/>
  <c r="AS5" i="1"/>
  <c r="AS5" i="3" s="1"/>
  <c r="BH5" i="1"/>
  <c r="BH5" i="3" s="1"/>
  <c r="BV5" i="1"/>
  <c r="BV5" i="3" s="1"/>
  <c r="CG5" i="1"/>
  <c r="CG5" i="3" s="1"/>
  <c r="I6" i="1"/>
  <c r="I6" i="3" s="1"/>
  <c r="T6" i="1"/>
  <c r="T6" i="3" s="1"/>
  <c r="AG6" i="1"/>
  <c r="AG6" i="3" s="1"/>
  <c r="AT6" i="1"/>
  <c r="AT6" i="3" s="1"/>
  <c r="BF6" i="1"/>
  <c r="BF6" i="3" s="1"/>
  <c r="BR6" i="1"/>
  <c r="BR6" i="3" s="1"/>
  <c r="CD6" i="1"/>
  <c r="CD6" i="3" s="1"/>
  <c r="E7" i="1"/>
  <c r="E7" i="3" s="1"/>
  <c r="Q7" i="1"/>
  <c r="Q7" i="3" s="1"/>
  <c r="AC7" i="1"/>
  <c r="AC7" i="3" s="1"/>
  <c r="AP7" i="1"/>
  <c r="AP7" i="3" s="1"/>
  <c r="BB7" i="1"/>
  <c r="BB7" i="3" s="1"/>
  <c r="BM7" i="1"/>
  <c r="BM7" i="3" s="1"/>
  <c r="BV7" i="1"/>
  <c r="BV7" i="3" s="1"/>
  <c r="CE7" i="1"/>
  <c r="CE7" i="3" s="1"/>
  <c r="C8" i="1"/>
  <c r="C8" i="3" s="1"/>
  <c r="L8" i="1"/>
  <c r="L8" i="3" s="1"/>
  <c r="V8" i="1"/>
  <c r="V8" i="3" s="1"/>
  <c r="AE8" i="1"/>
  <c r="AE8" i="3" s="1"/>
  <c r="AN8" i="1"/>
  <c r="AN8" i="3" s="1"/>
  <c r="AW8" i="1"/>
  <c r="AW8" i="3" s="1"/>
  <c r="BF8" i="1"/>
  <c r="BF8" i="3" s="1"/>
  <c r="BO8" i="1"/>
  <c r="BO8" i="3" s="1"/>
  <c r="BX8" i="1"/>
  <c r="BX8" i="3" s="1"/>
  <c r="CH8" i="1"/>
  <c r="CH8" i="3" s="1"/>
  <c r="F9" i="1"/>
  <c r="F9" i="3" s="1"/>
  <c r="O9" i="1"/>
  <c r="O9" i="3" s="1"/>
  <c r="X9" i="1"/>
  <c r="X9" i="3" s="1"/>
  <c r="AG9" i="1"/>
  <c r="AG9" i="3" s="1"/>
  <c r="AP9" i="1"/>
  <c r="AP9" i="3" s="1"/>
  <c r="AY9" i="1"/>
  <c r="AY9" i="3" s="1"/>
  <c r="BI9" i="1"/>
  <c r="BI9" i="3" s="1"/>
  <c r="BR9" i="1"/>
  <c r="BR9" i="3" s="1"/>
  <c r="CA9" i="1"/>
  <c r="CA9" i="3" s="1"/>
  <c r="CJ9" i="1"/>
  <c r="CJ9" i="3" s="1"/>
  <c r="H10" i="1"/>
  <c r="H10" i="3" s="1"/>
  <c r="Q10" i="1"/>
  <c r="Q10" i="3" s="1"/>
  <c r="Z10" i="1"/>
  <c r="Z10" i="3" s="1"/>
  <c r="AJ10" i="1"/>
  <c r="AJ10" i="3" s="1"/>
  <c r="D2" i="5"/>
  <c r="L2" i="5"/>
  <c r="T2" i="5"/>
  <c r="AB2" i="5"/>
  <c r="K2" i="1"/>
  <c r="AA2" i="1"/>
  <c r="AS2" i="1"/>
  <c r="BK2" i="1"/>
  <c r="CA2" i="1"/>
  <c r="G3" i="1"/>
  <c r="Y3" i="1"/>
  <c r="AO3" i="1"/>
  <c r="BF3" i="1"/>
  <c r="BX3" i="1"/>
  <c r="C4" i="1"/>
  <c r="C4" i="3" s="1"/>
  <c r="U4" i="1"/>
  <c r="U4" i="3" s="1"/>
  <c r="AK4" i="1"/>
  <c r="AK4" i="3" s="1"/>
  <c r="AY4" i="1"/>
  <c r="AY4" i="3" s="1"/>
  <c r="BM4" i="1"/>
  <c r="BM4" i="3" s="1"/>
  <c r="CB4" i="1"/>
  <c r="CB4" i="3" s="1"/>
  <c r="D5" i="1"/>
  <c r="D5" i="3" s="1"/>
  <c r="S5" i="1"/>
  <c r="S5" i="3" s="1"/>
  <c r="AH5" i="1"/>
  <c r="AH5" i="3" s="1"/>
  <c r="AU5" i="1"/>
  <c r="AU5" i="3" s="1"/>
  <c r="BI5" i="1"/>
  <c r="BI5" i="3" s="1"/>
  <c r="BW5" i="1"/>
  <c r="BW5" i="3" s="1"/>
  <c r="CI5" i="1"/>
  <c r="CI5" i="3" s="1"/>
  <c r="J6" i="1"/>
  <c r="J6" i="3" s="1"/>
  <c r="E2" i="5"/>
  <c r="M2" i="5"/>
  <c r="U2" i="5"/>
  <c r="AC2" i="5"/>
  <c r="M2" i="1"/>
  <c r="AE2" i="1"/>
  <c r="AV2" i="1"/>
  <c r="BL2" i="1"/>
  <c r="CD2" i="1"/>
  <c r="J3" i="1"/>
  <c r="Z3" i="1"/>
  <c r="AR3" i="1"/>
  <c r="BJ3" i="1"/>
  <c r="BZ3" i="1"/>
  <c r="F4" i="1"/>
  <c r="F4" i="3" s="1"/>
  <c r="X4" i="1"/>
  <c r="X4" i="3" s="1"/>
  <c r="AL4" i="1"/>
  <c r="AL4" i="3" s="1"/>
  <c r="BA4" i="1"/>
  <c r="BA4" i="3" s="1"/>
  <c r="BP4" i="1"/>
  <c r="BP4" i="3" s="1"/>
  <c r="CC4" i="1"/>
  <c r="CC4" i="3" s="1"/>
  <c r="G5" i="1"/>
  <c r="G5" i="3" s="1"/>
  <c r="U5" i="1"/>
  <c r="U5" i="3" s="1"/>
  <c r="AI5" i="1"/>
  <c r="AI5" i="3" s="1"/>
  <c r="AX5" i="1"/>
  <c r="AX5" i="3" s="1"/>
  <c r="BL5" i="1"/>
  <c r="BL5" i="3" s="1"/>
  <c r="BX5" i="1"/>
  <c r="BX5" i="3" s="1"/>
  <c r="CJ5" i="1"/>
  <c r="CJ5" i="3" s="1"/>
  <c r="K6" i="1"/>
  <c r="K6" i="3" s="1"/>
  <c r="Y6" i="1"/>
  <c r="Y6" i="3" s="1"/>
  <c r="AJ6" i="1"/>
  <c r="AJ6" i="3" s="1"/>
  <c r="AW6" i="1"/>
  <c r="AW6" i="3" s="1"/>
  <c r="BH6" i="1"/>
  <c r="BH6" i="3" s="1"/>
  <c r="BU6" i="1"/>
  <c r="BU6" i="3" s="1"/>
  <c r="CF6" i="1"/>
  <c r="CF6" i="3" s="1"/>
  <c r="H7" i="1"/>
  <c r="H7" i="3" s="1"/>
  <c r="U7" i="1"/>
  <c r="U7" i="3" s="1"/>
  <c r="AG7" i="1"/>
  <c r="AG7" i="3" s="1"/>
  <c r="AS7" i="1"/>
  <c r="AS7" i="3" s="1"/>
  <c r="BE7" i="1"/>
  <c r="BE7" i="3" s="1"/>
  <c r="BO7" i="1"/>
  <c r="BO7" i="3" s="1"/>
  <c r="BX7" i="1"/>
  <c r="BX7" i="3" s="1"/>
  <c r="CG7" i="1"/>
  <c r="CG7" i="3" s="1"/>
  <c r="F8" i="1"/>
  <c r="F8" i="3" s="1"/>
  <c r="O8" i="1"/>
  <c r="O8" i="3" s="1"/>
  <c r="X8" i="1"/>
  <c r="X8" i="3" s="1"/>
  <c r="AG8" i="1"/>
  <c r="AG8" i="3" s="1"/>
  <c r="AP8" i="1"/>
  <c r="AP8" i="3" s="1"/>
  <c r="AY8" i="1"/>
  <c r="AY8" i="3" s="1"/>
  <c r="BH8" i="1"/>
  <c r="BH8" i="3" s="1"/>
  <c r="BR8" i="1"/>
  <c r="BR8" i="3" s="1"/>
  <c r="CA8" i="1"/>
  <c r="CA8" i="3" s="1"/>
  <c r="CJ8" i="1"/>
  <c r="CJ8" i="3" s="1"/>
  <c r="H9" i="1"/>
  <c r="H9" i="3" s="1"/>
  <c r="Q9" i="1"/>
  <c r="Q9" i="3" s="1"/>
  <c r="Z9" i="1"/>
  <c r="Z9" i="3" s="1"/>
  <c r="AI9" i="1"/>
  <c r="AI9" i="3" s="1"/>
  <c r="AS9" i="1"/>
  <c r="AS9" i="3" s="1"/>
  <c r="BB9" i="1"/>
  <c r="BB9" i="3" s="1"/>
  <c r="BK9" i="1"/>
  <c r="BK9" i="3" s="1"/>
  <c r="BT9" i="1"/>
  <c r="BT9" i="3" s="1"/>
  <c r="CC9" i="1"/>
  <c r="CC9" i="3" s="1"/>
  <c r="CL9" i="1"/>
  <c r="CL9" i="3" s="1"/>
  <c r="CM9" i="3" s="1"/>
  <c r="J10" i="1"/>
  <c r="J10" i="3" s="1"/>
  <c r="T10" i="1"/>
  <c r="T10" i="3" s="1"/>
  <c r="AC10" i="1"/>
  <c r="AC10" i="3" s="1"/>
  <c r="AL10" i="1"/>
  <c r="AL10" i="3" s="1"/>
  <c r="AU10" i="1"/>
  <c r="AU10" i="3" s="1"/>
  <c r="BD10" i="1"/>
  <c r="BD10" i="3" s="1"/>
  <c r="BM10" i="1"/>
  <c r="BM10" i="3" s="1"/>
  <c r="BV10" i="1"/>
  <c r="BV10" i="3" s="1"/>
  <c r="CF10" i="1"/>
  <c r="CF10" i="3" s="1"/>
  <c r="D11" i="1"/>
  <c r="D11" i="3" s="1"/>
  <c r="M11" i="1"/>
  <c r="M11" i="3" s="1"/>
  <c r="V11" i="1"/>
  <c r="V11" i="3" s="1"/>
  <c r="AD11" i="1"/>
  <c r="AD11" i="3" s="1"/>
  <c r="AL11" i="1"/>
  <c r="AL11" i="3" s="1"/>
  <c r="AT11" i="1"/>
  <c r="AT11" i="3" s="1"/>
  <c r="BB11" i="1"/>
  <c r="BB11" i="3" s="1"/>
  <c r="BJ11" i="1"/>
  <c r="BJ11" i="3" s="1"/>
  <c r="BR11" i="1"/>
  <c r="BR11" i="3" s="1"/>
  <c r="BZ11" i="1"/>
  <c r="BZ11" i="3" s="1"/>
  <c r="CH11" i="1"/>
  <c r="CH11" i="3" s="1"/>
  <c r="E12" i="1"/>
  <c r="E12" i="3" s="1"/>
  <c r="M12" i="1"/>
  <c r="M12" i="3" s="1"/>
  <c r="U12" i="1"/>
  <c r="U12" i="3" s="1"/>
  <c r="F2" i="5"/>
  <c r="G2" i="5"/>
  <c r="H2" i="5"/>
  <c r="I2" i="5"/>
  <c r="Q2" i="5"/>
  <c r="Y2" i="5"/>
  <c r="E2" i="1"/>
  <c r="W2" i="1"/>
  <c r="AM2" i="1"/>
  <c r="BD2" i="1"/>
  <c r="BV2" i="1"/>
  <c r="CL2" i="1"/>
  <c r="R3" i="1"/>
  <c r="AJ3" i="1"/>
  <c r="AZ3" i="1"/>
  <c r="BR3" i="1"/>
  <c r="CI3" i="1"/>
  <c r="N4" i="1"/>
  <c r="N4" i="3" s="1"/>
  <c r="AF4" i="1"/>
  <c r="AF4" i="3" s="1"/>
  <c r="AT4" i="1"/>
  <c r="AT4" i="3" s="1"/>
  <c r="BH4" i="1"/>
  <c r="BH4" i="3" s="1"/>
  <c r="BW4" i="1"/>
  <c r="BW4" i="3" s="1"/>
  <c r="CK4" i="1"/>
  <c r="CK4" i="3" s="1"/>
  <c r="M5" i="1"/>
  <c r="M5" i="3" s="1"/>
  <c r="AB5" i="1"/>
  <c r="AB5" i="3" s="1"/>
  <c r="AQ5" i="1"/>
  <c r="AQ5" i="3" s="1"/>
  <c r="BD5" i="1"/>
  <c r="BD5" i="3" s="1"/>
  <c r="BS5" i="1"/>
  <c r="BS5" i="3" s="1"/>
  <c r="CE5" i="1"/>
  <c r="CE5" i="3" s="1"/>
  <c r="F6" i="1"/>
  <c r="F6" i="3" s="1"/>
  <c r="R6" i="1"/>
  <c r="R6" i="3" s="1"/>
  <c r="AD6" i="1"/>
  <c r="AD6" i="3" s="1"/>
  <c r="AP6" i="1"/>
  <c r="AP6" i="3" s="1"/>
  <c r="BB6" i="1"/>
  <c r="BB6" i="3" s="1"/>
  <c r="BO6" i="1"/>
  <c r="BO6" i="3" s="1"/>
  <c r="CA6" i="1"/>
  <c r="CA6" i="3" s="1"/>
  <c r="CM6" i="1"/>
  <c r="N7" i="1"/>
  <c r="N7" i="3" s="1"/>
  <c r="Z7" i="1"/>
  <c r="Z7" i="3" s="1"/>
  <c r="AL7" i="1"/>
  <c r="AL7" i="3" s="1"/>
  <c r="AX7" i="1"/>
  <c r="AX7" i="3" s="1"/>
  <c r="BJ7" i="1"/>
  <c r="BJ7" i="3" s="1"/>
  <c r="BT7" i="1"/>
  <c r="BT7" i="3" s="1"/>
  <c r="CC7" i="1"/>
  <c r="CC7" i="3" s="1"/>
  <c r="CL7" i="1"/>
  <c r="CL7" i="3" s="1"/>
  <c r="CM7" i="3" s="1"/>
  <c r="J8" i="1"/>
  <c r="J8" i="3" s="1"/>
  <c r="S8" i="1"/>
  <c r="S8" i="3" s="1"/>
  <c r="AB8" i="1"/>
  <c r="AB8" i="3" s="1"/>
  <c r="AL8" i="1"/>
  <c r="AL8" i="3" s="1"/>
  <c r="AU8" i="1"/>
  <c r="AU8" i="3" s="1"/>
  <c r="BD8" i="1"/>
  <c r="BD8" i="3" s="1"/>
  <c r="BM8" i="1"/>
  <c r="BM8" i="3" s="1"/>
  <c r="BV8" i="1"/>
  <c r="BV8" i="3" s="1"/>
  <c r="CE8" i="1"/>
  <c r="CE8" i="3" s="1"/>
  <c r="C9" i="1"/>
  <c r="C9" i="3" s="1"/>
  <c r="M9" i="1"/>
  <c r="M9" i="3" s="1"/>
  <c r="V9" i="1"/>
  <c r="V9" i="3" s="1"/>
  <c r="AE9" i="1"/>
  <c r="AE9" i="3" s="1"/>
  <c r="AN9" i="1"/>
  <c r="AN9" i="3" s="1"/>
  <c r="AW9" i="1"/>
  <c r="AW9" i="3" s="1"/>
  <c r="P2" i="5"/>
  <c r="BB3" i="1"/>
  <c r="T3" i="1"/>
  <c r="BW2" i="1"/>
  <c r="AN2" i="1"/>
  <c r="G2" i="1"/>
  <c r="O2" i="5"/>
  <c r="N2" i="5"/>
  <c r="F9" i="17"/>
  <c r="I16" i="17"/>
  <c r="G12" i="17"/>
  <c r="C2" i="1"/>
  <c r="P2" i="1"/>
  <c r="AC2" i="1"/>
  <c r="AP2" i="1"/>
  <c r="BC2" i="1"/>
  <c r="BO2" i="1"/>
  <c r="CB2" i="1"/>
  <c r="D3" i="1"/>
  <c r="Q3" i="1"/>
  <c r="AD3" i="1"/>
  <c r="AP3" i="1"/>
  <c r="BC3" i="1"/>
  <c r="BP3" i="1"/>
  <c r="CC3" i="1"/>
  <c r="E4" i="1"/>
  <c r="E4" i="3" s="1"/>
  <c r="Q4" i="1"/>
  <c r="Q4" i="3" s="1"/>
  <c r="AD4" i="1"/>
  <c r="AD4" i="3" s="1"/>
  <c r="AO4" i="1"/>
  <c r="AO4" i="3" s="1"/>
  <c r="AZ4" i="1"/>
  <c r="AZ4" i="3" s="1"/>
  <c r="BJ4" i="1"/>
  <c r="BJ4" i="3" s="1"/>
  <c r="BU4" i="1"/>
  <c r="BU4" i="3" s="1"/>
  <c r="CF4" i="1"/>
  <c r="CF4" i="3" s="1"/>
  <c r="E5" i="1"/>
  <c r="E5" i="3" s="1"/>
  <c r="P5" i="1"/>
  <c r="P5" i="3" s="1"/>
  <c r="AA5" i="1"/>
  <c r="AA5" i="3" s="1"/>
  <c r="AK5" i="1"/>
  <c r="AK5" i="3" s="1"/>
  <c r="AV5" i="1"/>
  <c r="AV5" i="3" s="1"/>
  <c r="BG5" i="1"/>
  <c r="BG5" i="3" s="1"/>
  <c r="BQ5" i="1"/>
  <c r="BQ5" i="3" s="1"/>
  <c r="CB5" i="1"/>
  <c r="CB5" i="3" s="1"/>
  <c r="CM5" i="1"/>
  <c r="L6" i="1"/>
  <c r="L6" i="3" s="1"/>
  <c r="W6" i="1"/>
  <c r="W6" i="3" s="1"/>
  <c r="AH6" i="1"/>
  <c r="AH6" i="3" s="1"/>
  <c r="AR6" i="1"/>
  <c r="AR6" i="3" s="1"/>
  <c r="BC6" i="1"/>
  <c r="BC6" i="3" s="1"/>
  <c r="BN6" i="1"/>
  <c r="BN6" i="3" s="1"/>
  <c r="BX6" i="1"/>
  <c r="BX6" i="3" s="1"/>
  <c r="CI6" i="1"/>
  <c r="CI6" i="3" s="1"/>
  <c r="I7" i="1"/>
  <c r="I7" i="3" s="1"/>
  <c r="S7" i="1"/>
  <c r="S7" i="3" s="1"/>
  <c r="AD7" i="1"/>
  <c r="AD7" i="3" s="1"/>
  <c r="AO7" i="1"/>
  <c r="AO7" i="3" s="1"/>
  <c r="AY7" i="1"/>
  <c r="AY7" i="3" s="1"/>
  <c r="BI7" i="1"/>
  <c r="BI7" i="3" s="1"/>
  <c r="BR7" i="1"/>
  <c r="BR7" i="3" s="1"/>
  <c r="BZ7" i="1"/>
  <c r="BZ7" i="3" s="1"/>
  <c r="CH7" i="1"/>
  <c r="CH7" i="3" s="1"/>
  <c r="E8" i="1"/>
  <c r="E8" i="3" s="1"/>
  <c r="M8" i="1"/>
  <c r="M8" i="3" s="1"/>
  <c r="U8" i="1"/>
  <c r="U8" i="3" s="1"/>
  <c r="AC8" i="1"/>
  <c r="AC8" i="3" s="1"/>
  <c r="AK8" i="1"/>
  <c r="AK8" i="3" s="1"/>
  <c r="AS8" i="1"/>
  <c r="AS8" i="3" s="1"/>
  <c r="BA8" i="1"/>
  <c r="BA8" i="3" s="1"/>
  <c r="BI8" i="1"/>
  <c r="BI8" i="3" s="1"/>
  <c r="BQ8" i="1"/>
  <c r="BQ8" i="3" s="1"/>
  <c r="BY8" i="1"/>
  <c r="BY8" i="3" s="1"/>
  <c r="CG8" i="1"/>
  <c r="CG8" i="3" s="1"/>
  <c r="D9" i="1"/>
  <c r="D9" i="3" s="1"/>
  <c r="L9" i="1"/>
  <c r="L9" i="3" s="1"/>
  <c r="T9" i="1"/>
  <c r="T9" i="3" s="1"/>
  <c r="AB9" i="1"/>
  <c r="AB9" i="3" s="1"/>
  <c r="AJ9" i="1"/>
  <c r="AJ9" i="3" s="1"/>
  <c r="AR9" i="1"/>
  <c r="AR9" i="3" s="1"/>
  <c r="AZ9" i="1"/>
  <c r="AZ9" i="3" s="1"/>
  <c r="BH9" i="1"/>
  <c r="BH9" i="3" s="1"/>
  <c r="BP9" i="1"/>
  <c r="BP9" i="3" s="1"/>
  <c r="BX9" i="1"/>
  <c r="BX9" i="3" s="1"/>
  <c r="CF9" i="1"/>
  <c r="CF9" i="3" s="1"/>
  <c r="C10" i="1"/>
  <c r="C10" i="3" s="1"/>
  <c r="K10" i="1"/>
  <c r="K10" i="3" s="1"/>
  <c r="S10" i="1"/>
  <c r="S10" i="3" s="1"/>
  <c r="AA10" i="1"/>
  <c r="AA10" i="3" s="1"/>
  <c r="AI10" i="1"/>
  <c r="AI10" i="3" s="1"/>
  <c r="AQ10" i="1"/>
  <c r="AQ10" i="3" s="1"/>
  <c r="AY10" i="1"/>
  <c r="AY10" i="3" s="1"/>
  <c r="BG10" i="1"/>
  <c r="BG10" i="3" s="1"/>
  <c r="BO10" i="1"/>
  <c r="BO10" i="3" s="1"/>
  <c r="BW10" i="1"/>
  <c r="BW10" i="3" s="1"/>
  <c r="CE10" i="1"/>
  <c r="CE10" i="3" s="1"/>
  <c r="CM10" i="1"/>
  <c r="J11" i="1"/>
  <c r="J11" i="3" s="1"/>
  <c r="R11" i="1"/>
  <c r="R11" i="3" s="1"/>
  <c r="H2" i="1"/>
  <c r="U2" i="1"/>
  <c r="AH2" i="1"/>
  <c r="AU2" i="1"/>
  <c r="BG2" i="1"/>
  <c r="BT2" i="1"/>
  <c r="CG2" i="1"/>
  <c r="I3" i="1"/>
  <c r="V3" i="1"/>
  <c r="AH3" i="1"/>
  <c r="AU3" i="1"/>
  <c r="BH3" i="1"/>
  <c r="BU3" i="1"/>
  <c r="CH3" i="1"/>
  <c r="I4" i="1"/>
  <c r="I4" i="3" s="1"/>
  <c r="V4" i="1"/>
  <c r="V4" i="3" s="1"/>
  <c r="AI4" i="1"/>
  <c r="AI4" i="3" s="1"/>
  <c r="AS4" i="1"/>
  <c r="AS4" i="3" s="1"/>
  <c r="BD4" i="1"/>
  <c r="BD4" i="3" s="1"/>
  <c r="BO4" i="1"/>
  <c r="BO4" i="3" s="1"/>
  <c r="BY4" i="1"/>
  <c r="BY4" i="3" s="1"/>
  <c r="CJ4" i="1"/>
  <c r="CJ4" i="3" s="1"/>
  <c r="J5" i="1"/>
  <c r="J5" i="3" s="1"/>
  <c r="T5" i="1"/>
  <c r="T5" i="3" s="1"/>
  <c r="AE5" i="1"/>
  <c r="AE5" i="3" s="1"/>
  <c r="AP5" i="1"/>
  <c r="AP5" i="3" s="1"/>
  <c r="AZ5" i="1"/>
  <c r="AZ5" i="3" s="1"/>
  <c r="BK5" i="1"/>
  <c r="BK5" i="3" s="1"/>
  <c r="AZ7" i="1"/>
  <c r="AZ7" i="3" s="1"/>
  <c r="AR7" i="1"/>
  <c r="AR7" i="3" s="1"/>
  <c r="AJ7" i="1"/>
  <c r="AJ7" i="3" s="1"/>
  <c r="AB7" i="1"/>
  <c r="AB7" i="3" s="1"/>
  <c r="T7" i="1"/>
  <c r="T7" i="3" s="1"/>
  <c r="L7" i="1"/>
  <c r="L7" i="3" s="1"/>
  <c r="D7" i="1"/>
  <c r="D7" i="3" s="1"/>
  <c r="CG6" i="1"/>
  <c r="CG6" i="3" s="1"/>
  <c r="BY6" i="1"/>
  <c r="BY6" i="3" s="1"/>
  <c r="BQ6" i="1"/>
  <c r="BQ6" i="3" s="1"/>
  <c r="BI6" i="1"/>
  <c r="BI6" i="3" s="1"/>
  <c r="BA6" i="1"/>
  <c r="BA6" i="3" s="1"/>
  <c r="AS6" i="1"/>
  <c r="AS6" i="3" s="1"/>
  <c r="AK6" i="1"/>
  <c r="AK6" i="3" s="1"/>
  <c r="AC6" i="1"/>
  <c r="AC6" i="3" s="1"/>
  <c r="U6" i="1"/>
  <c r="U6" i="3" s="1"/>
  <c r="M6" i="1"/>
  <c r="M6" i="3" s="1"/>
  <c r="E6" i="1"/>
  <c r="E6" i="3" s="1"/>
  <c r="CH5" i="1"/>
  <c r="CH5" i="3" s="1"/>
  <c r="BZ5" i="1"/>
  <c r="BZ5" i="3" s="1"/>
  <c r="BR5" i="1"/>
  <c r="BR5" i="3" s="1"/>
  <c r="BJ5" i="1"/>
  <c r="BJ5" i="3" s="1"/>
  <c r="BB5" i="1"/>
  <c r="BB5" i="3" s="1"/>
  <c r="AT5" i="1"/>
  <c r="AT5" i="3" s="1"/>
  <c r="AL5" i="1"/>
  <c r="AL5" i="3" s="1"/>
  <c r="AD5" i="1"/>
  <c r="AD5" i="3" s="1"/>
  <c r="V5" i="1"/>
  <c r="V5" i="3" s="1"/>
  <c r="N5" i="1"/>
  <c r="N5" i="3" s="1"/>
  <c r="F5" i="1"/>
  <c r="F5" i="3" s="1"/>
  <c r="CI4" i="1"/>
  <c r="CI4" i="3" s="1"/>
  <c r="CA4" i="1"/>
  <c r="CA4" i="3" s="1"/>
  <c r="BS4" i="1"/>
  <c r="BS4" i="3" s="1"/>
  <c r="BK4" i="1"/>
  <c r="BK4" i="3" s="1"/>
  <c r="BC4" i="1"/>
  <c r="BC4" i="3" s="1"/>
  <c r="AU4" i="1"/>
  <c r="AU4" i="3" s="1"/>
  <c r="AM4" i="1"/>
  <c r="AM4" i="3" s="1"/>
  <c r="AE4" i="1"/>
  <c r="AE4" i="3" s="1"/>
  <c r="W4" i="1"/>
  <c r="W4" i="3" s="1"/>
  <c r="O4" i="1"/>
  <c r="O4" i="3" s="1"/>
  <c r="G4" i="1"/>
  <c r="G4" i="3" s="1"/>
  <c r="CJ3" i="1"/>
  <c r="CB3" i="1"/>
  <c r="BT3" i="1"/>
  <c r="BL3" i="1"/>
  <c r="BD3" i="1"/>
  <c r="AV3" i="1"/>
  <c r="AN3" i="1"/>
  <c r="AF3" i="1"/>
  <c r="X3" i="1"/>
  <c r="P3" i="1"/>
  <c r="H3" i="1"/>
  <c r="CK2" i="1"/>
  <c r="CC2" i="1"/>
  <c r="BU2" i="1"/>
  <c r="BM2" i="1"/>
  <c r="BE2" i="1"/>
  <c r="AW2" i="1"/>
  <c r="AO2" i="1"/>
  <c r="AG2" i="1"/>
  <c r="Y2" i="1"/>
  <c r="Q2" i="1"/>
  <c r="I2" i="1"/>
  <c r="AB4" i="1"/>
  <c r="AB4" i="3" s="1"/>
  <c r="T4" i="1"/>
  <c r="T4" i="3" s="1"/>
  <c r="L4" i="1"/>
  <c r="L4" i="3" s="1"/>
  <c r="D4" i="1"/>
  <c r="D4" i="3" s="1"/>
  <c r="CG3" i="1"/>
  <c r="BY3" i="1"/>
  <c r="BQ3" i="1"/>
  <c r="BI3" i="1"/>
  <c r="BA3" i="1"/>
  <c r="AS3" i="1"/>
  <c r="AK3" i="1"/>
  <c r="AC3" i="1"/>
  <c r="U3" i="1"/>
  <c r="M3" i="1"/>
  <c r="E3" i="1"/>
  <c r="CH2" i="1"/>
  <c r="BZ2" i="1"/>
  <c r="BR2" i="1"/>
  <c r="BJ2" i="1"/>
  <c r="BB2" i="1"/>
  <c r="AT2" i="1"/>
  <c r="AL2" i="1"/>
  <c r="AD2" i="1"/>
  <c r="V2" i="1"/>
  <c r="N2" i="1"/>
  <c r="F2" i="1"/>
  <c r="BK7" i="1"/>
  <c r="BK7" i="3" s="1"/>
  <c r="BC7" i="1"/>
  <c r="BC7" i="3" s="1"/>
  <c r="AU7" i="1"/>
  <c r="AU7" i="3" s="1"/>
  <c r="AM7" i="1"/>
  <c r="AM7" i="3" s="1"/>
  <c r="AE7" i="1"/>
  <c r="AE7" i="3" s="1"/>
  <c r="W7" i="1"/>
  <c r="W7" i="3" s="1"/>
  <c r="O7" i="1"/>
  <c r="O7" i="3" s="1"/>
  <c r="G7" i="1"/>
  <c r="G7" i="3" s="1"/>
  <c r="CJ6" i="1"/>
  <c r="CJ6" i="3" s="1"/>
  <c r="CB6" i="1"/>
  <c r="CB6" i="3" s="1"/>
  <c r="BT6" i="1"/>
  <c r="BT6" i="3" s="1"/>
  <c r="BL6" i="1"/>
  <c r="BL6" i="3" s="1"/>
  <c r="BD6" i="1"/>
  <c r="BD6" i="3" s="1"/>
  <c r="AV6" i="1"/>
  <c r="AV6" i="3" s="1"/>
  <c r="AN6" i="1"/>
  <c r="AN6" i="3" s="1"/>
  <c r="AF6" i="1"/>
  <c r="AF6" i="3" s="1"/>
  <c r="X6" i="1"/>
  <c r="X6" i="3" s="1"/>
  <c r="P6" i="1"/>
  <c r="P6" i="3" s="1"/>
  <c r="H6" i="1"/>
  <c r="H6" i="3" s="1"/>
  <c r="CK5" i="1"/>
  <c r="CK5" i="3" s="1"/>
  <c r="CC5" i="1"/>
  <c r="CC5" i="3" s="1"/>
  <c r="BU5" i="1"/>
  <c r="BU5" i="3" s="1"/>
  <c r="BM5" i="1"/>
  <c r="BM5" i="3" s="1"/>
  <c r="BE5" i="1"/>
  <c r="BE5" i="3" s="1"/>
  <c r="AW5" i="1"/>
  <c r="AW5" i="3" s="1"/>
  <c r="AO5" i="1"/>
  <c r="AO5" i="3" s="1"/>
  <c r="AG5" i="1"/>
  <c r="AG5" i="3" s="1"/>
  <c r="Y5" i="1"/>
  <c r="Y5" i="3" s="1"/>
  <c r="Q5" i="1"/>
  <c r="Q5" i="3" s="1"/>
  <c r="I5" i="1"/>
  <c r="I5" i="3" s="1"/>
  <c r="CL4" i="1"/>
  <c r="CL4" i="3" s="1"/>
  <c r="CM4" i="3" s="1"/>
  <c r="CD4" i="1"/>
  <c r="CD4" i="3" s="1"/>
  <c r="BV4" i="1"/>
  <c r="BV4" i="3" s="1"/>
  <c r="BN4" i="1"/>
  <c r="BN4" i="3" s="1"/>
  <c r="BF4" i="1"/>
  <c r="BF4" i="3" s="1"/>
  <c r="AX4" i="1"/>
  <c r="AX4" i="3" s="1"/>
  <c r="AP4" i="1"/>
  <c r="AP4" i="3" s="1"/>
  <c r="AH4" i="1"/>
  <c r="AH4" i="3" s="1"/>
  <c r="Z4" i="1"/>
  <c r="Z4" i="3" s="1"/>
  <c r="R4" i="1"/>
  <c r="R4" i="3" s="1"/>
  <c r="J4" i="1"/>
  <c r="J4" i="3" s="1"/>
  <c r="CM3" i="1"/>
  <c r="CE3" i="1"/>
  <c r="BW3" i="1"/>
  <c r="BO3" i="1"/>
  <c r="BG3" i="1"/>
  <c r="AY3" i="1"/>
  <c r="AQ3" i="1"/>
  <c r="AI3" i="1"/>
  <c r="AA3" i="1"/>
  <c r="S3" i="1"/>
  <c r="K3" i="1"/>
  <c r="C3" i="1"/>
  <c r="CF2" i="1"/>
  <c r="BX2" i="1"/>
  <c r="BP2" i="1"/>
  <c r="BH2" i="1"/>
  <c r="AZ2" i="1"/>
  <c r="AR2" i="1"/>
  <c r="AJ2" i="1"/>
  <c r="AB2" i="1"/>
  <c r="T2" i="1"/>
  <c r="L2" i="1"/>
  <c r="D2" i="1"/>
  <c r="I15" i="17"/>
  <c r="C5" i="17"/>
  <c r="M5" i="2" l="1"/>
  <c r="M11" i="2"/>
  <c r="AE10" i="16" s="1"/>
  <c r="M14" i="2"/>
  <c r="F13" i="16" s="1"/>
  <c r="M13" i="2"/>
  <c r="B12" i="16" s="1"/>
  <c r="M10" i="2"/>
  <c r="BD9" i="16" s="1"/>
  <c r="M15" i="2"/>
  <c r="AL14" i="16" s="1"/>
  <c r="M9" i="2"/>
  <c r="B8" i="16" s="1"/>
  <c r="M8" i="2"/>
  <c r="D7" i="16" s="1"/>
  <c r="M16" i="2"/>
  <c r="AJ15" i="16" s="1"/>
  <c r="M7" i="2"/>
  <c r="AL6" i="16" s="1"/>
  <c r="M6" i="2"/>
  <c r="P5" i="16" s="1"/>
  <c r="M12" i="2"/>
  <c r="AK11" i="16" s="1"/>
  <c r="F10" i="16"/>
  <c r="N10" i="16"/>
  <c r="V10" i="16"/>
  <c r="AD10" i="16"/>
  <c r="L10" i="16"/>
  <c r="U10" i="16"/>
  <c r="AU10" i="16"/>
  <c r="BC10" i="16"/>
  <c r="BK10" i="16"/>
  <c r="BS10" i="16"/>
  <c r="CA10" i="16"/>
  <c r="R10" i="16"/>
  <c r="AL10" i="16"/>
  <c r="AV10" i="16"/>
  <c r="BE10" i="16"/>
  <c r="BN10" i="16"/>
  <c r="BW10" i="16"/>
  <c r="I10" i="16"/>
  <c r="AN10" i="16"/>
  <c r="AW10" i="16"/>
  <c r="BF10" i="16"/>
  <c r="BO10" i="16"/>
  <c r="CG10" i="16"/>
  <c r="J10" i="16"/>
  <c r="T10" i="16"/>
  <c r="AX10" i="16"/>
  <c r="BG10" i="16"/>
  <c r="BY10" i="16"/>
  <c r="CH10" i="16"/>
  <c r="M10" i="16"/>
  <c r="AA10" i="16"/>
  <c r="BH10" i="16"/>
  <c r="O10" i="16"/>
  <c r="AG10" i="16"/>
  <c r="AS10" i="16"/>
  <c r="BI10" i="16"/>
  <c r="BV10" i="16"/>
  <c r="Q10" i="16"/>
  <c r="CB10" i="16"/>
  <c r="AH10" i="16"/>
  <c r="AT10" i="16"/>
  <c r="BJ10" i="16"/>
  <c r="BZ10" i="16"/>
  <c r="BL10" i="16"/>
  <c r="AI10" i="16"/>
  <c r="K10" i="16"/>
  <c r="D10" i="16"/>
  <c r="W10" i="16"/>
  <c r="AJ10" i="16"/>
  <c r="CC10" i="16"/>
  <c r="X10" i="16"/>
  <c r="E10" i="16"/>
  <c r="AK10" i="16"/>
  <c r="BQ10" i="16"/>
  <c r="Z10" i="16"/>
  <c r="CJ10" i="16"/>
  <c r="G10" i="16"/>
  <c r="Y10" i="16"/>
  <c r="AP10" i="16"/>
  <c r="BB10" i="16"/>
  <c r="BD10" i="16"/>
  <c r="BT10" i="16"/>
  <c r="B4" i="16"/>
  <c r="J4" i="16"/>
  <c r="R4" i="16"/>
  <c r="Z4" i="16"/>
  <c r="AH4" i="16"/>
  <c r="AP4" i="16"/>
  <c r="AX4" i="16"/>
  <c r="BF4" i="16"/>
  <c r="BN4" i="16"/>
  <c r="BV4" i="16"/>
  <c r="CD4" i="16"/>
  <c r="CL4" i="16"/>
  <c r="C4" i="16"/>
  <c r="L4" i="16"/>
  <c r="U4" i="16"/>
  <c r="AD4" i="16"/>
  <c r="AM4" i="16"/>
  <c r="AV4" i="16"/>
  <c r="BE4" i="16"/>
  <c r="BO4" i="16"/>
  <c r="BX4" i="16"/>
  <c r="CG4" i="16"/>
  <c r="D4" i="16"/>
  <c r="M4" i="16"/>
  <c r="V4" i="16"/>
  <c r="AE4" i="16"/>
  <c r="AN4" i="16"/>
  <c r="AW4" i="16"/>
  <c r="BG4" i="16"/>
  <c r="BP4" i="16"/>
  <c r="BY4" i="16"/>
  <c r="CH4" i="16"/>
  <c r="E4" i="16"/>
  <c r="N4" i="16"/>
  <c r="W4" i="16"/>
  <c r="AF4" i="16"/>
  <c r="AO4" i="16"/>
  <c r="AY4" i="16"/>
  <c r="BH4" i="16"/>
  <c r="BQ4" i="16"/>
  <c r="BZ4" i="16"/>
  <c r="CI4" i="16"/>
  <c r="Q4" i="16"/>
  <c r="AG4" i="16"/>
  <c r="AT4" i="16"/>
  <c r="BJ4" i="16"/>
  <c r="BW4" i="16"/>
  <c r="CM4" i="16"/>
  <c r="F4" i="16"/>
  <c r="S4" i="16"/>
  <c r="AI4" i="16"/>
  <c r="AU4" i="16"/>
  <c r="BK4" i="16"/>
  <c r="CA4" i="16"/>
  <c r="G4" i="16"/>
  <c r="T4" i="16"/>
  <c r="AJ4" i="16"/>
  <c r="AZ4" i="16"/>
  <c r="BL4" i="16"/>
  <c r="CB4" i="16"/>
  <c r="H4" i="16"/>
  <c r="X4" i="16"/>
  <c r="AK4" i="16"/>
  <c r="BA4" i="16"/>
  <c r="BM4" i="16"/>
  <c r="CC4" i="16"/>
  <c r="P4" i="16"/>
  <c r="AS4" i="16"/>
  <c r="BU4" i="16"/>
  <c r="Y4" i="16"/>
  <c r="BB4" i="16"/>
  <c r="CE4" i="16"/>
  <c r="AA4" i="16"/>
  <c r="BC4" i="16"/>
  <c r="CF4" i="16"/>
  <c r="AB4" i="16"/>
  <c r="BD4" i="16"/>
  <c r="CJ4" i="16"/>
  <c r="BT4" i="16"/>
  <c r="AC4" i="16"/>
  <c r="BI4" i="16"/>
  <c r="CK4" i="16"/>
  <c r="I4" i="16"/>
  <c r="AL4" i="16"/>
  <c r="BR4" i="16"/>
  <c r="AR4" i="16"/>
  <c r="K4" i="16"/>
  <c r="AQ4" i="16"/>
  <c r="BS4" i="16"/>
  <c r="O4" i="16"/>
  <c r="CL6" i="16"/>
  <c r="BG6" i="16"/>
  <c r="AX6" i="16"/>
  <c r="Q6" i="2"/>
  <c r="Q7" i="2"/>
  <c r="Q9" i="2"/>
  <c r="Q16" i="2"/>
  <c r="Q10" i="2"/>
  <c r="Q11" i="2"/>
  <c r="Q3" i="2"/>
  <c r="Q15" i="2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C2" i="17"/>
  <c r="B2" i="17"/>
  <c r="C3" i="6"/>
  <c r="B3" i="6"/>
  <c r="C2" i="6"/>
  <c r="B2" i="6"/>
  <c r="D6" i="4"/>
  <c r="C6" i="4"/>
  <c r="O17" i="2"/>
  <c r="Q13" i="2"/>
  <c r="J10" i="2"/>
  <c r="J9" i="2"/>
  <c r="J8" i="2"/>
  <c r="J6" i="2" s="1"/>
  <c r="J7" i="2"/>
  <c r="BH2" i="12"/>
  <c r="CL3" i="3"/>
  <c r="CM3" i="3" s="1"/>
  <c r="CK3" i="3"/>
  <c r="CJ3" i="3"/>
  <c r="CI3" i="3"/>
  <c r="CH3" i="3"/>
  <c r="CF3" i="3"/>
  <c r="CD3" i="3"/>
  <c r="CC3" i="3"/>
  <c r="CB3" i="3"/>
  <c r="CA3" i="3"/>
  <c r="BZ3" i="3"/>
  <c r="BY3" i="3"/>
  <c r="BV3" i="3"/>
  <c r="BU3" i="3"/>
  <c r="BT3" i="3"/>
  <c r="BS3" i="3"/>
  <c r="BR3" i="3"/>
  <c r="BQ3" i="3"/>
  <c r="BP3" i="3"/>
  <c r="BM3" i="3"/>
  <c r="BL3" i="3"/>
  <c r="BK3" i="3"/>
  <c r="BJ3" i="3"/>
  <c r="BI3" i="3"/>
  <c r="BH3" i="3"/>
  <c r="BF3" i="3"/>
  <c r="BD3" i="3"/>
  <c r="BC3" i="3"/>
  <c r="BB3" i="3"/>
  <c r="BA3" i="3"/>
  <c r="AZ3" i="3"/>
  <c r="AX3" i="3"/>
  <c r="AW3" i="3"/>
  <c r="AU3" i="3"/>
  <c r="AT3" i="3"/>
  <c r="AS3" i="3"/>
  <c r="AR3" i="3"/>
  <c r="AP3" i="3"/>
  <c r="AO3" i="3"/>
  <c r="AN3" i="3"/>
  <c r="AL3" i="3"/>
  <c r="AK3" i="3"/>
  <c r="AJ3" i="3"/>
  <c r="AH3" i="3"/>
  <c r="AG3" i="3"/>
  <c r="AF3" i="3"/>
  <c r="AE3" i="3"/>
  <c r="AC3" i="3"/>
  <c r="AB3" i="3"/>
  <c r="Z3" i="3"/>
  <c r="Y3" i="3"/>
  <c r="X3" i="3"/>
  <c r="W3" i="3"/>
  <c r="V3" i="3"/>
  <c r="T3" i="3"/>
  <c r="R3" i="3"/>
  <c r="Q3" i="3"/>
  <c r="P3" i="3"/>
  <c r="O3" i="3"/>
  <c r="N3" i="3"/>
  <c r="M3" i="3"/>
  <c r="J3" i="3"/>
  <c r="I3" i="3"/>
  <c r="H3" i="3"/>
  <c r="G3" i="3"/>
  <c r="F3" i="3"/>
  <c r="E3" i="3"/>
  <c r="D3" i="3"/>
  <c r="CL2" i="3"/>
  <c r="CM2" i="3" s="1"/>
  <c r="CK2" i="3"/>
  <c r="CJ2" i="3"/>
  <c r="CI2" i="3"/>
  <c r="CH2" i="3"/>
  <c r="CG2" i="3"/>
  <c r="CE2" i="3"/>
  <c r="CD2" i="3"/>
  <c r="CC2" i="3"/>
  <c r="CB2" i="3"/>
  <c r="CA2" i="3"/>
  <c r="BZ2" i="3"/>
  <c r="BY2" i="3"/>
  <c r="BW2" i="3"/>
  <c r="BV2" i="3"/>
  <c r="BU2" i="3"/>
  <c r="BT2" i="3"/>
  <c r="BS2" i="3"/>
  <c r="BR2" i="3"/>
  <c r="BQ2" i="3"/>
  <c r="BO2" i="3"/>
  <c r="BN2" i="3"/>
  <c r="BM2" i="3"/>
  <c r="BL2" i="3"/>
  <c r="BK2" i="3"/>
  <c r="BJ2" i="3"/>
  <c r="BI2" i="3"/>
  <c r="BG2" i="3"/>
  <c r="BF2" i="3"/>
  <c r="BE2" i="3"/>
  <c r="BD2" i="3"/>
  <c r="BC2" i="3"/>
  <c r="BB2" i="3"/>
  <c r="BA2" i="3"/>
  <c r="AY2" i="3"/>
  <c r="AX2" i="3"/>
  <c r="AW2" i="3"/>
  <c r="AV2" i="3"/>
  <c r="AU2" i="3"/>
  <c r="AT2" i="3"/>
  <c r="AS2" i="3"/>
  <c r="AQ2" i="3"/>
  <c r="AP2" i="3"/>
  <c r="AO2" i="3"/>
  <c r="AN2" i="3"/>
  <c r="AM2" i="3"/>
  <c r="AL2" i="3"/>
  <c r="AK2" i="3"/>
  <c r="AI2" i="3"/>
  <c r="AH2" i="3"/>
  <c r="AG2" i="3"/>
  <c r="AF2" i="3"/>
  <c r="AE2" i="3"/>
  <c r="AD2" i="3"/>
  <c r="AC2" i="3"/>
  <c r="AA2" i="3"/>
  <c r="Z2" i="3"/>
  <c r="Y2" i="3"/>
  <c r="X2" i="3"/>
  <c r="W2" i="3"/>
  <c r="V2" i="3"/>
  <c r="U2" i="3"/>
  <c r="S2" i="3"/>
  <c r="R2" i="3"/>
  <c r="Q2" i="3"/>
  <c r="P2" i="3"/>
  <c r="O2" i="3"/>
  <c r="N2" i="3"/>
  <c r="M2" i="3"/>
  <c r="K2" i="3"/>
  <c r="J2" i="3"/>
  <c r="I2" i="3"/>
  <c r="H2" i="3"/>
  <c r="G2" i="3"/>
  <c r="F2" i="3"/>
  <c r="E2" i="3"/>
  <c r="C2" i="3"/>
  <c r="B2" i="3"/>
  <c r="BR10" i="16" l="1"/>
  <c r="BA10" i="16"/>
  <c r="AQ10" i="16"/>
  <c r="P10" i="16"/>
  <c r="BU10" i="16"/>
  <c r="AO10" i="16"/>
  <c r="S10" i="16"/>
  <c r="CI10" i="16"/>
  <c r="C10" i="16"/>
  <c r="CA13" i="16"/>
  <c r="C13" i="16"/>
  <c r="CK13" i="16"/>
  <c r="BG13" i="16"/>
  <c r="CE13" i="16"/>
  <c r="CF13" i="16"/>
  <c r="T13" i="16"/>
  <c r="AO13" i="16"/>
  <c r="BF13" i="16"/>
  <c r="AV13" i="16"/>
  <c r="AA13" i="16"/>
  <c r="X13" i="16"/>
  <c r="E13" i="16"/>
  <c r="CL13" i="16"/>
  <c r="AS12" i="16"/>
  <c r="AG12" i="16"/>
  <c r="AH13" i="16"/>
  <c r="B13" i="16"/>
  <c r="BJ13" i="16"/>
  <c r="AD13" i="16"/>
  <c r="AR13" i="16"/>
  <c r="BY13" i="16"/>
  <c r="BX13" i="16"/>
  <c r="Q13" i="16"/>
  <c r="H13" i="16"/>
  <c r="BO13" i="16"/>
  <c r="AQ13" i="16"/>
  <c r="BQ13" i="16"/>
  <c r="BA13" i="16"/>
  <c r="CI13" i="16"/>
  <c r="BP13" i="16"/>
  <c r="AG13" i="16"/>
  <c r="BN13" i="16"/>
  <c r="BP12" i="16"/>
  <c r="AX12" i="16"/>
  <c r="AB13" i="16"/>
  <c r="BI13" i="16"/>
  <c r="AZ13" i="16"/>
  <c r="BM10" i="16"/>
  <c r="CM10" i="16"/>
  <c r="CL10" i="16"/>
  <c r="AR10" i="16"/>
  <c r="AF10" i="16"/>
  <c r="AC10" i="16"/>
  <c r="AB10" i="16"/>
  <c r="AM10" i="16"/>
  <c r="I13" i="16"/>
  <c r="BL12" i="16"/>
  <c r="BJ12" i="16"/>
  <c r="BA11" i="16"/>
  <c r="CG13" i="16"/>
  <c r="AL8" i="16"/>
  <c r="Q11" i="16"/>
  <c r="AN9" i="16"/>
  <c r="CM8" i="16"/>
  <c r="AO12" i="16"/>
  <c r="F8" i="16"/>
  <c r="AA12" i="16"/>
  <c r="N13" i="16"/>
  <c r="BF12" i="16"/>
  <c r="Z13" i="16"/>
  <c r="CB11" i="16"/>
  <c r="CH13" i="16"/>
  <c r="X14" i="16"/>
  <c r="CE10" i="16"/>
  <c r="CD10" i="16"/>
  <c r="AZ10" i="16"/>
  <c r="B10" i="16"/>
  <c r="AY10" i="16"/>
  <c r="CK10" i="16"/>
  <c r="BP10" i="16"/>
  <c r="BX10" i="16"/>
  <c r="CF10" i="16"/>
  <c r="H10" i="16"/>
  <c r="AY9" i="16"/>
  <c r="AP13" i="16"/>
  <c r="BS9" i="16"/>
  <c r="P12" i="16"/>
  <c r="CK12" i="16"/>
  <c r="L12" i="16"/>
  <c r="AD12" i="16"/>
  <c r="AW12" i="16"/>
  <c r="BG12" i="16"/>
  <c r="BM13" i="16"/>
  <c r="CB13" i="16"/>
  <c r="AT13" i="16"/>
  <c r="BE13" i="16"/>
  <c r="L13" i="16"/>
  <c r="G13" i="16"/>
  <c r="CD13" i="16"/>
  <c r="CE8" i="16"/>
  <c r="BD13" i="16"/>
  <c r="U13" i="16"/>
  <c r="BU13" i="16"/>
  <c r="CJ13" i="16"/>
  <c r="AM13" i="16"/>
  <c r="D13" i="16"/>
  <c r="S13" i="16"/>
  <c r="P13" i="16"/>
  <c r="J13" i="16"/>
  <c r="AC13" i="16"/>
  <c r="AW13" i="16"/>
  <c r="BU8" i="16"/>
  <c r="CM13" i="16"/>
  <c r="M13" i="16"/>
  <c r="AU13" i="16"/>
  <c r="R13" i="16"/>
  <c r="O13" i="16"/>
  <c r="V13" i="16"/>
  <c r="AY13" i="16"/>
  <c r="AS13" i="16"/>
  <c r="CC13" i="16"/>
  <c r="BB13" i="16"/>
  <c r="W13" i="16"/>
  <c r="Y13" i="16"/>
  <c r="AJ13" i="16"/>
  <c r="BR13" i="16"/>
  <c r="AE13" i="16"/>
  <c r="BH13" i="16"/>
  <c r="BT13" i="16"/>
  <c r="AI13" i="16"/>
  <c r="AN13" i="16"/>
  <c r="BD8" i="16"/>
  <c r="CM14" i="16"/>
  <c r="BS13" i="16"/>
  <c r="BZ13" i="16"/>
  <c r="AP12" i="16"/>
  <c r="AJ8" i="16"/>
  <c r="BM8" i="16"/>
  <c r="BH12" i="16"/>
  <c r="F12" i="16"/>
  <c r="N8" i="16"/>
  <c r="BJ8" i="16"/>
  <c r="AB9" i="16"/>
  <c r="CB9" i="16"/>
  <c r="CC12" i="16"/>
  <c r="AT12" i="16"/>
  <c r="R12" i="16"/>
  <c r="BX8" i="16"/>
  <c r="Q8" i="16"/>
  <c r="I12" i="16"/>
  <c r="CJ12" i="16"/>
  <c r="X8" i="16"/>
  <c r="BW8" i="16"/>
  <c r="AP8" i="16"/>
  <c r="BP9" i="16"/>
  <c r="BX12" i="16"/>
  <c r="U12" i="16"/>
  <c r="CI12" i="16"/>
  <c r="CG9" i="16"/>
  <c r="AA9" i="16"/>
  <c r="AH12" i="16"/>
  <c r="AF12" i="16"/>
  <c r="AU12" i="16"/>
  <c r="BO8" i="16"/>
  <c r="BK8" i="16"/>
  <c r="AH8" i="16"/>
  <c r="AE9" i="16"/>
  <c r="AS9" i="16"/>
  <c r="BV12" i="16"/>
  <c r="AE12" i="16"/>
  <c r="I8" i="16"/>
  <c r="H8" i="16"/>
  <c r="BQ12" i="16"/>
  <c r="Q12" i="16"/>
  <c r="BC12" i="16"/>
  <c r="BR12" i="16"/>
  <c r="AC8" i="16"/>
  <c r="BT8" i="16"/>
  <c r="M9" i="16"/>
  <c r="CF9" i="16"/>
  <c r="AV12" i="16"/>
  <c r="AI12" i="16"/>
  <c r="BV13" i="16"/>
  <c r="AL13" i="16"/>
  <c r="AX13" i="16"/>
  <c r="AF13" i="16"/>
  <c r="BW13" i="16"/>
  <c r="BL13" i="16"/>
  <c r="AK13" i="16"/>
  <c r="BK13" i="16"/>
  <c r="BC13" i="16"/>
  <c r="K13" i="16"/>
  <c r="BY14" i="16"/>
  <c r="AC14" i="16"/>
  <c r="CB14" i="16"/>
  <c r="K14" i="16"/>
  <c r="CE9" i="16"/>
  <c r="BI9" i="16"/>
  <c r="I9" i="16"/>
  <c r="AW9" i="16"/>
  <c r="BO9" i="16"/>
  <c r="B9" i="16"/>
  <c r="BU12" i="16"/>
  <c r="CM12" i="16"/>
  <c r="X12" i="16"/>
  <c r="AZ11" i="16"/>
  <c r="CC14" i="16"/>
  <c r="AV14" i="16"/>
  <c r="AX9" i="16"/>
  <c r="AQ9" i="16"/>
  <c r="CH9" i="16"/>
  <c r="AK9" i="16"/>
  <c r="BC9" i="16"/>
  <c r="CJ9" i="16"/>
  <c r="BS12" i="16"/>
  <c r="BI12" i="16"/>
  <c r="C12" i="16"/>
  <c r="D12" i="16"/>
  <c r="CF12" i="16"/>
  <c r="AY12" i="16"/>
  <c r="AJ12" i="16"/>
  <c r="BY12" i="16"/>
  <c r="BV14" i="16"/>
  <c r="Q14" i="16"/>
  <c r="R9" i="16"/>
  <c r="BF9" i="16"/>
  <c r="BZ12" i="16"/>
  <c r="AC12" i="16"/>
  <c r="CE14" i="16"/>
  <c r="AY14" i="16"/>
  <c r="F14" i="16"/>
  <c r="CC9" i="16"/>
  <c r="CM9" i="16"/>
  <c r="AZ9" i="16"/>
  <c r="AT9" i="16"/>
  <c r="BN9" i="16"/>
  <c r="X9" i="16"/>
  <c r="BW12" i="16"/>
  <c r="BD12" i="16"/>
  <c r="CA12" i="16"/>
  <c r="CB12" i="16"/>
  <c r="E12" i="16"/>
  <c r="AN12" i="16"/>
  <c r="AR12" i="16"/>
  <c r="BA12" i="16"/>
  <c r="P14" i="16"/>
  <c r="AM14" i="16"/>
  <c r="BR9" i="16"/>
  <c r="N12" i="16"/>
  <c r="AZ12" i="16"/>
  <c r="S14" i="16"/>
  <c r="L14" i="16"/>
  <c r="BR14" i="16"/>
  <c r="L9" i="16"/>
  <c r="BU9" i="16"/>
  <c r="AH9" i="16"/>
  <c r="AJ9" i="16"/>
  <c r="BE9" i="16"/>
  <c r="P9" i="16"/>
  <c r="CL12" i="16"/>
  <c r="BK12" i="16"/>
  <c r="AL12" i="16"/>
  <c r="BT12" i="16"/>
  <c r="BO12" i="16"/>
  <c r="H12" i="16"/>
  <c r="AQ12" i="16"/>
  <c r="AB12" i="16"/>
  <c r="AH14" i="16"/>
  <c r="AP9" i="16"/>
  <c r="BW9" i="16"/>
  <c r="AF9" i="16"/>
  <c r="Y12" i="16"/>
  <c r="AM12" i="16"/>
  <c r="CH12" i="16"/>
  <c r="CD12" i="16"/>
  <c r="CG12" i="16"/>
  <c r="W12" i="16"/>
  <c r="AK12" i="16"/>
  <c r="CE12" i="16"/>
  <c r="BM12" i="16"/>
  <c r="S12" i="16"/>
  <c r="D14" i="16"/>
  <c r="CK14" i="16"/>
  <c r="BJ14" i="16"/>
  <c r="BX9" i="16"/>
  <c r="BH9" i="16"/>
  <c r="BG9" i="16"/>
  <c r="BY9" i="16"/>
  <c r="K9" i="16"/>
  <c r="BE12" i="16"/>
  <c r="J12" i="16"/>
  <c r="BB12" i="16"/>
  <c r="M12" i="16"/>
  <c r="G12" i="16"/>
  <c r="BN12" i="16"/>
  <c r="V12" i="16"/>
  <c r="Z12" i="16"/>
  <c r="T12" i="16"/>
  <c r="AR14" i="16"/>
  <c r="AB14" i="16"/>
  <c r="Z14" i="16"/>
  <c r="AF14" i="16"/>
  <c r="BZ14" i="16"/>
  <c r="CF14" i="16"/>
  <c r="CD14" i="16"/>
  <c r="AA14" i="16"/>
  <c r="AJ14" i="16"/>
  <c r="BS14" i="16"/>
  <c r="AD14" i="16"/>
  <c r="BG14" i="16"/>
  <c r="BE14" i="16"/>
  <c r="BO14" i="16"/>
  <c r="J14" i="16"/>
  <c r="BC14" i="16"/>
  <c r="N14" i="16"/>
  <c r="AS14" i="16"/>
  <c r="AQ14" i="16"/>
  <c r="AP14" i="16"/>
  <c r="CJ14" i="16"/>
  <c r="AU14" i="16"/>
  <c r="E14" i="16"/>
  <c r="K12" i="16"/>
  <c r="W9" i="16"/>
  <c r="G9" i="16"/>
  <c r="C9" i="16"/>
  <c r="BQ9" i="16"/>
  <c r="BZ9" i="16"/>
  <c r="CI9" i="16"/>
  <c r="D9" i="16"/>
  <c r="T9" i="16"/>
  <c r="AV9" i="16"/>
  <c r="BM9" i="16"/>
  <c r="BJ9" i="16"/>
  <c r="J9" i="16"/>
  <c r="BB9" i="16"/>
  <c r="BA9" i="16"/>
  <c r="S9" i="16"/>
  <c r="Q9" i="16"/>
  <c r="Z9" i="16"/>
  <c r="AI9" i="16"/>
  <c r="AU9" i="16"/>
  <c r="BT9" i="16"/>
  <c r="H9" i="16"/>
  <c r="CD9" i="16"/>
  <c r="AR9" i="16"/>
  <c r="AG9" i="16"/>
  <c r="AO9" i="16"/>
  <c r="AM9" i="16"/>
  <c r="CL9" i="16"/>
  <c r="F9" i="16"/>
  <c r="O9" i="16"/>
  <c r="Y9" i="16"/>
  <c r="AL9" i="16"/>
  <c r="BL9" i="16"/>
  <c r="BK9" i="16"/>
  <c r="AD9" i="16"/>
  <c r="BV9" i="16"/>
  <c r="V9" i="16"/>
  <c r="U9" i="16"/>
  <c r="CA9" i="16"/>
  <c r="CK9" i="16"/>
  <c r="E9" i="16"/>
  <c r="N9" i="16"/>
  <c r="AC9" i="16"/>
  <c r="O12" i="16"/>
  <c r="CJ8" i="16"/>
  <c r="BQ8" i="16"/>
  <c r="AI8" i="16"/>
  <c r="BI8" i="16"/>
  <c r="AS8" i="16"/>
  <c r="E8" i="16"/>
  <c r="M8" i="16"/>
  <c r="L8" i="16"/>
  <c r="G8" i="16"/>
  <c r="AB8" i="16"/>
  <c r="BF8" i="16"/>
  <c r="BR8" i="16"/>
  <c r="AY8" i="16"/>
  <c r="P8" i="16"/>
  <c r="AU8" i="16"/>
  <c r="AA8" i="16"/>
  <c r="CH8" i="16"/>
  <c r="CG8" i="16"/>
  <c r="CF8" i="16"/>
  <c r="K8" i="16"/>
  <c r="S8" i="16"/>
  <c r="AX8" i="16"/>
  <c r="BU14" i="16"/>
  <c r="BF14" i="16"/>
  <c r="BP14" i="16"/>
  <c r="BA14" i="16"/>
  <c r="M14" i="16"/>
  <c r="AK14" i="16"/>
  <c r="Y14" i="16"/>
  <c r="AN14" i="16"/>
  <c r="BK14" i="16"/>
  <c r="CH14" i="16"/>
  <c r="V14" i="16"/>
  <c r="BE8" i="16"/>
  <c r="BY8" i="16"/>
  <c r="AZ8" i="16"/>
  <c r="CL8" i="16"/>
  <c r="C8" i="16"/>
  <c r="CC8" i="16"/>
  <c r="CB8" i="16"/>
  <c r="AV8" i="16"/>
  <c r="BG8" i="16"/>
  <c r="AR8" i="16"/>
  <c r="AQ8" i="16"/>
  <c r="AO8" i="16"/>
  <c r="BC8" i="16"/>
  <c r="CD8" i="16"/>
  <c r="R8" i="16"/>
  <c r="U14" i="16"/>
  <c r="T14" i="16"/>
  <c r="CG14" i="16"/>
  <c r="R14" i="16"/>
  <c r="BN14" i="16"/>
  <c r="CL14" i="16"/>
  <c r="BW14" i="16"/>
  <c r="BT14" i="16"/>
  <c r="G14" i="16"/>
  <c r="AE14" i="16"/>
  <c r="BB14" i="16"/>
  <c r="C14" i="16"/>
  <c r="O8" i="16"/>
  <c r="BB8" i="16"/>
  <c r="BL8" i="16"/>
  <c r="CK8" i="16"/>
  <c r="D8" i="16"/>
  <c r="BP8" i="16"/>
  <c r="AD8" i="16"/>
  <c r="BZ8" i="16"/>
  <c r="AN8" i="16"/>
  <c r="AG8" i="16"/>
  <c r="AF8" i="16"/>
  <c r="AE8" i="16"/>
  <c r="AT8" i="16"/>
  <c r="BV8" i="16"/>
  <c r="J8" i="16"/>
  <c r="BH14" i="16"/>
  <c r="H14" i="16"/>
  <c r="BQ14" i="16"/>
  <c r="B14" i="16"/>
  <c r="AZ14" i="16"/>
  <c r="BX14" i="16"/>
  <c r="BI14" i="16"/>
  <c r="BL14" i="16"/>
  <c r="CI14" i="16"/>
  <c r="W14" i="16"/>
  <c r="AT14" i="16"/>
  <c r="T8" i="16"/>
  <c r="AM8" i="16"/>
  <c r="BA8" i="16"/>
  <c r="Z8" i="16"/>
  <c r="H7" i="16"/>
  <c r="BS8" i="16"/>
  <c r="CI8" i="16"/>
  <c r="AW8" i="16"/>
  <c r="CA8" i="16"/>
  <c r="BH8" i="16"/>
  <c r="Y8" i="16"/>
  <c r="W8" i="16"/>
  <c r="V8" i="16"/>
  <c r="U8" i="16"/>
  <c r="AK8" i="16"/>
  <c r="BN8" i="16"/>
  <c r="I14" i="16"/>
  <c r="AW14" i="16"/>
  <c r="AG14" i="16"/>
  <c r="AI14" i="16"/>
  <c r="AO14" i="16"/>
  <c r="BM14" i="16"/>
  <c r="AX14" i="16"/>
  <c r="BD14" i="16"/>
  <c r="CA14" i="16"/>
  <c r="O14" i="16"/>
  <c r="J15" i="16"/>
  <c r="N7" i="16"/>
  <c r="CC6" i="16"/>
  <c r="AQ15" i="16"/>
  <c r="U7" i="16"/>
  <c r="BJ6" i="16"/>
  <c r="CI15" i="16"/>
  <c r="C7" i="16"/>
  <c r="BC15" i="16"/>
  <c r="AP7" i="16"/>
  <c r="T6" i="16"/>
  <c r="AD6" i="16"/>
  <c r="AF15" i="16"/>
  <c r="O7" i="16"/>
  <c r="P7" i="16"/>
  <c r="AR6" i="16"/>
  <c r="CH15" i="16"/>
  <c r="X11" i="16"/>
  <c r="BD7" i="16"/>
  <c r="BN6" i="16"/>
  <c r="AQ6" i="16"/>
  <c r="BZ15" i="16"/>
  <c r="F11" i="16"/>
  <c r="BK7" i="16"/>
  <c r="BX6" i="16"/>
  <c r="BR6" i="16"/>
  <c r="D15" i="16"/>
  <c r="CG11" i="16"/>
  <c r="BN7" i="16"/>
  <c r="Z7" i="16"/>
  <c r="W6" i="16"/>
  <c r="L6" i="16"/>
  <c r="BZ6" i="16"/>
  <c r="I15" i="16"/>
  <c r="L15" i="16"/>
  <c r="W7" i="16"/>
  <c r="BT7" i="16"/>
  <c r="AM6" i="16"/>
  <c r="AU6" i="16"/>
  <c r="AH6" i="16"/>
  <c r="BU15" i="16"/>
  <c r="AT15" i="16"/>
  <c r="V7" i="16"/>
  <c r="AN7" i="16"/>
  <c r="G7" i="16"/>
  <c r="CF6" i="16"/>
  <c r="Y6" i="16"/>
  <c r="BG15" i="16"/>
  <c r="BA15" i="16"/>
  <c r="J7" i="16"/>
  <c r="CD7" i="16"/>
  <c r="BH7" i="16"/>
  <c r="AH5" i="16"/>
  <c r="AE6" i="16"/>
  <c r="CE6" i="16"/>
  <c r="BV6" i="16"/>
  <c r="CA6" i="16"/>
  <c r="BN15" i="16"/>
  <c r="AS15" i="16"/>
  <c r="AH11" i="16"/>
  <c r="AY7" i="16"/>
  <c r="BL7" i="16"/>
  <c r="AR7" i="16"/>
  <c r="AC5" i="16"/>
  <c r="BL11" i="16"/>
  <c r="CK11" i="16"/>
  <c r="CI11" i="16"/>
  <c r="AS11" i="16"/>
  <c r="AS5" i="16"/>
  <c r="BJ5" i="16"/>
  <c r="CD11" i="16"/>
  <c r="CM11" i="16"/>
  <c r="AR5" i="16"/>
  <c r="AR11" i="16"/>
  <c r="AC11" i="16"/>
  <c r="BT11" i="16"/>
  <c r="BB11" i="16"/>
  <c r="BW11" i="16"/>
  <c r="K11" i="16"/>
  <c r="BX11" i="16"/>
  <c r="N5" i="16"/>
  <c r="AV11" i="16"/>
  <c r="N11" i="16"/>
  <c r="G15" i="16"/>
  <c r="P15" i="16"/>
  <c r="AK15" i="16"/>
  <c r="AL11" i="16"/>
  <c r="AU11" i="16"/>
  <c r="CJ11" i="16"/>
  <c r="BO11" i="16"/>
  <c r="CH5" i="16"/>
  <c r="W5" i="16"/>
  <c r="BZ11" i="16"/>
  <c r="CC15" i="16"/>
  <c r="AX15" i="16"/>
  <c r="E15" i="16"/>
  <c r="CE11" i="16"/>
  <c r="B11" i="16"/>
  <c r="CA11" i="16"/>
  <c r="AN11" i="16"/>
  <c r="BS5" i="16"/>
  <c r="CK5" i="16"/>
  <c r="BY6" i="16"/>
  <c r="CM6" i="16"/>
  <c r="AO6" i="16"/>
  <c r="BI6" i="16"/>
  <c r="E6" i="16"/>
  <c r="CD15" i="16"/>
  <c r="CB15" i="16"/>
  <c r="Z15" i="16"/>
  <c r="AI15" i="16"/>
  <c r="BQ15" i="16"/>
  <c r="AB15" i="16"/>
  <c r="AL7" i="16"/>
  <c r="AW7" i="16"/>
  <c r="BQ7" i="16"/>
  <c r="CC7" i="16"/>
  <c r="Y7" i="16"/>
  <c r="I5" i="16"/>
  <c r="BY5" i="16"/>
  <c r="AO5" i="16"/>
  <c r="R5" i="16"/>
  <c r="BC5" i="16"/>
  <c r="AJ6" i="16"/>
  <c r="AN6" i="16"/>
  <c r="Z6" i="16"/>
  <c r="BH6" i="16"/>
  <c r="N6" i="16"/>
  <c r="W15" i="16"/>
  <c r="BD15" i="16"/>
  <c r="AA15" i="16"/>
  <c r="Y15" i="16"/>
  <c r="AD15" i="16"/>
  <c r="BX15" i="16"/>
  <c r="B7" i="16"/>
  <c r="AF7" i="16"/>
  <c r="CH7" i="16"/>
  <c r="BC7" i="16"/>
  <c r="CK7" i="16"/>
  <c r="AJ7" i="16"/>
  <c r="CB5" i="16"/>
  <c r="L5" i="16"/>
  <c r="CI5" i="16"/>
  <c r="CG5" i="16"/>
  <c r="AS6" i="16"/>
  <c r="D6" i="16"/>
  <c r="K6" i="16"/>
  <c r="AC6" i="16"/>
  <c r="Q6" i="16"/>
  <c r="AY6" i="16"/>
  <c r="F6" i="16"/>
  <c r="CE15" i="16"/>
  <c r="AP15" i="16"/>
  <c r="CL15" i="16"/>
  <c r="K15" i="16"/>
  <c r="V15" i="16"/>
  <c r="BP15" i="16"/>
  <c r="CJ7" i="16"/>
  <c r="F7" i="16"/>
  <c r="BR7" i="16"/>
  <c r="AT7" i="16"/>
  <c r="CB7" i="16"/>
  <c r="AB7" i="16"/>
  <c r="CC5" i="16"/>
  <c r="AN5" i="16"/>
  <c r="BR5" i="16"/>
  <c r="BV5" i="16"/>
  <c r="CD6" i="16"/>
  <c r="AV6" i="16"/>
  <c r="M6" i="16"/>
  <c r="H6" i="16"/>
  <c r="AP6" i="16"/>
  <c r="AU15" i="16"/>
  <c r="AE15" i="16"/>
  <c r="CA15" i="16"/>
  <c r="CJ15" i="16"/>
  <c r="N15" i="16"/>
  <c r="BH15" i="16"/>
  <c r="CE7" i="16"/>
  <c r="E7" i="16"/>
  <c r="M7" i="16"/>
  <c r="I7" i="16"/>
  <c r="AQ7" i="16"/>
  <c r="Z5" i="16"/>
  <c r="D5" i="16"/>
  <c r="CL5" i="16"/>
  <c r="T5" i="16"/>
  <c r="BL6" i="16"/>
  <c r="BC6" i="16"/>
  <c r="BO6" i="16"/>
  <c r="BW6" i="16"/>
  <c r="BF6" i="16"/>
  <c r="AB6" i="16"/>
  <c r="AI6" i="16"/>
  <c r="AZ6" i="16"/>
  <c r="BQ6" i="16"/>
  <c r="CH6" i="16"/>
  <c r="V6" i="16"/>
  <c r="BE15" i="16"/>
  <c r="BO15" i="16"/>
  <c r="B15" i="16"/>
  <c r="AO15" i="16"/>
  <c r="O15" i="16"/>
  <c r="AM15" i="16"/>
  <c r="X15" i="16"/>
  <c r="AL15" i="16"/>
  <c r="BI15" i="16"/>
  <c r="CF15" i="16"/>
  <c r="T15" i="16"/>
  <c r="BN11" i="16"/>
  <c r="AJ11" i="16"/>
  <c r="R11" i="16"/>
  <c r="BK11" i="16"/>
  <c r="BD11" i="16"/>
  <c r="O11" i="16"/>
  <c r="D11" i="16"/>
  <c r="BY11" i="16"/>
  <c r="AU7" i="16"/>
  <c r="BI7" i="16"/>
  <c r="BZ7" i="16"/>
  <c r="BW7" i="16"/>
  <c r="AD7" i="16"/>
  <c r="CG7" i="16"/>
  <c r="BU7" i="16"/>
  <c r="CL7" i="16"/>
  <c r="Q7" i="16"/>
  <c r="AH7" i="16"/>
  <c r="AZ7" i="16"/>
  <c r="BM6" i="16"/>
  <c r="BD6" i="16"/>
  <c r="U6" i="16"/>
  <c r="AF6" i="16"/>
  <c r="R6" i="16"/>
  <c r="CG6" i="16"/>
  <c r="BT6" i="16"/>
  <c r="CK6" i="16"/>
  <c r="P6" i="16"/>
  <c r="AG6" i="16"/>
  <c r="BB6" i="16"/>
  <c r="AG15" i="16"/>
  <c r="BT15" i="16"/>
  <c r="Q15" i="16"/>
  <c r="AV15" i="16"/>
  <c r="BM15" i="16"/>
  <c r="CK15" i="16"/>
  <c r="BV15" i="16"/>
  <c r="BR15" i="16"/>
  <c r="F15" i="16"/>
  <c r="AC15" i="16"/>
  <c r="AZ15" i="16"/>
  <c r="AM11" i="16"/>
  <c r="AI11" i="16"/>
  <c r="CL11" i="16"/>
  <c r="AB11" i="16"/>
  <c r="BR11" i="16"/>
  <c r="BG11" i="16"/>
  <c r="AE11" i="16"/>
  <c r="U11" i="16"/>
  <c r="BM7" i="16"/>
  <c r="CA7" i="16"/>
  <c r="BY7" i="16"/>
  <c r="CI7" i="16"/>
  <c r="BE7" i="16"/>
  <c r="X7" i="16"/>
  <c r="AK7" i="16"/>
  <c r="BB7" i="16"/>
  <c r="BS7" i="16"/>
  <c r="CF7" i="16"/>
  <c r="T7" i="16"/>
  <c r="AA6" i="16"/>
  <c r="S6" i="16"/>
  <c r="BU6" i="16"/>
  <c r="CB6" i="16"/>
  <c r="X6" i="16"/>
  <c r="AT6" i="16"/>
  <c r="S15" i="16"/>
  <c r="BS15" i="16"/>
  <c r="C15" i="16"/>
  <c r="BF15" i="16"/>
  <c r="AY15" i="16"/>
  <c r="BW15" i="16"/>
  <c r="BK15" i="16"/>
  <c r="BJ15" i="16"/>
  <c r="CG15" i="16"/>
  <c r="U15" i="16"/>
  <c r="AR15" i="16"/>
  <c r="BC11" i="16"/>
  <c r="CC11" i="16"/>
  <c r="S11" i="16"/>
  <c r="AT11" i="16"/>
  <c r="P11" i="16"/>
  <c r="BH11" i="16"/>
  <c r="AF11" i="16"/>
  <c r="V11" i="16"/>
  <c r="M11" i="16"/>
  <c r="BO7" i="16"/>
  <c r="AM7" i="16"/>
  <c r="BG7" i="16"/>
  <c r="AX7" i="16"/>
  <c r="BV7" i="16"/>
  <c r="AO7" i="16"/>
  <c r="K7" i="16"/>
  <c r="AA7" i="16"/>
  <c r="AS7" i="16"/>
  <c r="BJ7" i="16"/>
  <c r="BX7" i="16"/>
  <c r="L7" i="16"/>
  <c r="BE5" i="16"/>
  <c r="U5" i="16"/>
  <c r="AK6" i="16"/>
  <c r="BP6" i="16"/>
  <c r="B6" i="16"/>
  <c r="BK6" i="16"/>
  <c r="G6" i="16"/>
  <c r="I6" i="16"/>
  <c r="J6" i="16"/>
  <c r="AW6" i="16"/>
  <c r="C6" i="16"/>
  <c r="CI6" i="16"/>
  <c r="BE6" i="16"/>
  <c r="BA6" i="16"/>
  <c r="BS6" i="16"/>
  <c r="CJ6" i="16"/>
  <c r="O6" i="16"/>
  <c r="H15" i="16"/>
  <c r="R15" i="16"/>
  <c r="AH15" i="16"/>
  <c r="CM15" i="16"/>
  <c r="AN15" i="16"/>
  <c r="BL15" i="16"/>
  <c r="AW15" i="16"/>
  <c r="BB15" i="16"/>
  <c r="BY15" i="16"/>
  <c r="M15" i="16"/>
  <c r="Z11" i="16"/>
  <c r="BM11" i="16"/>
  <c r="G11" i="16"/>
  <c r="AD11" i="16"/>
  <c r="CF11" i="16"/>
  <c r="AY11" i="16"/>
  <c r="W11" i="16"/>
  <c r="C11" i="16"/>
  <c r="E11" i="16"/>
  <c r="AV7" i="16"/>
  <c r="S7" i="16"/>
  <c r="AG7" i="16"/>
  <c r="AE7" i="16"/>
  <c r="BF7" i="16"/>
  <c r="AC7" i="16"/>
  <c r="CM7" i="16"/>
  <c r="R7" i="16"/>
  <c r="AI7" i="16"/>
  <c r="BA7" i="16"/>
  <c r="BP7" i="16"/>
  <c r="BG5" i="16"/>
  <c r="BK5" i="16"/>
  <c r="CE5" i="16"/>
  <c r="BO5" i="16"/>
  <c r="AV5" i="16"/>
  <c r="AZ5" i="16"/>
  <c r="F5" i="16"/>
  <c r="V5" i="16"/>
  <c r="AM5" i="16"/>
  <c r="BQ5" i="16"/>
  <c r="AE5" i="16"/>
  <c r="CA5" i="16"/>
  <c r="AA5" i="16"/>
  <c r="Y11" i="16"/>
  <c r="T11" i="16"/>
  <c r="BS11" i="16"/>
  <c r="BV11" i="16"/>
  <c r="BU11" i="16"/>
  <c r="AQ11" i="16"/>
  <c r="AP11" i="16"/>
  <c r="AX11" i="16"/>
  <c r="BF11" i="16"/>
  <c r="BQ11" i="16"/>
  <c r="AP5" i="16"/>
  <c r="BP5" i="16"/>
  <c r="BW5" i="16"/>
  <c r="BN5" i="16"/>
  <c r="AB5" i="16"/>
  <c r="H5" i="16"/>
  <c r="E5" i="16"/>
  <c r="I11" i="16"/>
  <c r="H11" i="16"/>
  <c r="J11" i="16"/>
  <c r="BJ11" i="16"/>
  <c r="BE11" i="16"/>
  <c r="AA11" i="16"/>
  <c r="AG11" i="16"/>
  <c r="AO11" i="16"/>
  <c r="AW11" i="16"/>
  <c r="BI11" i="16"/>
  <c r="Y5" i="16"/>
  <c r="AY5" i="16"/>
  <c r="AF5" i="16"/>
  <c r="M5" i="16"/>
  <c r="BL5" i="16"/>
  <c r="AX5" i="16"/>
  <c r="J5" i="16"/>
  <c r="AD5" i="16"/>
  <c r="X5" i="16"/>
  <c r="BB5" i="16"/>
  <c r="BH5" i="16"/>
  <c r="BF5" i="16"/>
  <c r="C5" i="16"/>
  <c r="AW5" i="16"/>
  <c r="AI5" i="16"/>
  <c r="BZ5" i="16"/>
  <c r="BP11" i="16"/>
  <c r="CH11" i="16"/>
  <c r="L11" i="16"/>
  <c r="AU5" i="16"/>
  <c r="CJ5" i="16"/>
  <c r="AK5" i="16"/>
  <c r="AQ5" i="16"/>
  <c r="BU5" i="16"/>
  <c r="AJ5" i="16"/>
  <c r="CD5" i="16"/>
  <c r="BM5" i="16"/>
  <c r="AL5" i="16"/>
  <c r="B5" i="16"/>
  <c r="AG5" i="16"/>
  <c r="K5" i="16"/>
  <c r="CM5" i="16"/>
  <c r="Q5" i="16"/>
  <c r="G5" i="16"/>
  <c r="AT5" i="16"/>
  <c r="CF5" i="16"/>
  <c r="BX5" i="16"/>
  <c r="BD5" i="16"/>
  <c r="BA5" i="16"/>
  <c r="S5" i="16"/>
  <c r="O5" i="16"/>
  <c r="BT5" i="16"/>
  <c r="BI5" i="16"/>
  <c r="BI3" i="12"/>
  <c r="CB3" i="12"/>
  <c r="B15" i="12"/>
  <c r="J15" i="12"/>
  <c r="R15" i="12"/>
  <c r="Z15" i="12"/>
  <c r="D15" i="12"/>
  <c r="M15" i="12"/>
  <c r="V15" i="12"/>
  <c r="AE15" i="12"/>
  <c r="AM15" i="12"/>
  <c r="AU15" i="12"/>
  <c r="BC15" i="12"/>
  <c r="BK15" i="12"/>
  <c r="BS15" i="12"/>
  <c r="CA15" i="12"/>
  <c r="CI15" i="12"/>
  <c r="P15" i="12"/>
  <c r="BF15" i="12"/>
  <c r="CD15" i="12"/>
  <c r="E15" i="12"/>
  <c r="N15" i="12"/>
  <c r="W15" i="12"/>
  <c r="AF15" i="12"/>
  <c r="AN15" i="12"/>
  <c r="AV15" i="12"/>
  <c r="BD15" i="12"/>
  <c r="BL15" i="12"/>
  <c r="BT15" i="12"/>
  <c r="CB15" i="12"/>
  <c r="CJ15" i="12"/>
  <c r="Y15" i="12"/>
  <c r="BN15" i="12"/>
  <c r="F15" i="12"/>
  <c r="O15" i="12"/>
  <c r="X15" i="12"/>
  <c r="AG15" i="12"/>
  <c r="AO15" i="12"/>
  <c r="AW15" i="12"/>
  <c r="BE15" i="12"/>
  <c r="BM15" i="12"/>
  <c r="BU15" i="12"/>
  <c r="CC15" i="12"/>
  <c r="CK15" i="12"/>
  <c r="G15" i="12"/>
  <c r="AP15" i="12"/>
  <c r="CL15" i="12"/>
  <c r="AH15" i="12"/>
  <c r="AX15" i="12"/>
  <c r="BV15" i="12"/>
  <c r="H15" i="12"/>
  <c r="Q15" i="12"/>
  <c r="AA15" i="12"/>
  <c r="AI15" i="12"/>
  <c r="AQ15" i="12"/>
  <c r="AY15" i="12"/>
  <c r="BG15" i="12"/>
  <c r="BO15" i="12"/>
  <c r="BW15" i="12"/>
  <c r="CE15" i="12"/>
  <c r="CM15" i="12"/>
  <c r="K15" i="12"/>
  <c r="T15" i="12"/>
  <c r="AC15" i="12"/>
  <c r="AK15" i="12"/>
  <c r="AS15" i="12"/>
  <c r="BA15" i="12"/>
  <c r="BI15" i="12"/>
  <c r="BQ15" i="12"/>
  <c r="BY15" i="12"/>
  <c r="CG15" i="12"/>
  <c r="C15" i="12"/>
  <c r="L15" i="12"/>
  <c r="U15" i="12"/>
  <c r="AD15" i="12"/>
  <c r="AL15" i="12"/>
  <c r="AT15" i="12"/>
  <c r="BB15" i="12"/>
  <c r="BJ15" i="12"/>
  <c r="BR15" i="12"/>
  <c r="BZ15" i="12"/>
  <c r="CH15" i="12"/>
  <c r="S15" i="12"/>
  <c r="CF15" i="12"/>
  <c r="AB15" i="12"/>
  <c r="AJ15" i="12"/>
  <c r="BH15" i="12"/>
  <c r="BP15" i="12"/>
  <c r="AR15" i="12"/>
  <c r="AZ15" i="12"/>
  <c r="I15" i="12"/>
  <c r="BX15" i="12"/>
  <c r="I7" i="12"/>
  <c r="Q7" i="12"/>
  <c r="Y7" i="12"/>
  <c r="AG7" i="12"/>
  <c r="AO7" i="12"/>
  <c r="AW7" i="12"/>
  <c r="BE7" i="12"/>
  <c r="BM7" i="12"/>
  <c r="BU7" i="12"/>
  <c r="CC7" i="12"/>
  <c r="CK7" i="12"/>
  <c r="B7" i="12"/>
  <c r="J7" i="12"/>
  <c r="R7" i="12"/>
  <c r="Z7" i="12"/>
  <c r="AH7" i="12"/>
  <c r="AP7" i="12"/>
  <c r="AX7" i="12"/>
  <c r="BF7" i="12"/>
  <c r="BN7" i="12"/>
  <c r="BV7" i="12"/>
  <c r="CD7" i="12"/>
  <c r="CL7" i="12"/>
  <c r="E7" i="12"/>
  <c r="O7" i="12"/>
  <c r="AA7" i="12"/>
  <c r="AK7" i="12"/>
  <c r="AU7" i="12"/>
  <c r="BG7" i="12"/>
  <c r="BQ7" i="12"/>
  <c r="CA7" i="12"/>
  <c r="CM7" i="12"/>
  <c r="F7" i="12"/>
  <c r="P7" i="12"/>
  <c r="AB7" i="12"/>
  <c r="AL7" i="12"/>
  <c r="AV7" i="12"/>
  <c r="BH7" i="12"/>
  <c r="BR7" i="12"/>
  <c r="CB7" i="12"/>
  <c r="G7" i="12"/>
  <c r="S7" i="12"/>
  <c r="AC7" i="12"/>
  <c r="AM7" i="12"/>
  <c r="AY7" i="12"/>
  <c r="BI7" i="12"/>
  <c r="BS7" i="12"/>
  <c r="CE7" i="12"/>
  <c r="C7" i="12"/>
  <c r="U7" i="12"/>
  <c r="AJ7" i="12"/>
  <c r="BB7" i="12"/>
  <c r="BT7" i="12"/>
  <c r="CI7" i="12"/>
  <c r="M7" i="12"/>
  <c r="D7" i="12"/>
  <c r="V7" i="12"/>
  <c r="AN7" i="12"/>
  <c r="BC7" i="12"/>
  <c r="BW7" i="12"/>
  <c r="CJ7" i="12"/>
  <c r="H7" i="12"/>
  <c r="W7" i="12"/>
  <c r="AQ7" i="12"/>
  <c r="BD7" i="12"/>
  <c r="BX7" i="12"/>
  <c r="CF7" i="12"/>
  <c r="K7" i="12"/>
  <c r="X7" i="12"/>
  <c r="AR7" i="12"/>
  <c r="BJ7" i="12"/>
  <c r="BY7" i="12"/>
  <c r="AE7" i="12"/>
  <c r="L7" i="12"/>
  <c r="AD7" i="12"/>
  <c r="AS7" i="12"/>
  <c r="BK7" i="12"/>
  <c r="BZ7" i="12"/>
  <c r="AT7" i="12"/>
  <c r="N7" i="12"/>
  <c r="AF7" i="12"/>
  <c r="AZ7" i="12"/>
  <c r="BO7" i="12"/>
  <c r="CG7" i="12"/>
  <c r="T7" i="12"/>
  <c r="AI7" i="12"/>
  <c r="BA7" i="12"/>
  <c r="BP7" i="12"/>
  <c r="CH7" i="12"/>
  <c r="BL7" i="12"/>
  <c r="G8" i="12"/>
  <c r="O8" i="12"/>
  <c r="W8" i="12"/>
  <c r="AE8" i="12"/>
  <c r="AM8" i="12"/>
  <c r="AU8" i="12"/>
  <c r="BC8" i="12"/>
  <c r="BK8" i="12"/>
  <c r="BS8" i="12"/>
  <c r="CA8" i="12"/>
  <c r="CI8" i="12"/>
  <c r="H8" i="12"/>
  <c r="P8" i="12"/>
  <c r="X8" i="12"/>
  <c r="AF8" i="12"/>
  <c r="AN8" i="12"/>
  <c r="AV8" i="12"/>
  <c r="BD8" i="12"/>
  <c r="BL8" i="12"/>
  <c r="BT8" i="12"/>
  <c r="CB8" i="12"/>
  <c r="CJ8" i="12"/>
  <c r="K8" i="12"/>
  <c r="U8" i="12"/>
  <c r="AG8" i="12"/>
  <c r="AQ8" i="12"/>
  <c r="BA8" i="12"/>
  <c r="BM8" i="12"/>
  <c r="BW8" i="12"/>
  <c r="CG8" i="12"/>
  <c r="B8" i="12"/>
  <c r="L8" i="12"/>
  <c r="V8" i="12"/>
  <c r="AH8" i="12"/>
  <c r="AR8" i="12"/>
  <c r="BB8" i="12"/>
  <c r="BN8" i="12"/>
  <c r="BX8" i="12"/>
  <c r="CH8" i="12"/>
  <c r="C8" i="12"/>
  <c r="M8" i="12"/>
  <c r="Y8" i="12"/>
  <c r="AI8" i="12"/>
  <c r="AS8" i="12"/>
  <c r="BE8" i="12"/>
  <c r="BO8" i="12"/>
  <c r="BY8" i="12"/>
  <c r="CK8" i="12"/>
  <c r="Q8" i="12"/>
  <c r="AD8" i="12"/>
  <c r="AX8" i="12"/>
  <c r="BP8" i="12"/>
  <c r="CE8" i="12"/>
  <c r="AA8" i="12"/>
  <c r="R8" i="12"/>
  <c r="AJ8" i="12"/>
  <c r="AY8" i="12"/>
  <c r="BQ8" i="12"/>
  <c r="CF8" i="12"/>
  <c r="I8" i="12"/>
  <c r="D8" i="12"/>
  <c r="S8" i="12"/>
  <c r="AK8" i="12"/>
  <c r="AZ8" i="12"/>
  <c r="BR8" i="12"/>
  <c r="CL8" i="12"/>
  <c r="BH8" i="12"/>
  <c r="E8" i="12"/>
  <c r="T8" i="12"/>
  <c r="AL8" i="12"/>
  <c r="BF8" i="12"/>
  <c r="BU8" i="12"/>
  <c r="CM8" i="12"/>
  <c r="F8" i="12"/>
  <c r="Z8" i="12"/>
  <c r="AO8" i="12"/>
  <c r="BG8" i="12"/>
  <c r="BV8" i="12"/>
  <c r="J8" i="12"/>
  <c r="AB8" i="12"/>
  <c r="AT8" i="12"/>
  <c r="BI8" i="12"/>
  <c r="CC8" i="12"/>
  <c r="AP8" i="12"/>
  <c r="N8" i="12"/>
  <c r="AC8" i="12"/>
  <c r="AW8" i="12"/>
  <c r="BJ8" i="12"/>
  <c r="CD8" i="12"/>
  <c r="BZ8" i="12"/>
  <c r="E5" i="12"/>
  <c r="M5" i="12"/>
  <c r="U5" i="12"/>
  <c r="AC5" i="12"/>
  <c r="AK5" i="12"/>
  <c r="AS5" i="12"/>
  <c r="BA5" i="12"/>
  <c r="BI5" i="12"/>
  <c r="BQ5" i="12"/>
  <c r="BY5" i="12"/>
  <c r="CG5" i="12"/>
  <c r="F5" i="12"/>
  <c r="N5" i="12"/>
  <c r="V5" i="12"/>
  <c r="AD5" i="12"/>
  <c r="AL5" i="12"/>
  <c r="AT5" i="12"/>
  <c r="BB5" i="12"/>
  <c r="BJ5" i="12"/>
  <c r="BR5" i="12"/>
  <c r="BZ5" i="12"/>
  <c r="CH5" i="12"/>
  <c r="G5" i="12"/>
  <c r="O5" i="12"/>
  <c r="W5" i="12"/>
  <c r="AE5" i="12"/>
  <c r="AM5" i="12"/>
  <c r="AU5" i="12"/>
  <c r="BC5" i="12"/>
  <c r="BK5" i="12"/>
  <c r="BS5" i="12"/>
  <c r="CA5" i="12"/>
  <c r="CI5" i="12"/>
  <c r="C5" i="12"/>
  <c r="Q5" i="12"/>
  <c r="AB5" i="12"/>
  <c r="AP5" i="12"/>
  <c r="BD5" i="12"/>
  <c r="BO5" i="12"/>
  <c r="CC5" i="12"/>
  <c r="D5" i="12"/>
  <c r="R5" i="12"/>
  <c r="AF5" i="12"/>
  <c r="AQ5" i="12"/>
  <c r="BE5" i="12"/>
  <c r="BP5" i="12"/>
  <c r="CD5" i="12"/>
  <c r="H5" i="12"/>
  <c r="S5" i="12"/>
  <c r="AG5" i="12"/>
  <c r="AR5" i="12"/>
  <c r="BF5" i="12"/>
  <c r="BT5" i="12"/>
  <c r="CE5" i="12"/>
  <c r="J5" i="12"/>
  <c r="AA5" i="12"/>
  <c r="AX5" i="12"/>
  <c r="BU5" i="12"/>
  <c r="CL5" i="12"/>
  <c r="AO5" i="12"/>
  <c r="K5" i="12"/>
  <c r="AH5" i="12"/>
  <c r="AY5" i="12"/>
  <c r="BV5" i="12"/>
  <c r="CM5" i="12"/>
  <c r="X5" i="12"/>
  <c r="L5" i="12"/>
  <c r="AI5" i="12"/>
  <c r="AZ5" i="12"/>
  <c r="BW5" i="12"/>
  <c r="P5" i="12"/>
  <c r="AJ5" i="12"/>
  <c r="BG5" i="12"/>
  <c r="BX5" i="12"/>
  <c r="BL5" i="12"/>
  <c r="T5" i="12"/>
  <c r="AN5" i="12"/>
  <c r="BH5" i="12"/>
  <c r="CB5" i="12"/>
  <c r="CF5" i="12"/>
  <c r="B5" i="12"/>
  <c r="Y5" i="12"/>
  <c r="AV5" i="12"/>
  <c r="BM5" i="12"/>
  <c r="CJ5" i="12"/>
  <c r="I5" i="12"/>
  <c r="Z5" i="12"/>
  <c r="AW5" i="12"/>
  <c r="BN5" i="12"/>
  <c r="CK5" i="12"/>
  <c r="E9" i="12"/>
  <c r="M9" i="12"/>
  <c r="U9" i="12"/>
  <c r="F9" i="12"/>
  <c r="N9" i="12"/>
  <c r="V9" i="12"/>
  <c r="AD9" i="12"/>
  <c r="AL9" i="12"/>
  <c r="AT9" i="12"/>
  <c r="BB9" i="12"/>
  <c r="BJ9" i="12"/>
  <c r="BR9" i="12"/>
  <c r="BZ9" i="12"/>
  <c r="CH9" i="12"/>
  <c r="G9" i="12"/>
  <c r="Q9" i="12"/>
  <c r="AA9" i="12"/>
  <c r="AJ9" i="12"/>
  <c r="AS9" i="12"/>
  <c r="BC9" i="12"/>
  <c r="BL9" i="12"/>
  <c r="BU9" i="12"/>
  <c r="CD9" i="12"/>
  <c r="CM9" i="12"/>
  <c r="H9" i="12"/>
  <c r="R9" i="12"/>
  <c r="AB9" i="12"/>
  <c r="AK9" i="12"/>
  <c r="AU9" i="12"/>
  <c r="BD9" i="12"/>
  <c r="BM9" i="12"/>
  <c r="BV9" i="12"/>
  <c r="CE9" i="12"/>
  <c r="I9" i="12"/>
  <c r="S9" i="12"/>
  <c r="AC9" i="12"/>
  <c r="AM9" i="12"/>
  <c r="AV9" i="12"/>
  <c r="BE9" i="12"/>
  <c r="BN9" i="12"/>
  <c r="BW9" i="12"/>
  <c r="K9" i="12"/>
  <c r="Z9" i="12"/>
  <c r="AP9" i="12"/>
  <c r="BF9" i="12"/>
  <c r="BS9" i="12"/>
  <c r="CG9" i="12"/>
  <c r="W9" i="12"/>
  <c r="L9" i="12"/>
  <c r="AE9" i="12"/>
  <c r="AQ9" i="12"/>
  <c r="BG9" i="12"/>
  <c r="BT9" i="12"/>
  <c r="CI9" i="12"/>
  <c r="C9" i="12"/>
  <c r="CB9" i="12"/>
  <c r="O9" i="12"/>
  <c r="AF9" i="12"/>
  <c r="AR9" i="12"/>
  <c r="BH9" i="12"/>
  <c r="BX9" i="12"/>
  <c r="CJ9" i="12"/>
  <c r="AI9" i="12"/>
  <c r="P9" i="12"/>
  <c r="AG9" i="12"/>
  <c r="AW9" i="12"/>
  <c r="BI9" i="12"/>
  <c r="BY9" i="12"/>
  <c r="CK9" i="12"/>
  <c r="AY9" i="12"/>
  <c r="B9" i="12"/>
  <c r="T9" i="12"/>
  <c r="AH9" i="12"/>
  <c r="AX9" i="12"/>
  <c r="BK9" i="12"/>
  <c r="CA9" i="12"/>
  <c r="CL9" i="12"/>
  <c r="BO9" i="12"/>
  <c r="D9" i="12"/>
  <c r="X9" i="12"/>
  <c r="AN9" i="12"/>
  <c r="AZ9" i="12"/>
  <c r="BP9" i="12"/>
  <c r="CC9" i="12"/>
  <c r="J9" i="12"/>
  <c r="Y9" i="12"/>
  <c r="AO9" i="12"/>
  <c r="BA9" i="12"/>
  <c r="BQ9" i="12"/>
  <c r="CF9" i="12"/>
  <c r="Z3" i="12"/>
  <c r="G4" i="12"/>
  <c r="O4" i="12"/>
  <c r="W4" i="12"/>
  <c r="AE4" i="12"/>
  <c r="AM4" i="12"/>
  <c r="AU4" i="12"/>
  <c r="BC4" i="12"/>
  <c r="BK4" i="12"/>
  <c r="BS4" i="12"/>
  <c r="CA4" i="12"/>
  <c r="CI4" i="12"/>
  <c r="H4" i="12"/>
  <c r="P4" i="12"/>
  <c r="X4" i="12"/>
  <c r="AF4" i="12"/>
  <c r="AN4" i="12"/>
  <c r="AV4" i="12"/>
  <c r="BD4" i="12"/>
  <c r="BL4" i="12"/>
  <c r="BT4" i="12"/>
  <c r="CB4" i="12"/>
  <c r="CJ4" i="12"/>
  <c r="I4" i="12"/>
  <c r="Q4" i="12"/>
  <c r="Y4" i="12"/>
  <c r="AG4" i="12"/>
  <c r="AO4" i="12"/>
  <c r="AW4" i="12"/>
  <c r="BE4" i="12"/>
  <c r="BM4" i="12"/>
  <c r="BU4" i="12"/>
  <c r="CC4" i="12"/>
  <c r="CK4" i="12"/>
  <c r="D4" i="12"/>
  <c r="R4" i="12"/>
  <c r="AC4" i="12"/>
  <c r="AQ4" i="12"/>
  <c r="BB4" i="12"/>
  <c r="BP4" i="12"/>
  <c r="CD4" i="12"/>
  <c r="E4" i="12"/>
  <c r="S4" i="12"/>
  <c r="AD4" i="12"/>
  <c r="AR4" i="12"/>
  <c r="BF4" i="12"/>
  <c r="BQ4" i="12"/>
  <c r="CE4" i="12"/>
  <c r="F4" i="12"/>
  <c r="T4" i="12"/>
  <c r="AH4" i="12"/>
  <c r="AS4" i="12"/>
  <c r="BG4" i="12"/>
  <c r="BR4" i="12"/>
  <c r="CF4" i="12"/>
  <c r="N4" i="12"/>
  <c r="AK4" i="12"/>
  <c r="BH4" i="12"/>
  <c r="BY4" i="12"/>
  <c r="U4" i="12"/>
  <c r="AL4" i="12"/>
  <c r="BI4" i="12"/>
  <c r="BZ4" i="12"/>
  <c r="B4" i="12"/>
  <c r="V4" i="12"/>
  <c r="AP4" i="12"/>
  <c r="BJ4" i="12"/>
  <c r="CG4" i="12"/>
  <c r="CM4" i="12"/>
  <c r="C4" i="12"/>
  <c r="Z4" i="12"/>
  <c r="AT4" i="12"/>
  <c r="BN4" i="12"/>
  <c r="CH4" i="12"/>
  <c r="AB4" i="12"/>
  <c r="J4" i="12"/>
  <c r="AA4" i="12"/>
  <c r="AX4" i="12"/>
  <c r="BO4" i="12"/>
  <c r="CL4" i="12"/>
  <c r="AY4" i="12"/>
  <c r="L4" i="12"/>
  <c r="AI4" i="12"/>
  <c r="AZ4" i="12"/>
  <c r="BW4" i="12"/>
  <c r="BV4" i="12"/>
  <c r="M4" i="12"/>
  <c r="AJ4" i="12"/>
  <c r="BA4" i="12"/>
  <c r="BX4" i="12"/>
  <c r="K4" i="12"/>
  <c r="D14" i="12"/>
  <c r="L14" i="12"/>
  <c r="T14" i="12"/>
  <c r="AB14" i="12"/>
  <c r="AJ14" i="12"/>
  <c r="AR14" i="12"/>
  <c r="AZ14" i="12"/>
  <c r="BH14" i="12"/>
  <c r="BP14" i="12"/>
  <c r="BX14" i="12"/>
  <c r="CF14" i="12"/>
  <c r="B14" i="12"/>
  <c r="K14" i="12"/>
  <c r="U14" i="12"/>
  <c r="AD14" i="12"/>
  <c r="AM14" i="12"/>
  <c r="AV14" i="12"/>
  <c r="BE14" i="12"/>
  <c r="BN14" i="12"/>
  <c r="BW14" i="12"/>
  <c r="CG14" i="12"/>
  <c r="F14" i="12"/>
  <c r="AP14" i="12"/>
  <c r="BR14" i="12"/>
  <c r="C14" i="12"/>
  <c r="M14" i="12"/>
  <c r="V14" i="12"/>
  <c r="AE14" i="12"/>
  <c r="AN14" i="12"/>
  <c r="AW14" i="12"/>
  <c r="BF14" i="12"/>
  <c r="BO14" i="12"/>
  <c r="BY14" i="12"/>
  <c r="CH14" i="12"/>
  <c r="O14" i="12"/>
  <c r="AY14" i="12"/>
  <c r="CA14" i="12"/>
  <c r="E14" i="12"/>
  <c r="N14" i="12"/>
  <c r="W14" i="12"/>
  <c r="AF14" i="12"/>
  <c r="AO14" i="12"/>
  <c r="AX14" i="12"/>
  <c r="BG14" i="12"/>
  <c r="BQ14" i="12"/>
  <c r="BZ14" i="12"/>
  <c r="CI14" i="12"/>
  <c r="AG14" i="12"/>
  <c r="BI14" i="12"/>
  <c r="X14" i="12"/>
  <c r="CJ14" i="12"/>
  <c r="G14" i="12"/>
  <c r="P14" i="12"/>
  <c r="Y14" i="12"/>
  <c r="AH14" i="12"/>
  <c r="AQ14" i="12"/>
  <c r="BA14" i="12"/>
  <c r="BJ14" i="12"/>
  <c r="BS14" i="12"/>
  <c r="CB14" i="12"/>
  <c r="CK14" i="12"/>
  <c r="I14" i="12"/>
  <c r="R14" i="12"/>
  <c r="AA14" i="12"/>
  <c r="AK14" i="12"/>
  <c r="AT14" i="12"/>
  <c r="BC14" i="12"/>
  <c r="BL14" i="12"/>
  <c r="BU14" i="12"/>
  <c r="CD14" i="12"/>
  <c r="CM14" i="12"/>
  <c r="J14" i="12"/>
  <c r="S14" i="12"/>
  <c r="AC14" i="12"/>
  <c r="AL14" i="12"/>
  <c r="AU14" i="12"/>
  <c r="BD14" i="12"/>
  <c r="BM14" i="12"/>
  <c r="BV14" i="12"/>
  <c r="CE14" i="12"/>
  <c r="AI14" i="12"/>
  <c r="AS14" i="12"/>
  <c r="CC14" i="12"/>
  <c r="BB14" i="12"/>
  <c r="BK14" i="12"/>
  <c r="BT14" i="12"/>
  <c r="H14" i="12"/>
  <c r="Q14" i="12"/>
  <c r="CL14" i="12"/>
  <c r="Z14" i="12"/>
  <c r="D10" i="12"/>
  <c r="L10" i="12"/>
  <c r="T10" i="12"/>
  <c r="AB10" i="12"/>
  <c r="AJ10" i="12"/>
  <c r="AR10" i="12"/>
  <c r="AZ10" i="12"/>
  <c r="BH10" i="12"/>
  <c r="BP10" i="12"/>
  <c r="BX10" i="12"/>
  <c r="CF10" i="12"/>
  <c r="J10" i="12"/>
  <c r="S10" i="12"/>
  <c r="AC10" i="12"/>
  <c r="AL10" i="12"/>
  <c r="AU10" i="12"/>
  <c r="BD10" i="12"/>
  <c r="BM10" i="12"/>
  <c r="BV10" i="12"/>
  <c r="CE10" i="12"/>
  <c r="B10" i="12"/>
  <c r="K10" i="12"/>
  <c r="U10" i="12"/>
  <c r="AD10" i="12"/>
  <c r="AM10" i="12"/>
  <c r="AV10" i="12"/>
  <c r="BE10" i="12"/>
  <c r="BN10" i="12"/>
  <c r="BW10" i="12"/>
  <c r="CG10" i="12"/>
  <c r="G10" i="12"/>
  <c r="R10" i="12"/>
  <c r="AF10" i="12"/>
  <c r="AQ10" i="12"/>
  <c r="BC10" i="12"/>
  <c r="BQ10" i="12"/>
  <c r="CB10" i="12"/>
  <c r="CM10" i="12"/>
  <c r="Z10" i="12"/>
  <c r="H10" i="12"/>
  <c r="V10" i="12"/>
  <c r="AG10" i="12"/>
  <c r="AS10" i="12"/>
  <c r="BF10" i="12"/>
  <c r="BR10" i="12"/>
  <c r="CC10" i="12"/>
  <c r="AY10" i="12"/>
  <c r="I10" i="12"/>
  <c r="W10" i="12"/>
  <c r="AH10" i="12"/>
  <c r="AT10" i="12"/>
  <c r="BG10" i="12"/>
  <c r="BS10" i="12"/>
  <c r="CD10" i="12"/>
  <c r="CH10" i="12"/>
  <c r="O10" i="12"/>
  <c r="M10" i="12"/>
  <c r="X10" i="12"/>
  <c r="AI10" i="12"/>
  <c r="AW10" i="12"/>
  <c r="BI10" i="12"/>
  <c r="BT10" i="12"/>
  <c r="BK10" i="12"/>
  <c r="N10" i="12"/>
  <c r="Y10" i="12"/>
  <c r="AK10" i="12"/>
  <c r="AX10" i="12"/>
  <c r="BJ10" i="12"/>
  <c r="BU10" i="12"/>
  <c r="CI10" i="12"/>
  <c r="BY10" i="12"/>
  <c r="E10" i="12"/>
  <c r="P10" i="12"/>
  <c r="AA10" i="12"/>
  <c r="AO10" i="12"/>
  <c r="BA10" i="12"/>
  <c r="BL10" i="12"/>
  <c r="BZ10" i="12"/>
  <c r="CK10" i="12"/>
  <c r="AN10" i="12"/>
  <c r="F10" i="12"/>
  <c r="Q10" i="12"/>
  <c r="AE10" i="12"/>
  <c r="AP10" i="12"/>
  <c r="BB10" i="12"/>
  <c r="BO10" i="12"/>
  <c r="CA10" i="12"/>
  <c r="CL10" i="12"/>
  <c r="C10" i="12"/>
  <c r="CJ10" i="12"/>
  <c r="C6" i="12"/>
  <c r="K6" i="12"/>
  <c r="S6" i="12"/>
  <c r="AA6" i="12"/>
  <c r="AI6" i="12"/>
  <c r="AQ6" i="12"/>
  <c r="AY6" i="12"/>
  <c r="BG6" i="12"/>
  <c r="BO6" i="12"/>
  <c r="BW6" i="12"/>
  <c r="CE6" i="12"/>
  <c r="CM6" i="12"/>
  <c r="D6" i="12"/>
  <c r="L6" i="12"/>
  <c r="T6" i="12"/>
  <c r="AB6" i="12"/>
  <c r="AJ6" i="12"/>
  <c r="AR6" i="12"/>
  <c r="AZ6" i="12"/>
  <c r="BH6" i="12"/>
  <c r="BP6" i="12"/>
  <c r="BX6" i="12"/>
  <c r="CF6" i="12"/>
  <c r="E6" i="12"/>
  <c r="M6" i="12"/>
  <c r="U6" i="12"/>
  <c r="AC6" i="12"/>
  <c r="AK6" i="12"/>
  <c r="B6" i="12"/>
  <c r="P6" i="12"/>
  <c r="AD6" i="12"/>
  <c r="AO6" i="12"/>
  <c r="BA6" i="12"/>
  <c r="BK6" i="12"/>
  <c r="BU6" i="12"/>
  <c r="CG6" i="12"/>
  <c r="F6" i="12"/>
  <c r="Q6" i="12"/>
  <c r="AE6" i="12"/>
  <c r="AP6" i="12"/>
  <c r="BB6" i="12"/>
  <c r="BL6" i="12"/>
  <c r="BV6" i="12"/>
  <c r="CH6" i="12"/>
  <c r="G6" i="12"/>
  <c r="R6" i="12"/>
  <c r="AF6" i="12"/>
  <c r="AS6" i="12"/>
  <c r="BC6" i="12"/>
  <c r="BM6" i="12"/>
  <c r="BY6" i="12"/>
  <c r="CI6" i="12"/>
  <c r="W6" i="12"/>
  <c r="AN6" i="12"/>
  <c r="BF6" i="12"/>
  <c r="BZ6" i="12"/>
  <c r="Z6" i="12"/>
  <c r="AH6" i="12"/>
  <c r="X6" i="12"/>
  <c r="AT6" i="12"/>
  <c r="BI6" i="12"/>
  <c r="CA6" i="12"/>
  <c r="AV6" i="12"/>
  <c r="CJ6" i="12"/>
  <c r="H6" i="12"/>
  <c r="Y6" i="12"/>
  <c r="AU6" i="12"/>
  <c r="BJ6" i="12"/>
  <c r="CB6" i="12"/>
  <c r="BN6" i="12"/>
  <c r="BR6" i="12"/>
  <c r="I6" i="12"/>
  <c r="CC6" i="12"/>
  <c r="J6" i="12"/>
  <c r="AG6" i="12"/>
  <c r="AW6" i="12"/>
  <c r="BQ6" i="12"/>
  <c r="CD6" i="12"/>
  <c r="O6" i="12"/>
  <c r="AL6" i="12"/>
  <c r="BD6" i="12"/>
  <c r="BS6" i="12"/>
  <c r="CK6" i="12"/>
  <c r="AX6" i="12"/>
  <c r="V6" i="12"/>
  <c r="AM6" i="12"/>
  <c r="BE6" i="12"/>
  <c r="BT6" i="12"/>
  <c r="CL6" i="12"/>
  <c r="N6" i="12"/>
  <c r="B11" i="12"/>
  <c r="J11" i="12"/>
  <c r="R11" i="12"/>
  <c r="Z11" i="12"/>
  <c r="C11" i="12"/>
  <c r="L11" i="12"/>
  <c r="U11" i="12"/>
  <c r="AD11" i="12"/>
  <c r="AL11" i="12"/>
  <c r="AT11" i="12"/>
  <c r="BB11" i="12"/>
  <c r="BJ11" i="12"/>
  <c r="BR11" i="12"/>
  <c r="BZ11" i="12"/>
  <c r="CH11" i="12"/>
  <c r="D11" i="12"/>
  <c r="M11" i="12"/>
  <c r="V11" i="12"/>
  <c r="AE11" i="12"/>
  <c r="O11" i="12"/>
  <c r="AA11" i="12"/>
  <c r="AK11" i="12"/>
  <c r="AU11" i="12"/>
  <c r="BD11" i="12"/>
  <c r="BM11" i="12"/>
  <c r="BV11" i="12"/>
  <c r="CE11" i="12"/>
  <c r="S11" i="12"/>
  <c r="BP11" i="12"/>
  <c r="W11" i="12"/>
  <c r="E11" i="12"/>
  <c r="P11" i="12"/>
  <c r="AB11" i="12"/>
  <c r="AM11" i="12"/>
  <c r="AV11" i="12"/>
  <c r="BE11" i="12"/>
  <c r="BN11" i="12"/>
  <c r="BW11" i="12"/>
  <c r="CF11" i="12"/>
  <c r="G11" i="12"/>
  <c r="AX11" i="12"/>
  <c r="F11" i="12"/>
  <c r="Q11" i="12"/>
  <c r="AC11" i="12"/>
  <c r="AN11" i="12"/>
  <c r="AW11" i="12"/>
  <c r="BF11" i="12"/>
  <c r="BO11" i="12"/>
  <c r="BX11" i="12"/>
  <c r="CG11" i="12"/>
  <c r="BG11" i="12"/>
  <c r="CI11" i="12"/>
  <c r="I11" i="12"/>
  <c r="BS11" i="12"/>
  <c r="AF11" i="12"/>
  <c r="AO11" i="12"/>
  <c r="BY11" i="12"/>
  <c r="H11" i="12"/>
  <c r="T11" i="12"/>
  <c r="AG11" i="12"/>
  <c r="AP11" i="12"/>
  <c r="AY11" i="12"/>
  <c r="BH11" i="12"/>
  <c r="BQ11" i="12"/>
  <c r="CA11" i="12"/>
  <c r="CJ11" i="12"/>
  <c r="AQ11" i="12"/>
  <c r="CB11" i="12"/>
  <c r="K11" i="12"/>
  <c r="X11" i="12"/>
  <c r="AI11" i="12"/>
  <c r="AR11" i="12"/>
  <c r="BA11" i="12"/>
  <c r="BK11" i="12"/>
  <c r="BT11" i="12"/>
  <c r="CC11" i="12"/>
  <c r="CL11" i="12"/>
  <c r="N11" i="12"/>
  <c r="Y11" i="12"/>
  <c r="AJ11" i="12"/>
  <c r="AS11" i="12"/>
  <c r="BC11" i="12"/>
  <c r="BL11" i="12"/>
  <c r="BU11" i="12"/>
  <c r="CD11" i="12"/>
  <c r="CM11" i="12"/>
  <c r="AH11" i="12"/>
  <c r="AZ11" i="12"/>
  <c r="BI11" i="12"/>
  <c r="CK11" i="12"/>
  <c r="H12" i="12"/>
  <c r="P12" i="12"/>
  <c r="X12" i="12"/>
  <c r="AF12" i="12"/>
  <c r="AN12" i="12"/>
  <c r="AV12" i="12"/>
  <c r="BD12" i="12"/>
  <c r="BL12" i="12"/>
  <c r="BT12" i="12"/>
  <c r="CB12" i="12"/>
  <c r="CJ12" i="12"/>
  <c r="I12" i="12"/>
  <c r="Q12" i="12"/>
  <c r="Y12" i="12"/>
  <c r="AG12" i="12"/>
  <c r="AO12" i="12"/>
  <c r="AW12" i="12"/>
  <c r="BE12" i="12"/>
  <c r="BM12" i="12"/>
  <c r="BU12" i="12"/>
  <c r="CC12" i="12"/>
  <c r="CK12" i="12"/>
  <c r="B12" i="12"/>
  <c r="J12" i="12"/>
  <c r="R12" i="12"/>
  <c r="Z12" i="12"/>
  <c r="AH12" i="12"/>
  <c r="AP12" i="12"/>
  <c r="AX12" i="12"/>
  <c r="BF12" i="12"/>
  <c r="BN12" i="12"/>
  <c r="BV12" i="12"/>
  <c r="CD12" i="12"/>
  <c r="CL12" i="12"/>
  <c r="C12" i="12"/>
  <c r="K12" i="12"/>
  <c r="S12" i="12"/>
  <c r="AA12" i="12"/>
  <c r="AI12" i="12"/>
  <c r="AQ12" i="12"/>
  <c r="AY12" i="12"/>
  <c r="BG12" i="12"/>
  <c r="BO12" i="12"/>
  <c r="BW12" i="12"/>
  <c r="CE12" i="12"/>
  <c r="CM12" i="12"/>
  <c r="D12" i="12"/>
  <c r="L12" i="12"/>
  <c r="T12" i="12"/>
  <c r="AB12" i="12"/>
  <c r="AJ12" i="12"/>
  <c r="AR12" i="12"/>
  <c r="AZ12" i="12"/>
  <c r="BH12" i="12"/>
  <c r="BP12" i="12"/>
  <c r="BX12" i="12"/>
  <c r="CF12" i="12"/>
  <c r="E12" i="12"/>
  <c r="M12" i="12"/>
  <c r="U12" i="12"/>
  <c r="AC12" i="12"/>
  <c r="AK12" i="12"/>
  <c r="AS12" i="12"/>
  <c r="BA12" i="12"/>
  <c r="BI12" i="12"/>
  <c r="BQ12" i="12"/>
  <c r="BY12" i="12"/>
  <c r="CG12" i="12"/>
  <c r="F12" i="12"/>
  <c r="N12" i="12"/>
  <c r="V12" i="12"/>
  <c r="AD12" i="12"/>
  <c r="AL12" i="12"/>
  <c r="AT12" i="12"/>
  <c r="BB12" i="12"/>
  <c r="BJ12" i="12"/>
  <c r="BR12" i="12"/>
  <c r="BZ12" i="12"/>
  <c r="CH12" i="12"/>
  <c r="G12" i="12"/>
  <c r="O12" i="12"/>
  <c r="W12" i="12"/>
  <c r="AE12" i="12"/>
  <c r="AM12" i="12"/>
  <c r="AU12" i="12"/>
  <c r="BC12" i="12"/>
  <c r="BK12" i="12"/>
  <c r="BS12" i="12"/>
  <c r="CA12" i="12"/>
  <c r="CI12" i="12"/>
  <c r="F13" i="12"/>
  <c r="N13" i="12"/>
  <c r="V13" i="12"/>
  <c r="AD13" i="12"/>
  <c r="AL13" i="12"/>
  <c r="AT13" i="12"/>
  <c r="BB13" i="12"/>
  <c r="BJ13" i="12"/>
  <c r="BR13" i="12"/>
  <c r="BZ13" i="12"/>
  <c r="CH13" i="12"/>
  <c r="G13" i="12"/>
  <c r="O13" i="12"/>
  <c r="W13" i="12"/>
  <c r="AE13" i="12"/>
  <c r="AM13" i="12"/>
  <c r="AU13" i="12"/>
  <c r="BC13" i="12"/>
  <c r="BK13" i="12"/>
  <c r="BS13" i="12"/>
  <c r="CA13" i="12"/>
  <c r="CI13" i="12"/>
  <c r="H13" i="12"/>
  <c r="P13" i="12"/>
  <c r="X13" i="12"/>
  <c r="AF13" i="12"/>
  <c r="AN13" i="12"/>
  <c r="AV13" i="12"/>
  <c r="BD13" i="12"/>
  <c r="BL13" i="12"/>
  <c r="BT13" i="12"/>
  <c r="CB13" i="12"/>
  <c r="CJ13" i="12"/>
  <c r="I13" i="12"/>
  <c r="Q13" i="12"/>
  <c r="Y13" i="12"/>
  <c r="AG13" i="12"/>
  <c r="AO13" i="12"/>
  <c r="AW13" i="12"/>
  <c r="BE13" i="12"/>
  <c r="BM13" i="12"/>
  <c r="BU13" i="12"/>
  <c r="CC13" i="12"/>
  <c r="CK13" i="12"/>
  <c r="B13" i="12"/>
  <c r="J13" i="12"/>
  <c r="R13" i="12"/>
  <c r="Z13" i="12"/>
  <c r="AH13" i="12"/>
  <c r="AP13" i="12"/>
  <c r="AX13" i="12"/>
  <c r="BF13" i="12"/>
  <c r="BN13" i="12"/>
  <c r="BV13" i="12"/>
  <c r="CD13" i="12"/>
  <c r="CL13" i="12"/>
  <c r="C13" i="12"/>
  <c r="K13" i="12"/>
  <c r="S13" i="12"/>
  <c r="AA13" i="12"/>
  <c r="AI13" i="12"/>
  <c r="AQ13" i="12"/>
  <c r="AY13" i="12"/>
  <c r="BG13" i="12"/>
  <c r="BO13" i="12"/>
  <c r="BW13" i="12"/>
  <c r="CE13" i="12"/>
  <c r="CM13" i="12"/>
  <c r="D13" i="12"/>
  <c r="L13" i="12"/>
  <c r="T13" i="12"/>
  <c r="AB13" i="12"/>
  <c r="AJ13" i="12"/>
  <c r="AR13" i="12"/>
  <c r="AZ13" i="12"/>
  <c r="BH13" i="12"/>
  <c r="BP13" i="12"/>
  <c r="BX13" i="12"/>
  <c r="CF13" i="12"/>
  <c r="E13" i="12"/>
  <c r="M13" i="12"/>
  <c r="U13" i="12"/>
  <c r="AC13" i="12"/>
  <c r="AK13" i="12"/>
  <c r="AS13" i="12"/>
  <c r="BA13" i="12"/>
  <c r="BI13" i="12"/>
  <c r="BQ13" i="12"/>
  <c r="BY13" i="12"/>
  <c r="CG13" i="12"/>
  <c r="BL3" i="12"/>
  <c r="CE3" i="12"/>
  <c r="J3" i="12"/>
  <c r="Y3" i="12"/>
  <c r="BK2" i="12"/>
  <c r="BK3" i="12"/>
  <c r="CA2" i="12"/>
  <c r="F2" i="12"/>
  <c r="AA3" i="12"/>
  <c r="AA2" i="12"/>
  <c r="AU3" i="12"/>
  <c r="AQ2" i="12"/>
  <c r="S3" i="2"/>
  <c r="L17" i="2"/>
  <c r="L23" i="2" s="1"/>
  <c r="M23" i="2" s="1"/>
  <c r="J5" i="2"/>
  <c r="J4" i="2"/>
  <c r="J3" i="2" s="1"/>
  <c r="Q4" i="2"/>
  <c r="E6" i="4"/>
  <c r="F6" i="4" s="1"/>
  <c r="G6" i="4" s="1"/>
  <c r="H6" i="4" s="1"/>
  <c r="I6" i="4" s="1"/>
  <c r="Q8" i="2"/>
  <c r="Q14" i="2"/>
  <c r="Z2" i="12"/>
  <c r="BJ2" i="12"/>
  <c r="I3" i="12"/>
  <c r="AS3" i="12"/>
  <c r="CD3" i="12"/>
  <c r="E2" i="12"/>
  <c r="AP2" i="12"/>
  <c r="BZ2" i="12"/>
  <c r="G2" i="12"/>
  <c r="AR2" i="12"/>
  <c r="CC2" i="12"/>
  <c r="I2" i="12"/>
  <c r="AS2" i="12"/>
  <c r="CD2" i="12"/>
  <c r="AB3" i="12"/>
  <c r="BM3" i="12"/>
  <c r="W2" i="12"/>
  <c r="G3" i="12"/>
  <c r="AQ3" i="12"/>
  <c r="CJ2" i="12"/>
  <c r="CB2" i="12"/>
  <c r="BT2" i="12"/>
  <c r="BL2" i="12"/>
  <c r="BD2" i="12"/>
  <c r="AV2" i="12"/>
  <c r="AN2" i="12"/>
  <c r="AF2" i="12"/>
  <c r="X2" i="12"/>
  <c r="P2" i="12"/>
  <c r="H2" i="12"/>
  <c r="CG2" i="12"/>
  <c r="BX2" i="12"/>
  <c r="BO2" i="12"/>
  <c r="BF2" i="12"/>
  <c r="AW2" i="12"/>
  <c r="AM2" i="12"/>
  <c r="AD2" i="12"/>
  <c r="U2" i="12"/>
  <c r="L2" i="12"/>
  <c r="C2" i="12"/>
  <c r="CF2" i="12"/>
  <c r="BW2" i="12"/>
  <c r="BN2" i="12"/>
  <c r="BE2" i="12"/>
  <c r="AU2" i="12"/>
  <c r="AL2" i="12"/>
  <c r="AC2" i="12"/>
  <c r="T2" i="12"/>
  <c r="K2" i="12"/>
  <c r="B2" i="12"/>
  <c r="CE2" i="12"/>
  <c r="BV2" i="12"/>
  <c r="BM2" i="12"/>
  <c r="BC2" i="12"/>
  <c r="AT2" i="12"/>
  <c r="AK2" i="12"/>
  <c r="AB2" i="12"/>
  <c r="S2" i="12"/>
  <c r="J2" i="12"/>
  <c r="CH2" i="12"/>
  <c r="BY2" i="12"/>
  <c r="BP2" i="12"/>
  <c r="BG2" i="12"/>
  <c r="AX2" i="12"/>
  <c r="AO2" i="12"/>
  <c r="AE2" i="12"/>
  <c r="V2" i="12"/>
  <c r="M2" i="12"/>
  <c r="D2" i="12"/>
  <c r="CL2" i="12"/>
  <c r="BS2" i="12"/>
  <c r="BA2" i="12"/>
  <c r="AI2" i="12"/>
  <c r="Q2" i="12"/>
  <c r="CK2" i="12"/>
  <c r="BR2" i="12"/>
  <c r="AZ2" i="12"/>
  <c r="AH2" i="12"/>
  <c r="O2" i="12"/>
  <c r="CI2" i="12"/>
  <c r="BQ2" i="12"/>
  <c r="AY2" i="12"/>
  <c r="AG2" i="12"/>
  <c r="N2" i="12"/>
  <c r="CM2" i="12"/>
  <c r="BU2" i="12"/>
  <c r="BB2" i="12"/>
  <c r="AJ2" i="12"/>
  <c r="R2" i="12"/>
  <c r="CE3" i="3"/>
  <c r="BW3" i="3"/>
  <c r="BO3" i="3"/>
  <c r="BG3" i="3"/>
  <c r="AY3" i="3"/>
  <c r="AQ3" i="3"/>
  <c r="AI3" i="3"/>
  <c r="AA3" i="3"/>
  <c r="S3" i="3"/>
  <c r="K3" i="3"/>
  <c r="C3" i="3"/>
  <c r="Q5" i="2"/>
  <c r="D2" i="3"/>
  <c r="L2" i="3"/>
  <c r="T2" i="3"/>
  <c r="AB2" i="3"/>
  <c r="AJ2" i="3"/>
  <c r="AR2" i="3"/>
  <c r="AZ2" i="3"/>
  <c r="BH2" i="3"/>
  <c r="BP2" i="3"/>
  <c r="BX2" i="3"/>
  <c r="CF2" i="3"/>
  <c r="B3" i="3"/>
  <c r="L3" i="3"/>
  <c r="U3" i="3"/>
  <c r="AD3" i="3"/>
  <c r="AM3" i="3"/>
  <c r="AV3" i="3"/>
  <c r="BE3" i="3"/>
  <c r="BN3" i="3"/>
  <c r="BX3" i="3"/>
  <c r="CG3" i="3"/>
  <c r="CH3" i="12"/>
  <c r="BZ3" i="12"/>
  <c r="BR3" i="12"/>
  <c r="BJ3" i="12"/>
  <c r="BB3" i="12"/>
  <c r="AT3" i="12"/>
  <c r="AL3" i="12"/>
  <c r="AD3" i="12"/>
  <c r="V3" i="12"/>
  <c r="N3" i="12"/>
  <c r="F3" i="12"/>
  <c r="CI3" i="12"/>
  <c r="BY3" i="12"/>
  <c r="BP3" i="12"/>
  <c r="BG3" i="12"/>
  <c r="AX3" i="12"/>
  <c r="AO3" i="12"/>
  <c r="AF3" i="12"/>
  <c r="W3" i="12"/>
  <c r="M3" i="12"/>
  <c r="D3" i="12"/>
  <c r="CG3" i="12"/>
  <c r="BX3" i="12"/>
  <c r="BO3" i="12"/>
  <c r="BF3" i="12"/>
  <c r="AW3" i="12"/>
  <c r="AN3" i="12"/>
  <c r="AE3" i="12"/>
  <c r="U3" i="12"/>
  <c r="L3" i="12"/>
  <c r="C3" i="12"/>
  <c r="CF3" i="12"/>
  <c r="BW3" i="12"/>
  <c r="BN3" i="12"/>
  <c r="BE3" i="12"/>
  <c r="AV3" i="12"/>
  <c r="AM3" i="12"/>
  <c r="AC3" i="12"/>
  <c r="T3" i="12"/>
  <c r="K3" i="12"/>
  <c r="B3" i="12"/>
  <c r="CJ3" i="12"/>
  <c r="CA3" i="12"/>
  <c r="BQ3" i="12"/>
  <c r="BH3" i="12"/>
  <c r="AY3" i="12"/>
  <c r="AP3" i="12"/>
  <c r="AG3" i="12"/>
  <c r="X3" i="12"/>
  <c r="O3" i="12"/>
  <c r="E3" i="12"/>
  <c r="CM3" i="12"/>
  <c r="BU3" i="12"/>
  <c r="BC3" i="12"/>
  <c r="AJ3" i="12"/>
  <c r="R3" i="12"/>
  <c r="CL3" i="12"/>
  <c r="BT3" i="12"/>
  <c r="BA3" i="12"/>
  <c r="AI3" i="12"/>
  <c r="Q3" i="12"/>
  <c r="CK3" i="12"/>
  <c r="BS3" i="12"/>
  <c r="AZ3" i="12"/>
  <c r="AH3" i="12"/>
  <c r="P3" i="12"/>
  <c r="BV3" i="12"/>
  <c r="BD3" i="12"/>
  <c r="AK3" i="12"/>
  <c r="S3" i="12"/>
  <c r="Q12" i="2"/>
  <c r="Y2" i="12"/>
  <c r="BI2" i="12"/>
  <c r="H3" i="12"/>
  <c r="AR3" i="12"/>
  <c r="CC3" i="12"/>
  <c r="P3" i="2" l="1"/>
  <c r="CG2" i="16"/>
  <c r="BY2" i="16"/>
  <c r="BQ2" i="16"/>
  <c r="BI2" i="16"/>
  <c r="BA2" i="16"/>
  <c r="AS2" i="16"/>
  <c r="AK2" i="16"/>
  <c r="AC2" i="16"/>
  <c r="U2" i="16"/>
  <c r="M2" i="16"/>
  <c r="E2" i="16"/>
  <c r="CF2" i="16"/>
  <c r="BX2" i="16"/>
  <c r="BP2" i="16"/>
  <c r="BH2" i="16"/>
  <c r="AZ2" i="16"/>
  <c r="AR2" i="16"/>
  <c r="AJ2" i="16"/>
  <c r="AB2" i="16"/>
  <c r="T2" i="16"/>
  <c r="L2" i="16"/>
  <c r="D2" i="16"/>
  <c r="CH2" i="16"/>
  <c r="BV2" i="16"/>
  <c r="BL2" i="16"/>
  <c r="BB2" i="16"/>
  <c r="AP2" i="16"/>
  <c r="AF2" i="16"/>
  <c r="V2" i="16"/>
  <c r="J2" i="16"/>
  <c r="CE2" i="16"/>
  <c r="BU2" i="16"/>
  <c r="BK2" i="16"/>
  <c r="AY2" i="16"/>
  <c r="AO2" i="16"/>
  <c r="AE2" i="16"/>
  <c r="S2" i="16"/>
  <c r="I2" i="16"/>
  <c r="CD2" i="16"/>
  <c r="BT2" i="16"/>
  <c r="BJ2" i="16"/>
  <c r="AX2" i="16"/>
  <c r="AN2" i="16"/>
  <c r="AD2" i="16"/>
  <c r="R2" i="16"/>
  <c r="H2" i="16"/>
  <c r="CM2" i="16"/>
  <c r="CC2" i="16"/>
  <c r="BS2" i="16"/>
  <c r="BG2" i="16"/>
  <c r="AW2" i="16"/>
  <c r="AM2" i="16"/>
  <c r="AA2" i="16"/>
  <c r="Q2" i="16"/>
  <c r="G2" i="16"/>
  <c r="CL2" i="16"/>
  <c r="BR2" i="16"/>
  <c r="AV2" i="16"/>
  <c r="Z2" i="16"/>
  <c r="F2" i="16"/>
  <c r="CK2" i="16"/>
  <c r="BO2" i="16"/>
  <c r="AU2" i="16"/>
  <c r="Y2" i="16"/>
  <c r="C2" i="16"/>
  <c r="CJ2" i="16"/>
  <c r="BN2" i="16"/>
  <c r="AT2" i="16"/>
  <c r="X2" i="16"/>
  <c r="B2" i="16"/>
  <c r="BW2" i="16"/>
  <c r="BC2" i="16"/>
  <c r="AG2" i="16"/>
  <c r="K2" i="16"/>
  <c r="BM2" i="16"/>
  <c r="W2" i="16"/>
  <c r="BF2" i="16"/>
  <c r="P2" i="16"/>
  <c r="BE2" i="16"/>
  <c r="O2" i="16"/>
  <c r="BD2" i="16"/>
  <c r="N2" i="16"/>
  <c r="CI2" i="16"/>
  <c r="AQ2" i="16"/>
  <c r="BZ2" i="16"/>
  <c r="AH2" i="16"/>
  <c r="CB2" i="16"/>
  <c r="CA2" i="16"/>
  <c r="AL2" i="16"/>
  <c r="AI2" i="16"/>
  <c r="J6" i="4"/>
  <c r="Q17" i="2"/>
  <c r="R10" i="2" s="1"/>
  <c r="K6" i="4" l="1"/>
  <c r="P9" i="2"/>
  <c r="P14" i="2"/>
  <c r="P16" i="2"/>
  <c r="CM3" i="16"/>
  <c r="CE3" i="16"/>
  <c r="BW3" i="16"/>
  <c r="BO3" i="16"/>
  <c r="BG3" i="16"/>
  <c r="AY3" i="16"/>
  <c r="AQ3" i="16"/>
  <c r="AI3" i="16"/>
  <c r="AA3" i="16"/>
  <c r="S3" i="16"/>
  <c r="K3" i="16"/>
  <c r="C3" i="16"/>
  <c r="CL3" i="16"/>
  <c r="CD3" i="16"/>
  <c r="BV3" i="16"/>
  <c r="BN3" i="16"/>
  <c r="BF3" i="16"/>
  <c r="AX3" i="16"/>
  <c r="AP3" i="16"/>
  <c r="AH3" i="16"/>
  <c r="Z3" i="16"/>
  <c r="R3" i="16"/>
  <c r="J3" i="16"/>
  <c r="B3" i="16"/>
  <c r="CK3" i="16"/>
  <c r="CC3" i="16"/>
  <c r="BU3" i="16"/>
  <c r="BM3" i="16"/>
  <c r="CG3" i="16"/>
  <c r="BS3" i="16"/>
  <c r="BH3" i="16"/>
  <c r="AV3" i="16"/>
  <c r="AL3" i="16"/>
  <c r="AB3" i="16"/>
  <c r="P3" i="16"/>
  <c r="F3" i="16"/>
  <c r="CF3" i="16"/>
  <c r="BR3" i="16"/>
  <c r="BE3" i="16"/>
  <c r="AU3" i="16"/>
  <c r="AK3" i="16"/>
  <c r="Y3" i="16"/>
  <c r="O3" i="16"/>
  <c r="E3" i="16"/>
  <c r="CB3" i="16"/>
  <c r="BQ3" i="16"/>
  <c r="BD3" i="16"/>
  <c r="AT3" i="16"/>
  <c r="AJ3" i="16"/>
  <c r="X3" i="16"/>
  <c r="N3" i="16"/>
  <c r="D3" i="16"/>
  <c r="CA3" i="16"/>
  <c r="BP3" i="16"/>
  <c r="BC3" i="16"/>
  <c r="AS3" i="16"/>
  <c r="AG3" i="16"/>
  <c r="W3" i="16"/>
  <c r="M3" i="16"/>
  <c r="BL3" i="16"/>
  <c r="AR3" i="16"/>
  <c r="V3" i="16"/>
  <c r="CJ3" i="16"/>
  <c r="BK3" i="16"/>
  <c r="AO3" i="16"/>
  <c r="U3" i="16"/>
  <c r="CI3" i="16"/>
  <c r="BJ3" i="16"/>
  <c r="AN3" i="16"/>
  <c r="T3" i="16"/>
  <c r="BT3" i="16"/>
  <c r="AW3" i="16"/>
  <c r="AC3" i="16"/>
  <c r="G3" i="16"/>
  <c r="BI3" i="16"/>
  <c r="Q3" i="16"/>
  <c r="BB3" i="16"/>
  <c r="L3" i="16"/>
  <c r="BA3" i="16"/>
  <c r="I3" i="16"/>
  <c r="AZ3" i="16"/>
  <c r="H3" i="16"/>
  <c r="CH3" i="16"/>
  <c r="AM3" i="16"/>
  <c r="BX3" i="16"/>
  <c r="AD3" i="16"/>
  <c r="AE3" i="16"/>
  <c r="BZ3" i="16"/>
  <c r="BY3" i="16"/>
  <c r="AF3" i="16"/>
  <c r="P4" i="2"/>
  <c r="P13" i="2"/>
  <c r="P15" i="2"/>
  <c r="P7" i="2"/>
  <c r="P11" i="2"/>
  <c r="P6" i="2"/>
  <c r="P10" i="2"/>
  <c r="P8" i="2"/>
  <c r="P12" i="2"/>
  <c r="P5" i="2"/>
  <c r="L6" i="4" l="1"/>
  <c r="M6" i="4" l="1"/>
  <c r="N6" i="4" l="1"/>
  <c r="O6" i="4" l="1"/>
  <c r="P6" i="4" l="1"/>
  <c r="Q6" i="4" l="1"/>
  <c r="R6" i="4" l="1"/>
  <c r="S6" i="4" l="1"/>
  <c r="T6" i="4" l="1"/>
  <c r="U6" i="4" l="1"/>
  <c r="V6" i="4" l="1"/>
  <c r="W6" i="4" l="1"/>
  <c r="X6" i="4" l="1"/>
  <c r="Y6" i="4" l="1"/>
  <c r="Z6" i="4" l="1"/>
  <c r="AA6" i="4" l="1"/>
  <c r="AB6" i="4" l="1"/>
</calcChain>
</file>

<file path=xl/sharedStrings.xml><?xml version="1.0" encoding="utf-8"?>
<sst xmlns="http://schemas.openxmlformats.org/spreadsheetml/2006/main" count="1063" uniqueCount="168">
  <si>
    <t>Unnamed: 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</si>
  <si>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</si>
  <si>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</si>
  <si>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</si>
  <si>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</si>
  <si>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</si>
  <si>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</si>
  <si>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</si>
  <si>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</si>
  <si>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</si>
  <si>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</si>
  <si>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</si>
  <si>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</si>
  <si>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</si>
  <si>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</si>
  <si>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</si>
  <si>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</si>
  <si>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</si>
  <si>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</si>
  <si>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</si>
  <si>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</si>
  <si>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</si>
  <si>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</si>
  <si>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</si>
  <si>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</si>
  <si>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</si>
  <si>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</si>
  <si>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</si>
  <si>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</si>
  <si>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</si>
  <si>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</si>
  <si>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</si>
  <si>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</si>
  <si>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</si>
  <si>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</si>
  <si>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</si>
  <si>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</si>
  <si>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</si>
  <si>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</si>
  <si>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</si>
  <si>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</si>
  <si>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</si>
  <si>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</si>
  <si>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</si>
  <si>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</si>
  <si>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</si>
  <si>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</si>
  <si>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</si>
  <si>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</si>
  <si>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</si>
  <si>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</si>
  <si>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</si>
  <si>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</si>
  <si>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</si>
  <si>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</si>
  <si>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</si>
  <si>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</si>
  <si>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</si>
  <si>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</si>
  <si>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</si>
  <si>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</si>
  <si>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</si>
  <si>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</si>
  <si>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</si>
  <si>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</si>
  <si>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</si>
  <si>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</si>
  <si>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</si>
  <si>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</si>
  <si>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</si>
  <si>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</si>
  <si>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</si>
  <si>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</si>
  <si>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</si>
  <si>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</si>
  <si>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</si>
  <si>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</si>
  <si>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</si>
  <si>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</si>
  <si>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</si>
  <si>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</si>
  <si>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</si>
  <si>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</si>
  <si>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</si>
  <si>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</si>
  <si>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</si>
  <si>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</si>
  <si>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</si>
  <si>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</si>
  <si>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</si>
  <si>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</si>
  <si>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Entero</t>
  </si>
  <si>
    <t>Medio Pollo</t>
  </si>
  <si>
    <t>Medio Pollo Superior</t>
  </si>
  <si>
    <t>Medio Pollo Inferior</t>
  </si>
  <si>
    <t>Cuarto de Pollo Superior</t>
  </si>
  <si>
    <t>Muslo Entero</t>
  </si>
  <si>
    <t>Pechuga Completa</t>
  </si>
  <si>
    <t>Ala Completa</t>
  </si>
  <si>
    <t>Media Pechuga</t>
  </si>
  <si>
    <t>Blanqueta</t>
  </si>
  <si>
    <t>Alón</t>
  </si>
  <si>
    <t>Punta</t>
  </si>
  <si>
    <t>Jamoncito</t>
  </si>
  <si>
    <t>Medio Muslo</t>
  </si>
  <si>
    <t>Producto a la Venta</t>
  </si>
  <si>
    <t>Pieza más pequeña del pollo</t>
  </si>
  <si>
    <t>Por día y caja de 20 kilos</t>
  </si>
  <si>
    <t>Precio por kilo</t>
  </si>
  <si>
    <t>Nueva relacion de precios</t>
  </si>
  <si>
    <t>Nueva relacion de precios v2</t>
  </si>
  <si>
    <t>Alfa</t>
  </si>
  <si>
    <t>Beta</t>
  </si>
  <si>
    <t>Promedio Diario de Venta en Cajas</t>
  </si>
  <si>
    <t>Precio Máximo</t>
  </si>
  <si>
    <t>Alfa - beta*p</t>
  </si>
  <si>
    <t>Alfas originales</t>
  </si>
  <si>
    <t>Betas originales</t>
  </si>
  <si>
    <t>Alfa base calculo (Alfa pollo entero al 24sep)</t>
  </si>
  <si>
    <t>Beta base calculo (beta pollo entero al 24sep)</t>
  </si>
  <si>
    <t>Mult alfa</t>
  </si>
  <si>
    <t>Fijo</t>
  </si>
  <si>
    <t xml:space="preserve">Variable </t>
  </si>
  <si>
    <t>Extra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</si>
  <si>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</si>
  <si>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</si>
  <si>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</si>
  <si>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</si>
  <si>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</si>
  <si>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</si>
  <si>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</si>
  <si>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</si>
  <si>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</si>
  <si>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</si>
  <si>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</si>
  <si>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</si>
  <si>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</si>
  <si>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</si>
  <si>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</si>
  <si>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</si>
  <si>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</si>
  <si>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</si>
  <si>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</si>
  <si>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</si>
  <si>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</si>
  <si>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</si>
  <si>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</si>
  <si>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</si>
  <si>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</si>
  <si>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</si>
  <si>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Costo</t>
  </si>
  <si>
    <t>N° de Cortes</t>
  </si>
  <si>
    <t>Ajustado por peso</t>
  </si>
  <si>
    <t>Número</t>
  </si>
  <si>
    <t>qt</t>
  </si>
  <si>
    <t>Demandas</t>
  </si>
  <si>
    <t>alpha</t>
  </si>
  <si>
    <t>beta</t>
  </si>
  <si>
    <t>Medio</t>
  </si>
  <si>
    <t>Cuarto</t>
  </si>
  <si>
    <t>Octavo</t>
  </si>
  <si>
    <t xml:space="preserve"> </t>
  </si>
  <si>
    <t>Peso  (gr)</t>
  </si>
  <si>
    <t>Precio USD x Kilo</t>
  </si>
  <si>
    <t>p27</t>
  </si>
  <si>
    <t>p28</t>
  </si>
  <si>
    <t>Piezas Optimas</t>
  </si>
  <si>
    <t>Alfa Optimo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</si>
</sst>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$&quot;* #,##0_-;\-&quot;$&quot;* #,##0_-;_-&quot;$&quot;* &quot;-&quot;_-;_-@_-"/>
    <numFmt numFmtId="41" formatCode="_-* #,##0_-;\-* #,##0_-;_-* &quot;-&quot;_-;_-@_-"/>
    <numFmt numFmtId="164" formatCode="_ * #,##0_ ;_ * \-#,##0_ ;_ * &quot;-&quot;_ ;_ @_ "/>
    <numFmt numFmtId="165" formatCode="0.0000000000"/>
    <numFmt numFmtId="166" formatCode="&quot;$&quot;#,##0.00"/>
    <numFmt numFmtId="167" formatCode="_ * #,##0.00_ ;_ * \-#,##0.00_ ;_ * &quot;-&quot;_ ;_ @_ "/>
    <numFmt numFmtId="168" formatCode="0.000"/>
    <numFmt numFmtId="169" formatCode="_-* #,##0.000_-;\-* #,##0.000_-;_-* &quot;-&quot;_-;_-@_-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FF0000"/>
      <name val="Arial"/>
      <family val="2"/>
    </font>
    <font>
      <sz val="12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10" fillId="6" borderId="0" applyNumberFormat="0" applyBorder="0" applyAlignment="0" applyProtection="0"/>
  </cellStyleXfs>
  <cellXfs count="8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0" xfId="0" applyFont="1" applyFill="1"/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4" fillId="0" borderId="0" xfId="0" applyFont="1"/>
    <xf numFmtId="166" fontId="3" fillId="0" borderId="0" xfId="0" applyNumberFormat="1" applyFont="1"/>
    <xf numFmtId="0" fontId="2" fillId="0" borderId="1" xfId="0" applyFont="1" applyBorder="1" applyAlignment="1">
      <alignment horizontal="right"/>
    </xf>
    <xf numFmtId="0" fontId="5" fillId="0" borderId="1" xfId="0" applyFont="1" applyBorder="1"/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1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0" fontId="3" fillId="0" borderId="0" xfId="2" applyNumberFormat="1" applyFont="1"/>
    <xf numFmtId="42" fontId="3" fillId="0" borderId="0" xfId="1" applyFont="1"/>
    <xf numFmtId="41" fontId="2" fillId="0" borderId="0" xfId="3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41" fontId="0" fillId="0" borderId="11" xfId="3" applyFont="1" applyBorder="1"/>
    <xf numFmtId="0" fontId="8" fillId="0" borderId="11" xfId="3" applyNumberFormat="1" applyFont="1" applyBorder="1"/>
    <xf numFmtId="0" fontId="0" fillId="3" borderId="11" xfId="3" applyNumberFormat="1" applyFont="1" applyFill="1" applyBorder="1"/>
    <xf numFmtId="0" fontId="0" fillId="0" borderId="11" xfId="3" applyNumberFormat="1" applyFont="1" applyBorder="1"/>
    <xf numFmtId="168" fontId="5" fillId="0" borderId="2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5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14" xfId="0" applyFont="1" applyFill="1" applyBorder="1" applyAlignment="1">
      <alignment horizontal="right"/>
    </xf>
    <xf numFmtId="0" fontId="0" fillId="3" borderId="0" xfId="0" applyFill="1"/>
    <xf numFmtId="168" fontId="5" fillId="0" borderId="1" xfId="0" applyNumberFormat="1" applyFont="1" applyBorder="1"/>
    <xf numFmtId="168" fontId="5" fillId="3" borderId="2" xfId="0" applyNumberFormat="1" applyFont="1" applyFill="1" applyBorder="1" applyAlignment="1">
      <alignment horizontal="right"/>
    </xf>
    <xf numFmtId="3" fontId="0" fillId="0" borderId="0" xfId="0" applyNumberFormat="1"/>
    <xf numFmtId="41" fontId="2" fillId="4" borderId="0" xfId="3" applyFont="1" applyFill="1"/>
    <xf numFmtId="0" fontId="2" fillId="3" borderId="14" xfId="0" applyFont="1" applyFill="1" applyBorder="1"/>
    <xf numFmtId="0" fontId="2" fillId="3" borderId="6" xfId="0" applyFont="1" applyFill="1" applyBorder="1"/>
    <xf numFmtId="41" fontId="0" fillId="0" borderId="0" xfId="3" applyFont="1"/>
    <xf numFmtId="0" fontId="9" fillId="0" borderId="11" xfId="3" applyNumberFormat="1" applyFont="1" applyBorder="1"/>
    <xf numFmtId="0" fontId="1" fillId="3" borderId="1" xfId="0" applyFont="1" applyFill="1" applyBorder="1" applyAlignment="1">
      <alignment horizontal="center" vertical="top"/>
    </xf>
    <xf numFmtId="169" fontId="0" fillId="0" borderId="0" xfId="3" applyNumberFormat="1" applyFont="1"/>
    <xf numFmtId="0" fontId="0" fillId="0" borderId="11" xfId="0" applyBorder="1"/>
    <xf numFmtId="168" fontId="0" fillId="3" borderId="11" xfId="3" applyNumberFormat="1" applyFont="1" applyFill="1" applyBorder="1"/>
    <xf numFmtId="164" fontId="4" fillId="5" borderId="0" xfId="0" applyNumberFormat="1" applyFont="1" applyFill="1" applyAlignment="1">
      <alignment horizontal="center"/>
    </xf>
    <xf numFmtId="41" fontId="3" fillId="0" borderId="0" xfId="0" applyNumberFormat="1" applyFont="1"/>
    <xf numFmtId="0" fontId="5" fillId="0" borderId="0" xfId="0" applyFont="1" applyAlignment="1">
      <alignment horizontal="center"/>
    </xf>
    <xf numFmtId="0" fontId="4" fillId="0" borderId="18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164" fontId="4" fillId="0" borderId="18" xfId="0" applyNumberFormat="1" applyFont="1" applyBorder="1" applyAlignment="1">
      <alignment horizontal="center"/>
    </xf>
    <xf numFmtId="41" fontId="4" fillId="3" borderId="0" xfId="3" applyFont="1" applyFill="1" applyBorder="1" applyAlignment="1">
      <alignment horizontal="center"/>
    </xf>
    <xf numFmtId="164" fontId="4" fillId="0" borderId="19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41" fontId="4" fillId="3" borderId="21" xfId="3" applyFont="1" applyFill="1" applyBorder="1" applyAlignment="1">
      <alignment horizontal="center"/>
    </xf>
    <xf numFmtId="167" fontId="4" fillId="0" borderId="21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/>
    <xf numFmtId="0" fontId="4" fillId="0" borderId="0" xfId="0" applyFont="1" applyAlignment="1">
      <alignment horizontal="center"/>
    </xf>
    <xf numFmtId="0" fontId="10" fillId="6" borderId="15" xfId="4" applyBorder="1" applyAlignment="1">
      <alignment horizontal="center" wrapText="1"/>
    </xf>
    <xf numFmtId="0" fontId="10" fillId="6" borderId="16" xfId="4" applyBorder="1"/>
    <xf numFmtId="0" fontId="10" fillId="6" borderId="17" xfId="4" applyBorder="1"/>
  </cellXfs>
  <cellStyles count="5">
    <cellStyle name="Bueno" xfId="4" builtinId="26"/>
    <cellStyle name="Millares [0]" xfId="3" builtinId="6"/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AC990"/>
  <sheetViews>
    <sheetView zoomScale="116" workbookViewId="0">
      <selection activeCell="B3" sqref="B3"/>
    </sheetView>
  </sheetViews>
  <sheetFormatPr baseColWidth="10" defaultColWidth="12.6640625" defaultRowHeight="15" customHeight="1" x14ac:dyDescent="0.15"/>
  <cols>
    <col min="1" max="1" width="11.5" customWidth="1"/>
    <col min="2" max="27" width="7.6640625" customWidth="1"/>
    <col min="28" max="29" width="8.6640625" bestFit="1" customWidth="1"/>
  </cols>
  <sheetData>
    <row r="1" spans="1:29" x14ac:dyDescent="0.2">
      <c r="A1" s="1" t="s">
        <v>0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137</v>
      </c>
      <c r="P1" s="1" t="s">
        <v>138</v>
      </c>
      <c r="Q1" s="1" t="s">
        <v>139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X1" s="1" t="s">
        <v>146</v>
      </c>
      <c r="Y1" s="13" t="s">
        <v>147</v>
      </c>
      <c r="Z1" s="13" t="s">
        <v>148</v>
      </c>
      <c r="AA1" s="13" t="s">
        <v>149</v>
      </c>
      <c r="AB1" s="48" t="s">
        <v>164</v>
      </c>
      <c r="AC1" s="48" t="s">
        <v>165</v>
      </c>
    </row>
    <row r="2" spans="1:29" ht="14" x14ac:dyDescent="0.15">
      <c r="A2" s="50" t="s">
        <v>150</v>
      </c>
      <c r="B2" s="43">
        <f>('Mult cortes'!$B$3+('Mult cortes'!$C$3*Patrones!B16))*Productos!$N$3 + 'Mult cortes'!B6/1000</f>
        <v>0.24000000000000002</v>
      </c>
      <c r="C2" s="43">
        <f>('Mult cortes'!$B$3+('Mult cortes'!$C$3*Patrones!C16))*Productos!$N$3 + 'Mult cortes'!C6/1000</f>
        <v>0.26490000000000002</v>
      </c>
      <c r="D2" s="43">
        <f>('Mult cortes'!$B$3+('Mult cortes'!$C$3*Patrones!D16))*Productos!$N$3 + 'Mult cortes'!D6/1000</f>
        <v>0.28980000000000006</v>
      </c>
      <c r="E2" s="43">
        <f>('Mult cortes'!$B$3+('Mult cortes'!$C$3*Patrones!E16))*Productos!$N$3 + 'Mult cortes'!E6/1000</f>
        <v>0.31470000000000004</v>
      </c>
      <c r="F2" s="43">
        <f>('Mult cortes'!$B$3+('Mult cortes'!$C$3*Patrones!F16))*Productos!$N$3 + 'Mult cortes'!F6/1000</f>
        <v>0.3635000000000001</v>
      </c>
      <c r="G2" s="43">
        <f>('Mult cortes'!$B$3+('Mult cortes'!$C$3*Patrones!G16))*Productos!$N$3 + 'Mult cortes'!G6/1000</f>
        <v>0.38840000000000002</v>
      </c>
      <c r="H2" s="43">
        <f>('Mult cortes'!$B$3+('Mult cortes'!$C$3*Patrones!H16))*Productos!$N$3 + 'Mult cortes'!H6/1000</f>
        <v>0.31770000000000004</v>
      </c>
      <c r="I2" s="43">
        <f>('Mult cortes'!$B$3+('Mult cortes'!$C$3*Patrones!I16))*Productos!$N$3 + 'Mult cortes'!I6/1000</f>
        <v>0.34260000000000007</v>
      </c>
      <c r="J2" s="43">
        <f>('Mult cortes'!$B$3+('Mult cortes'!$C$3*Patrones!J16))*Productos!$N$3 + 'Mult cortes'!J6/1000</f>
        <v>0.3675000000000001</v>
      </c>
      <c r="K2" s="43">
        <f>('Mult cortes'!$B$3+('Mult cortes'!$C$3*Patrones!K16))*Productos!$N$3 + 'Mult cortes'!K6/1000</f>
        <v>0.41630000000000006</v>
      </c>
      <c r="L2" s="43">
        <f>('Mult cortes'!$B$3+('Mult cortes'!$C$3*Patrones!L16))*Productos!$N$3 + 'Mult cortes'!L6/1000</f>
        <v>0.46510000000000001</v>
      </c>
      <c r="M2" s="43">
        <f>('Mult cortes'!$B$3+('Mult cortes'!$C$3*Patrones!M16))*Productos!$N$3 + 'Mult cortes'!M6/1000</f>
        <v>0.51390000000000013</v>
      </c>
      <c r="N2" s="43">
        <f>('Mult cortes'!$B$3+('Mult cortes'!$C$3*Patrones!N16))*Productos!$N$3 + 'Mult cortes'!N6/1000</f>
        <v>0.32370000000000004</v>
      </c>
      <c r="O2" s="43">
        <f>('Mult cortes'!$B$3+('Mult cortes'!$C$3*Patrones!O16))*Productos!$N$3 + 'Mult cortes'!O6/1000</f>
        <v>0.34860000000000008</v>
      </c>
      <c r="P2" s="43">
        <f>('Mult cortes'!$B$3+('Mult cortes'!$C$3*Patrones!P16))*Productos!$N$3 + 'Mult cortes'!P6/1000</f>
        <v>0.34960000000000008</v>
      </c>
      <c r="Q2" s="43">
        <f>('Mult cortes'!$B$3+('Mult cortes'!$C$3*Patrones!Q16))*Productos!$N$3 + 'Mult cortes'!Q6/1000</f>
        <v>0.27890000000000004</v>
      </c>
      <c r="R2" s="43">
        <f>('Mult cortes'!$B$3+('Mult cortes'!$C$3*Patrones!R16))*Productos!$N$3 + 'Mult cortes'!R6/1000</f>
        <v>0.35160000000000008</v>
      </c>
      <c r="S2" s="43">
        <f>('Mult cortes'!$B$3+('Mult cortes'!$C$3*Patrones!S16))*Productos!$N$3 + 'Mult cortes'!S6/1000</f>
        <v>0.30480000000000007</v>
      </c>
      <c r="T2" s="43">
        <f>('Mult cortes'!$B$3+('Mult cortes'!$C$3*Patrones!T16))*Productos!$N$3 + 'Mult cortes'!T6/1000</f>
        <v>0.37750000000000011</v>
      </c>
      <c r="U2" s="43">
        <f>('Mult cortes'!$B$3+('Mult cortes'!$C$3*Patrones!U16))*Productos!$N$3 + 'Mult cortes'!U6/1000</f>
        <v>0.45020000000000004</v>
      </c>
      <c r="V2" s="43">
        <f>('Mult cortes'!$B$3+('Mult cortes'!$C$3*Patrones!V16))*Productos!$N$3 + 'Mult cortes'!V6/1000</f>
        <v>0.42730000000000007</v>
      </c>
      <c r="W2" s="43">
        <f>('Mult cortes'!$B$3+('Mult cortes'!$C$3*Patrones!W16))*Productos!$N$3 + 'Mult cortes'!W6/1000</f>
        <v>0.47610000000000002</v>
      </c>
      <c r="X2" s="43">
        <f>('Mult cortes'!$B$3+('Mult cortes'!$C$3*Patrones!X16))*Productos!$N$3 + 'Mult cortes'!X6/1000</f>
        <v>0.35760000000000008</v>
      </c>
      <c r="Y2" s="43">
        <f>('Mult cortes'!$B$3+('Mult cortes'!$C$3*Patrones!Y16))*Productos!$N$3 + 'Mult cortes'!Y6/1000</f>
        <v>0.40640000000000004</v>
      </c>
      <c r="Z2" s="43">
        <f>('Mult cortes'!$B$3+('Mult cortes'!$C$3*Patrones!Z16))*Productos!$N$3 + 'Mult cortes'!Z6/1000</f>
        <v>0.45520000000000005</v>
      </c>
      <c r="AA2" s="43">
        <f>('Mult cortes'!$B$3+('Mult cortes'!$C$3*Patrones!AA16))*Productos!$N$3 + 'Mult cortes'!AA6/1000</f>
        <v>0.504</v>
      </c>
      <c r="AB2" s="51">
        <f>('Mult cortes'!$B$3+('Mult cortes'!$C$3*Patrones!AB16))*Productos!$N$3 + 'Mult cortes'!AB6/1000</f>
        <v>0.36160000000000009</v>
      </c>
      <c r="AC2" s="51">
        <f>('Mult cortes'!$B$3+('Mult cortes'!$C$3*Patrones!AC16))*Productos!$N$3 + 'Mult cortes'!AC6/1000</f>
        <v>0.40630000000000005</v>
      </c>
    </row>
    <row r="3" spans="1:29" x14ac:dyDescent="0.2">
      <c r="Y3" s="15"/>
      <c r="Z3" s="15"/>
      <c r="AA3" s="15"/>
    </row>
    <row r="4" spans="1:29" x14ac:dyDescent="0.2">
      <c r="Y4" s="15"/>
      <c r="Z4" s="15"/>
      <c r="AA4" s="15"/>
    </row>
    <row r="5" spans="1:29" x14ac:dyDescent="0.2">
      <c r="Y5" s="15"/>
      <c r="Z5" s="15"/>
      <c r="AA5" s="15"/>
    </row>
    <row r="11" spans="1:29" ht="15.75" customHeight="1" x14ac:dyDescent="0.15"/>
    <row r="12" spans="1:29" ht="15.75" customHeight="1" x14ac:dyDescent="0.15"/>
    <row r="13" spans="1:29" ht="15.75" customHeight="1" x14ac:dyDescent="0.15"/>
    <row r="14" spans="1:29" ht="15.75" customHeight="1" x14ac:dyDescent="0.15"/>
    <row r="15" spans="1:29" ht="15.75" customHeight="1" x14ac:dyDescent="0.15"/>
    <row r="16" spans="1:29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8684-C22B-0B4F-9D20-D3C3BC2E54DE}">
  <sheetPr>
    <tabColor theme="9"/>
  </sheetPr>
  <dimension ref="A1:O35"/>
  <sheetViews>
    <sheetView workbookViewId="0">
      <selection activeCell="G8" sqref="G8"/>
    </sheetView>
  </sheetViews>
  <sheetFormatPr baseColWidth="10" defaultRowHeight="14" x14ac:dyDescent="0.15"/>
  <cols>
    <col min="1" max="1" width="11" bestFit="1" customWidth="1"/>
  </cols>
  <sheetData>
    <row r="1" spans="1:15" x14ac:dyDescent="0.1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</row>
    <row r="2" spans="1:15" x14ac:dyDescent="0.15">
      <c r="A2">
        <v>1</v>
      </c>
      <c r="B2">
        <v>-1860</v>
      </c>
      <c r="C2">
        <v>1860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15">
      <c r="A3">
        <v>2</v>
      </c>
      <c r="B3">
        <v>-1860</v>
      </c>
      <c r="C3">
        <v>930</v>
      </c>
      <c r="D3">
        <v>0</v>
      </c>
      <c r="E3">
        <v>0</v>
      </c>
      <c r="F3">
        <v>540</v>
      </c>
      <c r="G3">
        <v>390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15">
      <c r="A4">
        <v>3</v>
      </c>
      <c r="B4">
        <v>-1860</v>
      </c>
      <c r="C4">
        <v>930</v>
      </c>
      <c r="D4">
        <v>0</v>
      </c>
      <c r="E4">
        <v>0</v>
      </c>
      <c r="F4">
        <v>540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140</v>
      </c>
      <c r="O4">
        <v>249.99999999999997</v>
      </c>
    </row>
    <row r="5" spans="1:15" x14ac:dyDescent="0.15">
      <c r="A5">
        <v>4</v>
      </c>
      <c r="B5">
        <v>-1860</v>
      </c>
      <c r="C5">
        <v>930</v>
      </c>
      <c r="D5">
        <v>0</v>
      </c>
      <c r="E5">
        <v>0</v>
      </c>
      <c r="F5">
        <v>0</v>
      </c>
      <c r="G5">
        <v>390</v>
      </c>
      <c r="H5">
        <v>0</v>
      </c>
      <c r="I5">
        <v>0</v>
      </c>
      <c r="J5">
        <v>450</v>
      </c>
      <c r="K5">
        <v>55</v>
      </c>
      <c r="L5">
        <v>27</v>
      </c>
      <c r="M5">
        <v>8</v>
      </c>
      <c r="N5">
        <v>0</v>
      </c>
      <c r="O5">
        <v>0</v>
      </c>
    </row>
    <row r="6" spans="1:15" x14ac:dyDescent="0.15">
      <c r="A6">
        <v>5</v>
      </c>
      <c r="B6">
        <v>-1860</v>
      </c>
      <c r="C6">
        <v>930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450</v>
      </c>
      <c r="K6">
        <v>55</v>
      </c>
      <c r="L6">
        <v>27</v>
      </c>
      <c r="M6">
        <v>8</v>
      </c>
      <c r="N6">
        <v>140</v>
      </c>
      <c r="O6">
        <v>249.99999999999997</v>
      </c>
    </row>
    <row r="7" spans="1:15" x14ac:dyDescent="0.15">
      <c r="A7">
        <v>6</v>
      </c>
      <c r="B7">
        <v>-1860</v>
      </c>
      <c r="C7">
        <v>0</v>
      </c>
      <c r="D7">
        <v>0</v>
      </c>
      <c r="E7">
        <v>0</v>
      </c>
      <c r="F7">
        <v>1080</v>
      </c>
      <c r="G7">
        <v>780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15">
      <c r="A8">
        <v>7</v>
      </c>
      <c r="B8">
        <v>-1860</v>
      </c>
      <c r="C8">
        <v>0</v>
      </c>
      <c r="D8">
        <v>0</v>
      </c>
      <c r="E8">
        <v>0</v>
      </c>
      <c r="F8">
        <v>1080</v>
      </c>
      <c r="G8">
        <v>390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140</v>
      </c>
      <c r="O8">
        <v>249.99999999999997</v>
      </c>
    </row>
    <row r="9" spans="1:15" x14ac:dyDescent="0.15">
      <c r="A9">
        <v>8</v>
      </c>
      <c r="B9">
        <v>-1860</v>
      </c>
      <c r="C9">
        <v>0</v>
      </c>
      <c r="D9">
        <v>0</v>
      </c>
      <c r="E9">
        <v>0</v>
      </c>
      <c r="F9">
        <v>1080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280</v>
      </c>
      <c r="O9">
        <v>499.99999999999994</v>
      </c>
    </row>
    <row r="10" spans="1:15" x14ac:dyDescent="0.15">
      <c r="A10">
        <v>9</v>
      </c>
      <c r="B10">
        <v>-1860</v>
      </c>
      <c r="C10">
        <v>0</v>
      </c>
      <c r="D10">
        <v>0</v>
      </c>
      <c r="E10">
        <v>0</v>
      </c>
      <c r="F10">
        <v>540</v>
      </c>
      <c r="G10">
        <v>390</v>
      </c>
      <c r="H10">
        <v>0</v>
      </c>
      <c r="I10">
        <v>0</v>
      </c>
      <c r="J10">
        <v>450</v>
      </c>
      <c r="K10">
        <v>55</v>
      </c>
      <c r="L10">
        <v>27</v>
      </c>
      <c r="M10">
        <v>8</v>
      </c>
      <c r="N10">
        <v>140</v>
      </c>
      <c r="O10">
        <v>249.99999999999997</v>
      </c>
    </row>
    <row r="11" spans="1:15" x14ac:dyDescent="0.15">
      <c r="A11">
        <v>10</v>
      </c>
      <c r="B11">
        <v>-1860</v>
      </c>
      <c r="C11">
        <v>0</v>
      </c>
      <c r="D11">
        <v>0</v>
      </c>
      <c r="E11">
        <v>0</v>
      </c>
      <c r="F11">
        <v>0</v>
      </c>
      <c r="G11">
        <v>780</v>
      </c>
      <c r="H11">
        <v>0</v>
      </c>
      <c r="I11">
        <v>0</v>
      </c>
      <c r="J11">
        <v>900</v>
      </c>
      <c r="K11">
        <v>110</v>
      </c>
      <c r="L11">
        <v>54</v>
      </c>
      <c r="M11">
        <v>16</v>
      </c>
      <c r="N11">
        <v>0</v>
      </c>
      <c r="O11">
        <v>0</v>
      </c>
    </row>
    <row r="12" spans="1:15" x14ac:dyDescent="0.15">
      <c r="A12">
        <v>11</v>
      </c>
      <c r="B12">
        <v>-1860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900</v>
      </c>
      <c r="K12">
        <v>110</v>
      </c>
      <c r="L12">
        <v>54</v>
      </c>
      <c r="M12">
        <v>16</v>
      </c>
      <c r="N12">
        <v>280</v>
      </c>
      <c r="O12">
        <v>499.99999999999994</v>
      </c>
    </row>
    <row r="13" spans="1:15" x14ac:dyDescent="0.15">
      <c r="A13">
        <v>12</v>
      </c>
      <c r="B13">
        <v>-1860</v>
      </c>
      <c r="C13">
        <v>930</v>
      </c>
      <c r="D13">
        <v>0</v>
      </c>
      <c r="E13">
        <v>0</v>
      </c>
      <c r="F13">
        <v>0</v>
      </c>
      <c r="G13">
        <v>390</v>
      </c>
      <c r="H13">
        <v>0</v>
      </c>
      <c r="I13">
        <v>90</v>
      </c>
      <c r="J13">
        <v>450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15">
      <c r="A14">
        <v>13</v>
      </c>
      <c r="B14">
        <v>-1860</v>
      </c>
      <c r="C14">
        <v>930</v>
      </c>
      <c r="D14">
        <v>0</v>
      </c>
      <c r="E14">
        <v>0</v>
      </c>
      <c r="F14">
        <v>0</v>
      </c>
      <c r="G14">
        <v>0</v>
      </c>
      <c r="H14">
        <v>0</v>
      </c>
      <c r="I14">
        <v>90</v>
      </c>
      <c r="J14">
        <v>450</v>
      </c>
      <c r="K14">
        <v>0</v>
      </c>
      <c r="L14">
        <v>0</v>
      </c>
      <c r="M14">
        <v>0</v>
      </c>
      <c r="N14">
        <v>140</v>
      </c>
      <c r="O14">
        <v>249.99999999999997</v>
      </c>
    </row>
    <row r="15" spans="1:15" x14ac:dyDescent="0.15">
      <c r="A15">
        <v>14</v>
      </c>
      <c r="B15">
        <v>-1860</v>
      </c>
      <c r="C15">
        <v>0</v>
      </c>
      <c r="D15">
        <v>0</v>
      </c>
      <c r="E15">
        <v>780</v>
      </c>
      <c r="F15">
        <v>0</v>
      </c>
      <c r="G15">
        <v>0</v>
      </c>
      <c r="H15">
        <v>0</v>
      </c>
      <c r="I15">
        <v>180</v>
      </c>
      <c r="J15">
        <v>900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15">
      <c r="A16">
        <v>15</v>
      </c>
      <c r="B16">
        <v>-1860</v>
      </c>
      <c r="C16">
        <v>0</v>
      </c>
      <c r="D16">
        <v>1080</v>
      </c>
      <c r="E16">
        <v>780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15">
      <c r="A17">
        <v>16</v>
      </c>
      <c r="B17">
        <v>-1860</v>
      </c>
      <c r="C17">
        <v>0</v>
      </c>
      <c r="D17">
        <v>1080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280</v>
      </c>
      <c r="O17">
        <v>499.99999999999994</v>
      </c>
    </row>
    <row r="18" spans="1:15" x14ac:dyDescent="0.15">
      <c r="A18">
        <v>17</v>
      </c>
      <c r="B18">
        <v>-1860</v>
      </c>
      <c r="C18">
        <v>0</v>
      </c>
      <c r="D18">
        <v>0</v>
      </c>
      <c r="E18">
        <v>780</v>
      </c>
      <c r="F18">
        <v>1080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15">
      <c r="A19">
        <v>18</v>
      </c>
      <c r="B19">
        <v>-1860</v>
      </c>
      <c r="C19">
        <v>0</v>
      </c>
      <c r="D19">
        <v>0</v>
      </c>
      <c r="E19">
        <v>780</v>
      </c>
      <c r="F19">
        <v>540</v>
      </c>
      <c r="G19">
        <v>0</v>
      </c>
      <c r="H19">
        <v>0</v>
      </c>
      <c r="I19">
        <v>0</v>
      </c>
      <c r="J19">
        <v>450</v>
      </c>
      <c r="K19">
        <v>55</v>
      </c>
      <c r="L19">
        <v>27</v>
      </c>
      <c r="M19">
        <v>8</v>
      </c>
      <c r="N19">
        <v>0</v>
      </c>
      <c r="O19">
        <v>0</v>
      </c>
    </row>
    <row r="20" spans="1:15" x14ac:dyDescent="0.15">
      <c r="A20">
        <v>19</v>
      </c>
      <c r="B20">
        <v>-1860</v>
      </c>
      <c r="C20">
        <v>0</v>
      </c>
      <c r="D20">
        <v>0</v>
      </c>
      <c r="E20">
        <v>780</v>
      </c>
      <c r="F20">
        <v>0</v>
      </c>
      <c r="G20">
        <v>0</v>
      </c>
      <c r="H20">
        <v>0</v>
      </c>
      <c r="I20">
        <v>0</v>
      </c>
      <c r="J20">
        <v>900</v>
      </c>
      <c r="K20">
        <v>110</v>
      </c>
      <c r="L20">
        <v>54</v>
      </c>
      <c r="M20">
        <v>16</v>
      </c>
      <c r="N20">
        <v>0</v>
      </c>
      <c r="O20">
        <v>0</v>
      </c>
    </row>
    <row r="21" spans="1:15" x14ac:dyDescent="0.15">
      <c r="A21">
        <v>20</v>
      </c>
      <c r="B21">
        <v>-1860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180</v>
      </c>
      <c r="J21">
        <v>900</v>
      </c>
      <c r="K21">
        <v>0</v>
      </c>
      <c r="L21">
        <v>0</v>
      </c>
      <c r="M21">
        <v>0</v>
      </c>
      <c r="N21">
        <v>280</v>
      </c>
      <c r="O21">
        <v>499.99999999999994</v>
      </c>
    </row>
    <row r="22" spans="1:15" x14ac:dyDescent="0.15">
      <c r="A22">
        <v>21</v>
      </c>
      <c r="B22">
        <v>-1860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90</v>
      </c>
      <c r="J22">
        <v>900</v>
      </c>
      <c r="K22">
        <v>55</v>
      </c>
      <c r="L22">
        <v>27</v>
      </c>
      <c r="M22">
        <v>8</v>
      </c>
      <c r="N22">
        <v>280</v>
      </c>
      <c r="O22">
        <v>499.99999999999994</v>
      </c>
    </row>
    <row r="23" spans="1:15" x14ac:dyDescent="0.15">
      <c r="A23">
        <v>22</v>
      </c>
      <c r="B23">
        <v>-1860</v>
      </c>
      <c r="C23">
        <v>930</v>
      </c>
      <c r="D23">
        <v>0</v>
      </c>
      <c r="E23">
        <v>0</v>
      </c>
      <c r="F23">
        <v>0</v>
      </c>
      <c r="G23">
        <v>0</v>
      </c>
      <c r="H23">
        <v>0</v>
      </c>
      <c r="I23">
        <v>90</v>
      </c>
      <c r="J23">
        <v>450</v>
      </c>
      <c r="K23">
        <v>0</v>
      </c>
      <c r="L23">
        <v>0</v>
      </c>
      <c r="M23">
        <v>0</v>
      </c>
      <c r="N23">
        <v>140</v>
      </c>
      <c r="O23">
        <v>249.99999999999997</v>
      </c>
    </row>
    <row r="24" spans="1:15" x14ac:dyDescent="0.15">
      <c r="A24">
        <v>23</v>
      </c>
      <c r="B24">
        <v>-1860</v>
      </c>
      <c r="C24">
        <v>0</v>
      </c>
      <c r="D24">
        <v>0</v>
      </c>
      <c r="E24">
        <v>0</v>
      </c>
      <c r="F24">
        <v>0</v>
      </c>
      <c r="G24">
        <v>0</v>
      </c>
      <c r="H24">
        <v>900</v>
      </c>
      <c r="I24">
        <v>180</v>
      </c>
      <c r="J24">
        <v>0</v>
      </c>
      <c r="K24">
        <v>0</v>
      </c>
      <c r="L24">
        <v>0</v>
      </c>
      <c r="M24">
        <v>0</v>
      </c>
      <c r="N24">
        <v>280</v>
      </c>
      <c r="O24">
        <v>499.99999999999994</v>
      </c>
    </row>
    <row r="25" spans="1:15" x14ac:dyDescent="0.15">
      <c r="A25">
        <v>24</v>
      </c>
      <c r="B25">
        <v>-1860</v>
      </c>
      <c r="C25">
        <v>0</v>
      </c>
      <c r="D25">
        <v>0</v>
      </c>
      <c r="E25">
        <v>0</v>
      </c>
      <c r="F25">
        <v>0</v>
      </c>
      <c r="G25">
        <v>0</v>
      </c>
      <c r="H25">
        <v>900</v>
      </c>
      <c r="I25">
        <v>90</v>
      </c>
      <c r="J25">
        <v>0</v>
      </c>
      <c r="K25">
        <v>55</v>
      </c>
      <c r="L25">
        <v>27</v>
      </c>
      <c r="M25">
        <v>8</v>
      </c>
      <c r="N25">
        <v>280</v>
      </c>
      <c r="O25">
        <v>499.99999999999994</v>
      </c>
    </row>
    <row r="26" spans="1:15" x14ac:dyDescent="0.15">
      <c r="A26">
        <v>25</v>
      </c>
      <c r="B26">
        <v>-1860</v>
      </c>
      <c r="C26">
        <v>0</v>
      </c>
      <c r="D26">
        <v>0</v>
      </c>
      <c r="E26">
        <v>0</v>
      </c>
      <c r="F26">
        <v>0</v>
      </c>
      <c r="G26">
        <v>0</v>
      </c>
      <c r="H26">
        <v>900</v>
      </c>
      <c r="I26">
        <v>0</v>
      </c>
      <c r="J26">
        <v>0</v>
      </c>
      <c r="K26">
        <v>110</v>
      </c>
      <c r="L26">
        <v>54</v>
      </c>
      <c r="M26">
        <v>16</v>
      </c>
      <c r="N26">
        <v>280</v>
      </c>
      <c r="O26">
        <v>499.99999999999994</v>
      </c>
    </row>
    <row r="27" spans="1:15" x14ac:dyDescent="0.15">
      <c r="A27">
        <v>26</v>
      </c>
      <c r="B27">
        <v>-1860</v>
      </c>
      <c r="C27">
        <v>0</v>
      </c>
      <c r="D27">
        <v>0</v>
      </c>
      <c r="E27">
        <v>0</v>
      </c>
      <c r="F27">
        <v>0</v>
      </c>
      <c r="G27">
        <v>0</v>
      </c>
      <c r="H27">
        <v>780</v>
      </c>
      <c r="I27">
        <v>900</v>
      </c>
      <c r="J27">
        <v>180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15">
      <c r="A28">
        <v>27</v>
      </c>
      <c r="B28">
        <v>-1860</v>
      </c>
      <c r="C28">
        <v>0</v>
      </c>
      <c r="D28">
        <v>0</v>
      </c>
      <c r="E28">
        <v>0</v>
      </c>
      <c r="F28">
        <v>0</v>
      </c>
      <c r="G28">
        <v>0</v>
      </c>
      <c r="H28">
        <v>780</v>
      </c>
      <c r="I28">
        <v>900</v>
      </c>
      <c r="J28">
        <v>90</v>
      </c>
      <c r="K28">
        <v>0</v>
      </c>
      <c r="L28">
        <v>55</v>
      </c>
      <c r="M28">
        <v>27</v>
      </c>
      <c r="N28">
        <v>8</v>
      </c>
      <c r="O28">
        <v>0</v>
      </c>
    </row>
    <row r="29" spans="1:15" ht="15" x14ac:dyDescent="0.2">
      <c r="A29" s="49">
        <v>28</v>
      </c>
      <c r="B29" s="49">
        <v>0</v>
      </c>
      <c r="C29" s="47">
        <v>-930</v>
      </c>
      <c r="D29" s="47">
        <v>0</v>
      </c>
      <c r="E29" s="47">
        <v>0</v>
      </c>
      <c r="F29" s="47">
        <v>540</v>
      </c>
      <c r="G29" s="47">
        <v>390</v>
      </c>
      <c r="H29" s="47">
        <v>0</v>
      </c>
      <c r="I29" s="47">
        <v>0</v>
      </c>
      <c r="J29" s="47">
        <v>0</v>
      </c>
      <c r="K29" s="47">
        <v>0</v>
      </c>
      <c r="L29" s="47">
        <v>0</v>
      </c>
      <c r="M29" s="47">
        <v>0</v>
      </c>
      <c r="N29" s="47">
        <v>0</v>
      </c>
      <c r="O29" s="47">
        <v>0</v>
      </c>
    </row>
    <row r="30" spans="1:15" ht="15" x14ac:dyDescent="0.2">
      <c r="A30" s="49">
        <v>29</v>
      </c>
      <c r="B30" s="49">
        <v>0</v>
      </c>
      <c r="C30" s="47">
        <v>0</v>
      </c>
      <c r="D30" s="47">
        <v>-1080</v>
      </c>
      <c r="E30" s="47">
        <v>0</v>
      </c>
      <c r="F30" s="47">
        <v>1080</v>
      </c>
      <c r="G30" s="47">
        <v>0</v>
      </c>
      <c r="H30" s="47">
        <v>0</v>
      </c>
      <c r="I30" s="47">
        <v>0</v>
      </c>
      <c r="J30" s="47">
        <v>0</v>
      </c>
      <c r="K30" s="47">
        <v>0</v>
      </c>
      <c r="L30" s="47">
        <v>0</v>
      </c>
      <c r="M30" s="47">
        <v>0</v>
      </c>
      <c r="N30" s="47">
        <v>0</v>
      </c>
      <c r="O30" s="47">
        <v>0</v>
      </c>
    </row>
    <row r="31" spans="1:15" ht="15" x14ac:dyDescent="0.2">
      <c r="A31" s="49">
        <v>30</v>
      </c>
      <c r="B31" s="49">
        <v>0</v>
      </c>
      <c r="C31" s="47">
        <v>0</v>
      </c>
      <c r="D31" s="47">
        <v>0</v>
      </c>
      <c r="E31" s="47">
        <v>-780</v>
      </c>
      <c r="F31" s="47">
        <v>0</v>
      </c>
      <c r="G31" s="47">
        <v>780</v>
      </c>
      <c r="H31" s="47">
        <v>0</v>
      </c>
      <c r="I31" s="47">
        <v>0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</row>
    <row r="32" spans="1:15" ht="15" x14ac:dyDescent="0.2">
      <c r="A32" s="49">
        <v>31</v>
      </c>
      <c r="B32" s="49">
        <v>0</v>
      </c>
      <c r="C32" s="47">
        <v>0</v>
      </c>
      <c r="D32" s="47">
        <v>0</v>
      </c>
      <c r="E32" s="47">
        <v>0</v>
      </c>
      <c r="F32" s="47">
        <v>-540</v>
      </c>
      <c r="G32" s="47">
        <v>0</v>
      </c>
      <c r="H32" s="47">
        <v>0</v>
      </c>
      <c r="I32" s="47">
        <v>90</v>
      </c>
      <c r="J32" s="47">
        <v>450</v>
      </c>
      <c r="K32" s="47">
        <v>0</v>
      </c>
      <c r="L32" s="47">
        <v>0</v>
      </c>
      <c r="M32" s="47">
        <v>0</v>
      </c>
      <c r="N32" s="47">
        <v>0</v>
      </c>
      <c r="O32" s="47">
        <v>0</v>
      </c>
    </row>
    <row r="33" spans="1:15" ht="15" x14ac:dyDescent="0.2">
      <c r="A33" s="49">
        <v>32</v>
      </c>
      <c r="B33" s="49">
        <v>0</v>
      </c>
      <c r="C33" s="47">
        <v>0</v>
      </c>
      <c r="D33" s="47">
        <v>0</v>
      </c>
      <c r="E33" s="47">
        <v>0</v>
      </c>
      <c r="F33" s="47">
        <v>0</v>
      </c>
      <c r="G33" s="47">
        <v>-390</v>
      </c>
      <c r="H33" s="47">
        <v>0</v>
      </c>
      <c r="I33" s="47">
        <v>0</v>
      </c>
      <c r="J33" s="47">
        <v>0</v>
      </c>
      <c r="K33" s="47">
        <v>0</v>
      </c>
      <c r="L33" s="47">
        <v>0</v>
      </c>
      <c r="M33" s="47">
        <v>0</v>
      </c>
      <c r="N33" s="47">
        <v>140</v>
      </c>
      <c r="O33" s="47">
        <v>250</v>
      </c>
    </row>
    <row r="34" spans="1:15" ht="15" x14ac:dyDescent="0.2">
      <c r="A34" s="49">
        <v>33</v>
      </c>
      <c r="B34" s="49">
        <v>0</v>
      </c>
      <c r="C34" s="47">
        <v>0</v>
      </c>
      <c r="D34" s="47">
        <v>0</v>
      </c>
      <c r="E34" s="47">
        <v>0</v>
      </c>
      <c r="F34" s="47">
        <v>0</v>
      </c>
      <c r="G34" s="47">
        <v>0</v>
      </c>
      <c r="H34" s="47">
        <v>-900</v>
      </c>
      <c r="I34" s="47">
        <v>0</v>
      </c>
      <c r="J34" s="47">
        <v>900</v>
      </c>
      <c r="K34" s="47">
        <v>0</v>
      </c>
      <c r="L34" s="47">
        <v>0</v>
      </c>
      <c r="M34" s="47">
        <v>0</v>
      </c>
      <c r="N34" s="47">
        <v>0</v>
      </c>
      <c r="O34" s="47">
        <v>0</v>
      </c>
    </row>
    <row r="35" spans="1:15" ht="15" x14ac:dyDescent="0.2">
      <c r="A35" s="49">
        <v>34</v>
      </c>
      <c r="B35" s="49">
        <v>0</v>
      </c>
      <c r="C35" s="47">
        <v>0</v>
      </c>
      <c r="D35" s="47">
        <v>0</v>
      </c>
      <c r="E35" s="47">
        <v>0</v>
      </c>
      <c r="F35" s="47">
        <v>0</v>
      </c>
      <c r="G35" s="47">
        <v>0</v>
      </c>
      <c r="H35" s="47">
        <v>0</v>
      </c>
      <c r="I35" s="47">
        <v>-90</v>
      </c>
      <c r="J35" s="47">
        <v>0</v>
      </c>
      <c r="K35" s="47">
        <v>55</v>
      </c>
      <c r="L35" s="47">
        <v>27</v>
      </c>
      <c r="M35" s="47">
        <v>8</v>
      </c>
      <c r="N35" s="47">
        <v>0</v>
      </c>
      <c r="O35" s="4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2303-4A8B-5F41-ABE3-60C61A5D42C9}">
  <sheetPr>
    <tabColor theme="9"/>
  </sheetPr>
  <dimension ref="A1:O39"/>
  <sheetViews>
    <sheetView workbookViewId="0">
      <selection activeCell="G8" sqref="G8"/>
    </sheetView>
  </sheetViews>
  <sheetFormatPr baseColWidth="10" defaultRowHeight="14" x14ac:dyDescent="0.15"/>
  <sheetData>
    <row r="1" spans="1:15" ht="15" x14ac:dyDescent="0.2">
      <c r="B1" s="38" t="s">
        <v>91</v>
      </c>
      <c r="C1" s="38" t="s">
        <v>92</v>
      </c>
      <c r="D1" s="38" t="s">
        <v>93</v>
      </c>
      <c r="E1" s="38" t="s">
        <v>94</v>
      </c>
      <c r="F1" s="38" t="s">
        <v>95</v>
      </c>
      <c r="G1" s="38" t="s">
        <v>96</v>
      </c>
      <c r="H1" s="38" t="s">
        <v>97</v>
      </c>
      <c r="I1" s="38" t="s">
        <v>98</v>
      </c>
      <c r="J1" s="38" t="s">
        <v>99</v>
      </c>
      <c r="K1" s="38" t="s">
        <v>100</v>
      </c>
      <c r="L1" s="38" t="s">
        <v>101</v>
      </c>
      <c r="M1" s="38" t="s">
        <v>102</v>
      </c>
      <c r="N1" s="38" t="s">
        <v>103</v>
      </c>
      <c r="O1" s="38" t="s">
        <v>104</v>
      </c>
    </row>
    <row r="2" spans="1:15" ht="16" x14ac:dyDescent="0.2">
      <c r="A2" s="37">
        <v>0</v>
      </c>
      <c r="B2" s="40">
        <v>-1860</v>
      </c>
      <c r="C2" s="41">
        <v>930</v>
      </c>
      <c r="D2" s="42">
        <v>0</v>
      </c>
      <c r="E2" s="42">
        <v>0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</row>
    <row r="3" spans="1:15" ht="16" x14ac:dyDescent="0.2">
      <c r="A3" s="37">
        <v>1</v>
      </c>
      <c r="B3" s="40">
        <v>-1860</v>
      </c>
      <c r="C3" s="42">
        <v>0</v>
      </c>
      <c r="D3" s="41">
        <v>1080</v>
      </c>
      <c r="E3" s="42">
        <v>0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  <c r="L3" s="42">
        <v>0</v>
      </c>
      <c r="M3" s="42">
        <v>0</v>
      </c>
      <c r="N3" s="42">
        <v>0</v>
      </c>
      <c r="O3" s="42">
        <v>0</v>
      </c>
    </row>
    <row r="4" spans="1:15" ht="16" x14ac:dyDescent="0.2">
      <c r="A4" s="37">
        <v>2</v>
      </c>
      <c r="B4" s="40">
        <v>-1860</v>
      </c>
      <c r="C4" s="42">
        <v>0</v>
      </c>
      <c r="D4" s="42">
        <v>0</v>
      </c>
      <c r="E4" s="41">
        <v>780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</row>
    <row r="5" spans="1:15" ht="16" x14ac:dyDescent="0.2">
      <c r="A5" s="37">
        <v>3</v>
      </c>
      <c r="B5" s="40">
        <v>-1860</v>
      </c>
      <c r="C5" s="42">
        <v>0</v>
      </c>
      <c r="D5" s="42">
        <v>0</v>
      </c>
      <c r="E5" s="42">
        <v>0</v>
      </c>
      <c r="F5" s="41">
        <v>540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</row>
    <row r="6" spans="1:15" ht="16" x14ac:dyDescent="0.2">
      <c r="A6" s="37">
        <v>4</v>
      </c>
      <c r="B6" s="40">
        <v>-1860</v>
      </c>
      <c r="C6" s="42">
        <v>0</v>
      </c>
      <c r="D6" s="42">
        <v>0</v>
      </c>
      <c r="E6" s="42">
        <v>0</v>
      </c>
      <c r="F6" s="42">
        <v>0</v>
      </c>
      <c r="G6" s="41">
        <v>390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</row>
    <row r="7" spans="1:15" ht="16" x14ac:dyDescent="0.2">
      <c r="A7" s="37">
        <v>5</v>
      </c>
      <c r="B7" s="40">
        <v>-1860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1">
        <v>900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</row>
    <row r="8" spans="1:15" ht="16" x14ac:dyDescent="0.2">
      <c r="A8" s="37">
        <v>6</v>
      </c>
      <c r="B8" s="40">
        <v>-1860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1">
        <v>90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</row>
    <row r="9" spans="1:15" ht="16" x14ac:dyDescent="0.2">
      <c r="A9" s="37">
        <v>7</v>
      </c>
      <c r="B9" s="40">
        <v>-1860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1">
        <v>450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</row>
    <row r="10" spans="1:15" ht="16" x14ac:dyDescent="0.2">
      <c r="A10" s="37">
        <v>8</v>
      </c>
      <c r="B10" s="40">
        <v>-1860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1">
        <v>55</v>
      </c>
      <c r="L10" s="42">
        <v>0</v>
      </c>
      <c r="M10" s="42">
        <v>0</v>
      </c>
      <c r="N10" s="42">
        <v>0</v>
      </c>
      <c r="O10" s="42">
        <v>0</v>
      </c>
    </row>
    <row r="11" spans="1:15" ht="16" x14ac:dyDescent="0.2">
      <c r="A11" s="37">
        <v>9</v>
      </c>
      <c r="B11" s="40">
        <v>-1860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1">
        <v>27</v>
      </c>
      <c r="M11" s="42">
        <v>0</v>
      </c>
      <c r="N11" s="42">
        <v>0</v>
      </c>
      <c r="O11" s="42">
        <v>0</v>
      </c>
    </row>
    <row r="12" spans="1:15" ht="16" x14ac:dyDescent="0.2">
      <c r="A12" s="37">
        <v>10</v>
      </c>
      <c r="B12" s="40">
        <v>-1860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1">
        <v>8</v>
      </c>
      <c r="N12" s="42">
        <v>0</v>
      </c>
      <c r="O12" s="42">
        <v>0</v>
      </c>
    </row>
    <row r="13" spans="1:15" ht="16" x14ac:dyDescent="0.2">
      <c r="A13" s="37">
        <v>11</v>
      </c>
      <c r="B13" s="40">
        <v>-1860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1">
        <v>140</v>
      </c>
      <c r="O13" s="42">
        <v>0</v>
      </c>
    </row>
    <row r="14" spans="1:15" ht="16" x14ac:dyDescent="0.2">
      <c r="A14" s="37">
        <v>12</v>
      </c>
      <c r="B14" s="40">
        <v>-1860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1">
        <v>250</v>
      </c>
    </row>
    <row r="15" spans="1:15" ht="16" x14ac:dyDescent="0.2">
      <c r="A15" s="37">
        <v>13</v>
      </c>
      <c r="B15" s="42">
        <v>0</v>
      </c>
      <c r="C15" s="40">
        <v>-930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1">
        <v>90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</row>
    <row r="16" spans="1:15" ht="16" x14ac:dyDescent="0.2">
      <c r="A16" s="37">
        <v>14</v>
      </c>
      <c r="B16" s="42">
        <v>0</v>
      </c>
      <c r="C16" s="40">
        <v>-930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1">
        <v>450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</row>
    <row r="17" spans="1:15" ht="16" x14ac:dyDescent="0.2">
      <c r="A17" s="37">
        <v>15</v>
      </c>
      <c r="B17" s="42">
        <v>0</v>
      </c>
      <c r="C17" s="40">
        <v>-930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1">
        <v>55</v>
      </c>
      <c r="L17" s="42">
        <v>0</v>
      </c>
      <c r="M17" s="42">
        <v>0</v>
      </c>
      <c r="N17" s="42">
        <v>0</v>
      </c>
      <c r="O17" s="42">
        <v>0</v>
      </c>
    </row>
    <row r="18" spans="1:15" ht="16" x14ac:dyDescent="0.2">
      <c r="A18" s="37">
        <v>16</v>
      </c>
      <c r="B18" s="42">
        <v>0</v>
      </c>
      <c r="C18" s="40">
        <v>-930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1">
        <v>27</v>
      </c>
      <c r="M18" s="42">
        <v>0</v>
      </c>
      <c r="N18" s="42">
        <v>0</v>
      </c>
      <c r="O18" s="42">
        <v>0</v>
      </c>
    </row>
    <row r="19" spans="1:15" ht="16" x14ac:dyDescent="0.2">
      <c r="A19" s="37">
        <v>17</v>
      </c>
      <c r="B19" s="42">
        <v>0</v>
      </c>
      <c r="C19" s="40">
        <v>-930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1">
        <v>8</v>
      </c>
      <c r="N19" s="42">
        <v>0</v>
      </c>
      <c r="O19" s="42">
        <v>0</v>
      </c>
    </row>
    <row r="20" spans="1:15" ht="16" x14ac:dyDescent="0.2">
      <c r="A20" s="37">
        <v>18</v>
      </c>
      <c r="B20" s="42">
        <v>0</v>
      </c>
      <c r="C20" s="40">
        <v>-930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1">
        <v>140</v>
      </c>
      <c r="O20" s="42">
        <v>0</v>
      </c>
    </row>
    <row r="21" spans="1:15" ht="16" x14ac:dyDescent="0.2">
      <c r="A21" s="37">
        <v>19</v>
      </c>
      <c r="B21" s="42">
        <v>0</v>
      </c>
      <c r="C21" s="40">
        <v>-930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1">
        <v>250</v>
      </c>
    </row>
    <row r="22" spans="1:15" ht="16" x14ac:dyDescent="0.2">
      <c r="A22" s="37">
        <v>20</v>
      </c>
      <c r="B22" s="42">
        <v>0</v>
      </c>
      <c r="C22" s="42">
        <v>0</v>
      </c>
      <c r="D22" s="40">
        <v>-1080</v>
      </c>
      <c r="E22" s="42">
        <v>0</v>
      </c>
      <c r="F22" s="42">
        <v>0</v>
      </c>
      <c r="G22" s="42">
        <v>0</v>
      </c>
      <c r="H22" s="42">
        <v>0</v>
      </c>
      <c r="I22" s="41">
        <v>90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</row>
    <row r="23" spans="1:15" ht="16" x14ac:dyDescent="0.2">
      <c r="A23" s="37">
        <v>21</v>
      </c>
      <c r="B23" s="42">
        <v>0</v>
      </c>
      <c r="C23" s="42">
        <v>0</v>
      </c>
      <c r="D23" s="40">
        <v>-1080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1">
        <v>450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</row>
    <row r="24" spans="1:15" ht="16" x14ac:dyDescent="0.2">
      <c r="A24" s="37">
        <v>22</v>
      </c>
      <c r="B24" s="42">
        <v>0</v>
      </c>
      <c r="C24" s="42">
        <v>0</v>
      </c>
      <c r="D24" s="40">
        <v>-1080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1">
        <v>55</v>
      </c>
      <c r="L24" s="42">
        <v>0</v>
      </c>
      <c r="M24" s="42">
        <v>0</v>
      </c>
      <c r="N24" s="42">
        <v>0</v>
      </c>
      <c r="O24" s="42">
        <v>0</v>
      </c>
    </row>
    <row r="25" spans="1:15" ht="16" x14ac:dyDescent="0.2">
      <c r="A25" s="37">
        <v>23</v>
      </c>
      <c r="B25" s="42">
        <v>0</v>
      </c>
      <c r="C25" s="42">
        <v>0</v>
      </c>
      <c r="D25" s="40">
        <v>-1080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1">
        <v>27</v>
      </c>
      <c r="M25" s="42">
        <v>0</v>
      </c>
      <c r="N25" s="42">
        <v>0</v>
      </c>
      <c r="O25" s="42">
        <v>0</v>
      </c>
    </row>
    <row r="26" spans="1:15" ht="16" x14ac:dyDescent="0.2">
      <c r="A26" s="37">
        <v>24</v>
      </c>
      <c r="B26" s="42">
        <v>0</v>
      </c>
      <c r="C26" s="42">
        <v>0</v>
      </c>
      <c r="D26" s="40">
        <v>-1080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1">
        <v>8</v>
      </c>
      <c r="N26" s="42">
        <v>0</v>
      </c>
      <c r="O26" s="42">
        <v>0</v>
      </c>
    </row>
    <row r="27" spans="1:15" ht="16" x14ac:dyDescent="0.2">
      <c r="A27" s="37">
        <v>25</v>
      </c>
      <c r="B27" s="42">
        <v>0</v>
      </c>
      <c r="C27" s="42">
        <v>0</v>
      </c>
      <c r="D27" s="42">
        <v>0</v>
      </c>
      <c r="E27" s="40">
        <v>-780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1">
        <v>140</v>
      </c>
      <c r="O27" s="42">
        <v>0</v>
      </c>
    </row>
    <row r="28" spans="1:15" ht="16" x14ac:dyDescent="0.2">
      <c r="A28" s="37">
        <v>26</v>
      </c>
      <c r="B28" s="42">
        <v>0</v>
      </c>
      <c r="C28" s="42">
        <v>0</v>
      </c>
      <c r="D28" s="42">
        <v>0</v>
      </c>
      <c r="E28" s="40">
        <v>-780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1">
        <v>250</v>
      </c>
    </row>
    <row r="29" spans="1:15" ht="16" x14ac:dyDescent="0.2">
      <c r="A29" s="37">
        <v>27</v>
      </c>
      <c r="B29" s="42">
        <v>0</v>
      </c>
      <c r="C29" s="42">
        <v>0</v>
      </c>
      <c r="D29" s="42">
        <v>0</v>
      </c>
      <c r="E29" s="42">
        <v>0</v>
      </c>
      <c r="F29" s="40">
        <v>-540</v>
      </c>
      <c r="G29" s="42">
        <v>0</v>
      </c>
      <c r="H29" s="42">
        <v>0</v>
      </c>
      <c r="I29" s="41">
        <v>90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</row>
    <row r="30" spans="1:15" ht="16" x14ac:dyDescent="0.2">
      <c r="A30" s="37">
        <v>28</v>
      </c>
      <c r="B30" s="42">
        <v>0</v>
      </c>
      <c r="C30" s="42">
        <v>0</v>
      </c>
      <c r="D30" s="42">
        <v>0</v>
      </c>
      <c r="E30" s="42">
        <v>0</v>
      </c>
      <c r="F30" s="40">
        <v>-540</v>
      </c>
      <c r="G30" s="42">
        <v>0</v>
      </c>
      <c r="H30" s="42">
        <v>0</v>
      </c>
      <c r="I30" s="42">
        <v>0</v>
      </c>
      <c r="J30" s="41">
        <v>450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</row>
    <row r="31" spans="1:15" ht="16" x14ac:dyDescent="0.2">
      <c r="A31" s="37">
        <v>29</v>
      </c>
      <c r="B31" s="42">
        <v>0</v>
      </c>
      <c r="C31" s="42">
        <v>0</v>
      </c>
      <c r="D31" s="42">
        <v>0</v>
      </c>
      <c r="E31" s="42">
        <v>0</v>
      </c>
      <c r="F31" s="40">
        <v>-540</v>
      </c>
      <c r="G31" s="42">
        <v>0</v>
      </c>
      <c r="H31" s="42">
        <v>0</v>
      </c>
      <c r="I31" s="42">
        <v>0</v>
      </c>
      <c r="J31" s="42">
        <v>0</v>
      </c>
      <c r="K31" s="41">
        <v>55</v>
      </c>
      <c r="L31" s="42">
        <v>0</v>
      </c>
      <c r="M31" s="42">
        <v>0</v>
      </c>
      <c r="N31" s="42">
        <v>0</v>
      </c>
      <c r="O31" s="42">
        <v>0</v>
      </c>
    </row>
    <row r="32" spans="1:15" ht="16" x14ac:dyDescent="0.2">
      <c r="A32" s="37">
        <v>30</v>
      </c>
      <c r="B32" s="42">
        <v>0</v>
      </c>
      <c r="C32" s="42">
        <v>0</v>
      </c>
      <c r="D32" s="42">
        <v>0</v>
      </c>
      <c r="E32" s="42">
        <v>0</v>
      </c>
      <c r="F32" s="40">
        <v>-540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1">
        <v>27</v>
      </c>
      <c r="M32" s="42">
        <v>0</v>
      </c>
      <c r="N32" s="42">
        <v>0</v>
      </c>
      <c r="O32" s="42">
        <v>0</v>
      </c>
    </row>
    <row r="33" spans="1:15" ht="16" x14ac:dyDescent="0.2">
      <c r="A33" s="37">
        <v>31</v>
      </c>
      <c r="B33" s="42">
        <v>0</v>
      </c>
      <c r="C33" s="42">
        <v>0</v>
      </c>
      <c r="D33" s="42">
        <v>0</v>
      </c>
      <c r="E33" s="42">
        <v>0</v>
      </c>
      <c r="F33" s="40">
        <v>-540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1">
        <v>8</v>
      </c>
      <c r="N33" s="42">
        <v>0</v>
      </c>
      <c r="O33" s="42">
        <v>0</v>
      </c>
    </row>
    <row r="34" spans="1:15" ht="16" x14ac:dyDescent="0.2">
      <c r="A34" s="37">
        <v>32</v>
      </c>
      <c r="B34" s="42">
        <v>0</v>
      </c>
      <c r="C34" s="42">
        <v>0</v>
      </c>
      <c r="D34" s="42">
        <v>0</v>
      </c>
      <c r="E34" s="42">
        <v>0</v>
      </c>
      <c r="F34" s="42">
        <v>0</v>
      </c>
      <c r="G34" s="40">
        <v>-390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1">
        <v>140</v>
      </c>
      <c r="O34" s="42">
        <v>0</v>
      </c>
    </row>
    <row r="35" spans="1:15" ht="16" x14ac:dyDescent="0.2">
      <c r="A35" s="37">
        <v>33</v>
      </c>
      <c r="B35" s="42">
        <v>0</v>
      </c>
      <c r="C35" s="42">
        <v>0</v>
      </c>
      <c r="D35" s="42">
        <v>0</v>
      </c>
      <c r="E35" s="42">
        <v>0</v>
      </c>
      <c r="F35" s="42">
        <v>0</v>
      </c>
      <c r="G35" s="40">
        <v>-390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1">
        <v>250</v>
      </c>
    </row>
    <row r="36" spans="1:15" ht="16" x14ac:dyDescent="0.2">
      <c r="A36" s="37">
        <v>34</v>
      </c>
      <c r="B36" s="42">
        <v>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0">
        <v>-900</v>
      </c>
      <c r="I36" s="42">
        <v>0</v>
      </c>
      <c r="J36" s="41">
        <v>450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</row>
    <row r="37" spans="1:15" ht="16" x14ac:dyDescent="0.2">
      <c r="A37" s="37">
        <v>35</v>
      </c>
      <c r="B37" s="42">
        <v>0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0">
        <v>-90</v>
      </c>
      <c r="J37" s="42">
        <v>0</v>
      </c>
      <c r="K37" s="41">
        <v>55</v>
      </c>
      <c r="L37" s="42">
        <v>0</v>
      </c>
      <c r="M37" s="42">
        <v>0</v>
      </c>
      <c r="N37" s="42">
        <v>0</v>
      </c>
      <c r="O37" s="42">
        <v>0</v>
      </c>
    </row>
    <row r="38" spans="1:15" ht="16" x14ac:dyDescent="0.2">
      <c r="A38" s="37">
        <v>36</v>
      </c>
      <c r="B38" s="42">
        <v>0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0">
        <v>-90</v>
      </c>
      <c r="J38" s="42">
        <v>0</v>
      </c>
      <c r="K38" s="42">
        <v>0</v>
      </c>
      <c r="L38" s="41">
        <v>27</v>
      </c>
      <c r="M38" s="42">
        <v>0</v>
      </c>
      <c r="N38" s="42">
        <v>0</v>
      </c>
      <c r="O38" s="42">
        <v>0</v>
      </c>
    </row>
    <row r="39" spans="1:15" ht="16" x14ac:dyDescent="0.2">
      <c r="A39" s="37">
        <v>37</v>
      </c>
      <c r="B39" s="42">
        <v>0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0">
        <v>-90</v>
      </c>
      <c r="J39" s="42">
        <v>0</v>
      </c>
      <c r="K39" s="42">
        <v>0</v>
      </c>
      <c r="L39" s="42">
        <v>0</v>
      </c>
      <c r="M39" s="41">
        <v>8</v>
      </c>
      <c r="N39" s="42">
        <v>0</v>
      </c>
      <c r="O39" s="4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453C-71F2-4348-94A3-EC69FEB1F1C8}">
  <sheetPr>
    <tabColor theme="9" tint="-0.249977111117893"/>
  </sheetPr>
  <dimension ref="A1:O33"/>
  <sheetViews>
    <sheetView zoomScale="132" workbookViewId="0">
      <selection activeCell="M1" sqref="M1:M1048576"/>
    </sheetView>
  </sheetViews>
  <sheetFormatPr baseColWidth="10" defaultRowHeight="14" x14ac:dyDescent="0.15"/>
  <cols>
    <col min="1" max="1" width="11.1640625" style="56" bestFit="1" customWidth="1"/>
    <col min="2" max="2" width="7" style="56" bestFit="1" customWidth="1"/>
    <col min="3" max="3" width="10.5" style="56" bestFit="1" customWidth="1"/>
    <col min="4" max="4" width="18" style="56" bestFit="1" customWidth="1"/>
    <col min="5" max="5" width="16.83203125" style="56" bestFit="1" customWidth="1"/>
    <col min="6" max="6" width="21" style="56" bestFit="1" customWidth="1"/>
    <col min="7" max="7" width="12" style="56" bestFit="1" customWidth="1"/>
    <col min="8" max="8" width="16.6640625" style="56" bestFit="1" customWidth="1"/>
    <col min="9" max="9" width="12" style="56" bestFit="1" customWidth="1"/>
    <col min="10" max="10" width="13.83203125" style="56" bestFit="1" customWidth="1"/>
    <col min="11" max="11" width="9.33203125" style="56" bestFit="1" customWidth="1"/>
    <col min="12" max="12" width="5" style="56" bestFit="1" customWidth="1"/>
    <col min="13" max="13" width="6" style="56" bestFit="1" customWidth="1"/>
    <col min="14" max="14" width="9.6640625" style="56" bestFit="1" customWidth="1"/>
    <col min="15" max="15" width="11.5" style="56" bestFit="1" customWidth="1"/>
    <col min="16" max="16384" width="10.83203125" style="56"/>
  </cols>
  <sheetData>
    <row r="1" spans="1:15" x14ac:dyDescent="0.15">
      <c r="A1" s="39" t="s">
        <v>0</v>
      </c>
      <c r="B1" s="60" t="s">
        <v>91</v>
      </c>
      <c r="C1" s="60" t="s">
        <v>92</v>
      </c>
      <c r="D1" s="60" t="s">
        <v>93</v>
      </c>
      <c r="E1" s="60" t="s">
        <v>94</v>
      </c>
      <c r="F1" s="60" t="s">
        <v>95</v>
      </c>
      <c r="G1" s="60" t="s">
        <v>96</v>
      </c>
      <c r="H1" s="60" t="s">
        <v>97</v>
      </c>
      <c r="I1" s="60" t="s">
        <v>98</v>
      </c>
      <c r="J1" s="39" t="s">
        <v>99</v>
      </c>
      <c r="K1" s="39" t="s">
        <v>100</v>
      </c>
      <c r="L1" s="39" t="s">
        <v>101</v>
      </c>
      <c r="M1" s="39" t="s">
        <v>102</v>
      </c>
      <c r="N1" s="39" t="s">
        <v>103</v>
      </c>
      <c r="O1" s="39" t="s">
        <v>104</v>
      </c>
    </row>
    <row r="2" spans="1:15" x14ac:dyDescent="0.15">
      <c r="A2" s="39">
        <v>1</v>
      </c>
      <c r="B2" s="57">
        <v>-1.86</v>
      </c>
      <c r="C2" s="41">
        <v>1.86</v>
      </c>
      <c r="D2" s="42">
        <v>0</v>
      </c>
      <c r="E2" s="42">
        <v>0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</row>
    <row r="3" spans="1:15" x14ac:dyDescent="0.15">
      <c r="A3" s="39">
        <v>2</v>
      </c>
      <c r="B3" s="57">
        <v>-1.86</v>
      </c>
      <c r="C3" s="42">
        <v>0</v>
      </c>
      <c r="D3" s="41">
        <v>1.08</v>
      </c>
      <c r="E3" s="41">
        <v>0.78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  <c r="L3" s="42">
        <v>0</v>
      </c>
      <c r="M3" s="42">
        <v>0</v>
      </c>
      <c r="N3" s="42">
        <v>0</v>
      </c>
      <c r="O3" s="42">
        <v>0</v>
      </c>
    </row>
    <row r="4" spans="1:15" x14ac:dyDescent="0.15">
      <c r="A4" s="39">
        <v>3</v>
      </c>
      <c r="B4" s="42">
        <v>0</v>
      </c>
      <c r="C4" s="42">
        <v>0</v>
      </c>
      <c r="D4" s="57">
        <v>-1.08</v>
      </c>
      <c r="E4" s="42">
        <v>0</v>
      </c>
      <c r="F4" s="42">
        <v>0</v>
      </c>
      <c r="G4" s="42">
        <v>0</v>
      </c>
      <c r="H4" s="41">
        <v>0.9</v>
      </c>
      <c r="I4" s="41">
        <v>0.18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</row>
    <row r="5" spans="1:15" x14ac:dyDescent="0.15">
      <c r="A5" s="39">
        <v>4</v>
      </c>
      <c r="B5" s="42">
        <v>0</v>
      </c>
      <c r="C5" s="42">
        <v>0</v>
      </c>
      <c r="D5" s="57">
        <v>-1.08</v>
      </c>
      <c r="E5" s="42">
        <v>0</v>
      </c>
      <c r="F5" s="41">
        <v>1.08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</row>
    <row r="6" spans="1:15" x14ac:dyDescent="0.15">
      <c r="A6" s="39">
        <v>5</v>
      </c>
      <c r="B6" s="42">
        <v>0</v>
      </c>
      <c r="C6" s="42">
        <v>0</v>
      </c>
      <c r="D6" s="42">
        <v>0</v>
      </c>
      <c r="E6" s="57">
        <v>-0.78</v>
      </c>
      <c r="F6" s="42">
        <v>0</v>
      </c>
      <c r="G6" s="41">
        <v>0.78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</row>
    <row r="7" spans="1:15" x14ac:dyDescent="0.15">
      <c r="A7" s="39">
        <v>6</v>
      </c>
      <c r="B7" s="42">
        <v>0</v>
      </c>
      <c r="C7" s="57">
        <v>-0.93</v>
      </c>
      <c r="D7" s="42">
        <v>0</v>
      </c>
      <c r="E7" s="42">
        <v>0</v>
      </c>
      <c r="F7" s="41">
        <v>0.54</v>
      </c>
      <c r="G7" s="41">
        <v>0.39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</row>
    <row r="8" spans="1:15" x14ac:dyDescent="0.15">
      <c r="A8" s="39">
        <v>7</v>
      </c>
      <c r="B8" s="42">
        <v>0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57">
        <v>-0.9</v>
      </c>
      <c r="I8" s="42">
        <v>0</v>
      </c>
      <c r="J8" s="41">
        <v>0.9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</row>
    <row r="9" spans="1:15" x14ac:dyDescent="0.15">
      <c r="A9" s="39">
        <v>8</v>
      </c>
      <c r="B9" s="42">
        <v>0</v>
      </c>
      <c r="C9" s="42">
        <v>0</v>
      </c>
      <c r="D9" s="42">
        <v>0</v>
      </c>
      <c r="E9" s="42">
        <v>0</v>
      </c>
      <c r="F9" s="57">
        <v>-0.54</v>
      </c>
      <c r="G9" s="42">
        <v>0</v>
      </c>
      <c r="H9" s="42">
        <v>0</v>
      </c>
      <c r="I9" s="41">
        <v>0.09</v>
      </c>
      <c r="J9" s="41">
        <v>0.45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</row>
    <row r="10" spans="1:15" x14ac:dyDescent="0.15">
      <c r="A10" s="39">
        <v>9</v>
      </c>
      <c r="B10" s="42">
        <v>0</v>
      </c>
      <c r="C10" s="42">
        <v>0</v>
      </c>
      <c r="D10" s="42">
        <v>0</v>
      </c>
      <c r="E10" s="42">
        <v>0</v>
      </c>
      <c r="F10" s="42">
        <v>0</v>
      </c>
      <c r="G10" s="57">
        <v>-0.39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1">
        <v>0.14000000000000001</v>
      </c>
      <c r="O10" s="41">
        <v>0.25</v>
      </c>
    </row>
    <row r="11" spans="1:15" x14ac:dyDescent="0.15">
      <c r="A11" s="39">
        <v>10</v>
      </c>
      <c r="B11" s="42">
        <v>0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57">
        <v>-0.09</v>
      </c>
      <c r="J11" s="42">
        <v>0</v>
      </c>
      <c r="K11" s="41">
        <v>5.5E-2</v>
      </c>
      <c r="L11" s="41">
        <v>2.7E-2</v>
      </c>
      <c r="M11" s="41">
        <v>8.0000000000000002E-3</v>
      </c>
      <c r="N11" s="42">
        <v>0</v>
      </c>
      <c r="O11" s="42">
        <v>0</v>
      </c>
    </row>
    <row r="15" spans="1:15" x14ac:dyDescent="0.15"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</row>
    <row r="16" spans="1:15" x14ac:dyDescent="0.15"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</row>
    <row r="17" spans="2:15" x14ac:dyDescent="0.15"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</row>
    <row r="18" spans="2:15" x14ac:dyDescent="0.15"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</row>
    <row r="19" spans="2:15" x14ac:dyDescent="0.15"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</row>
    <row r="20" spans="2:15" x14ac:dyDescent="0.15"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</row>
    <row r="21" spans="2:15" x14ac:dyDescent="0.15"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</row>
    <row r="22" spans="2:15" x14ac:dyDescent="0.15"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</row>
    <row r="23" spans="2:15" x14ac:dyDescent="0.15"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</row>
    <row r="24" spans="2:15" x14ac:dyDescent="0.15"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</row>
    <row r="25" spans="2:15" x14ac:dyDescent="0.15"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</row>
    <row r="26" spans="2:15" x14ac:dyDescent="0.15"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</row>
    <row r="27" spans="2:15" x14ac:dyDescent="0.15"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</row>
    <row r="28" spans="2:15" x14ac:dyDescent="0.15"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</row>
    <row r="29" spans="2:15" x14ac:dyDescent="0.15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</row>
    <row r="30" spans="2:15" x14ac:dyDescent="0.15"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</row>
    <row r="31" spans="2:15" x14ac:dyDescent="0.15"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</row>
    <row r="32" spans="2:15" x14ac:dyDescent="0.15"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</row>
    <row r="33" spans="2:15" x14ac:dyDescent="0.15"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E277-6559-8E4B-AC9D-2F5666C3E2A5}">
  <sheetPr>
    <tabColor theme="9" tint="-0.249977111117893"/>
  </sheetPr>
  <dimension ref="A1:O18"/>
  <sheetViews>
    <sheetView zoomScale="125" workbookViewId="0">
      <selection activeCell="I23" sqref="I23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7.83203125" bestFit="1" customWidth="1"/>
    <col min="13" max="13" width="5.6640625" bestFit="1" customWidth="1"/>
    <col min="14" max="14" width="9.1640625" bestFit="1" customWidth="1"/>
    <col min="15" max="15" width="11" bestFit="1" customWidth="1"/>
  </cols>
  <sheetData>
    <row r="1" spans="1:15" ht="15" x14ac:dyDescent="0.2">
      <c r="B1" s="38" t="s">
        <v>91</v>
      </c>
      <c r="C1" s="38" t="s">
        <v>92</v>
      </c>
      <c r="D1" s="38" t="s">
        <v>93</v>
      </c>
      <c r="E1" s="38" t="s">
        <v>94</v>
      </c>
      <c r="F1" s="38" t="s">
        <v>95</v>
      </c>
      <c r="G1" s="38" t="s">
        <v>96</v>
      </c>
      <c r="H1" s="38" t="s">
        <v>97</v>
      </c>
      <c r="I1" s="38" t="s">
        <v>98</v>
      </c>
      <c r="J1" s="38" t="s">
        <v>99</v>
      </c>
      <c r="K1" s="38" t="s">
        <v>100</v>
      </c>
      <c r="L1" s="38" t="s">
        <v>101</v>
      </c>
      <c r="M1" s="38" t="s">
        <v>102</v>
      </c>
      <c r="N1" s="38" t="s">
        <v>103</v>
      </c>
      <c r="O1" s="38" t="s">
        <v>104</v>
      </c>
    </row>
    <row r="2" spans="1:15" ht="16" x14ac:dyDescent="0.2">
      <c r="A2" s="37">
        <v>0</v>
      </c>
      <c r="B2" s="40">
        <v>-1.86</v>
      </c>
      <c r="C2" s="41">
        <v>0.93</v>
      </c>
      <c r="D2" s="42">
        <v>0</v>
      </c>
      <c r="E2" s="42">
        <v>0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</row>
    <row r="3" spans="1:15" ht="16" x14ac:dyDescent="0.2">
      <c r="A3" s="37">
        <v>1</v>
      </c>
      <c r="B3" s="40">
        <v>-1.86</v>
      </c>
      <c r="C3" s="42">
        <v>0</v>
      </c>
      <c r="D3" s="41">
        <v>1.08</v>
      </c>
      <c r="E3" s="42">
        <v>0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  <c r="L3" s="42">
        <v>0</v>
      </c>
      <c r="M3" s="42">
        <v>0</v>
      </c>
      <c r="N3" s="42">
        <v>0</v>
      </c>
      <c r="O3" s="42">
        <v>0</v>
      </c>
    </row>
    <row r="4" spans="1:15" ht="16" x14ac:dyDescent="0.2">
      <c r="A4" s="37">
        <v>2</v>
      </c>
      <c r="B4" s="40">
        <v>-1.86</v>
      </c>
      <c r="C4" s="42">
        <v>0</v>
      </c>
      <c r="D4" s="42">
        <v>0</v>
      </c>
      <c r="E4" s="41">
        <v>0.78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</row>
    <row r="5" spans="1:15" ht="15" x14ac:dyDescent="0.2">
      <c r="A5" s="37">
        <v>13</v>
      </c>
      <c r="B5" s="42">
        <v>0</v>
      </c>
      <c r="C5" s="57">
        <v>-0.93</v>
      </c>
      <c r="D5" s="42">
        <v>0</v>
      </c>
      <c r="E5" s="42">
        <v>0</v>
      </c>
      <c r="F5" s="41">
        <v>0.54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</row>
    <row r="6" spans="1:15" ht="15" x14ac:dyDescent="0.2">
      <c r="A6" s="37">
        <v>14</v>
      </c>
      <c r="B6" s="42">
        <v>0</v>
      </c>
      <c r="C6" s="57">
        <v>-0.93</v>
      </c>
      <c r="D6" s="42">
        <v>0</v>
      </c>
      <c r="E6" s="42">
        <v>0</v>
      </c>
      <c r="F6" s="42">
        <v>0</v>
      </c>
      <c r="G6" s="41">
        <v>0.39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</row>
    <row r="7" spans="1:15" ht="15" x14ac:dyDescent="0.2">
      <c r="A7" s="37">
        <v>15</v>
      </c>
      <c r="B7" s="42">
        <v>0</v>
      </c>
      <c r="C7" s="42">
        <v>0</v>
      </c>
      <c r="D7" s="57">
        <v>-1.08</v>
      </c>
      <c r="E7" s="42">
        <v>0</v>
      </c>
      <c r="F7" s="41">
        <v>0.54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</row>
    <row r="8" spans="1:15" ht="15" x14ac:dyDescent="0.2">
      <c r="A8" s="37">
        <v>16</v>
      </c>
      <c r="B8" s="42">
        <v>0</v>
      </c>
      <c r="C8" s="42">
        <v>0</v>
      </c>
      <c r="D8" s="57">
        <v>-1.08</v>
      </c>
      <c r="E8" s="42">
        <v>0</v>
      </c>
      <c r="F8" s="42">
        <v>0</v>
      </c>
      <c r="G8" s="42">
        <v>0</v>
      </c>
      <c r="H8" s="41">
        <v>0.9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</row>
    <row r="9" spans="1:15" ht="15" x14ac:dyDescent="0.2">
      <c r="A9" s="37">
        <v>17</v>
      </c>
      <c r="B9" s="42">
        <v>0</v>
      </c>
      <c r="C9" s="42">
        <v>0</v>
      </c>
      <c r="D9" s="57">
        <v>-1.08</v>
      </c>
      <c r="E9" s="42">
        <v>0</v>
      </c>
      <c r="F9" s="42">
        <v>0</v>
      </c>
      <c r="G9" s="42">
        <v>0</v>
      </c>
      <c r="H9" s="42">
        <v>0</v>
      </c>
      <c r="I9" s="41">
        <v>0.09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</row>
    <row r="10" spans="1:15" ht="15" x14ac:dyDescent="0.2">
      <c r="A10" s="37">
        <v>18</v>
      </c>
      <c r="B10" s="42">
        <v>0</v>
      </c>
      <c r="C10" s="42">
        <v>0</v>
      </c>
      <c r="D10" s="42">
        <v>0</v>
      </c>
      <c r="E10" s="57">
        <v>-0.78</v>
      </c>
      <c r="F10" s="42">
        <v>0</v>
      </c>
      <c r="G10" s="41">
        <v>0.39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</row>
    <row r="11" spans="1:15" ht="15" x14ac:dyDescent="0.2">
      <c r="A11" s="37">
        <v>19</v>
      </c>
      <c r="B11" s="42">
        <v>0</v>
      </c>
      <c r="C11" s="42">
        <v>0</v>
      </c>
      <c r="D11" s="42">
        <v>0</v>
      </c>
      <c r="E11" s="42">
        <v>0</v>
      </c>
      <c r="F11" s="57">
        <v>-0.54</v>
      </c>
      <c r="G11" s="42">
        <v>0</v>
      </c>
      <c r="H11" s="42">
        <v>0</v>
      </c>
      <c r="I11" s="41">
        <v>0.09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</row>
    <row r="12" spans="1:15" ht="15" x14ac:dyDescent="0.2">
      <c r="A12" s="37">
        <v>20</v>
      </c>
      <c r="B12" s="42">
        <v>0</v>
      </c>
      <c r="C12" s="42">
        <v>0</v>
      </c>
      <c r="D12" s="42">
        <v>0</v>
      </c>
      <c r="E12" s="42">
        <v>0</v>
      </c>
      <c r="F12" s="57">
        <v>-0.54</v>
      </c>
      <c r="G12" s="42">
        <v>0</v>
      </c>
      <c r="H12" s="42">
        <v>0</v>
      </c>
      <c r="I12" s="42">
        <v>0</v>
      </c>
      <c r="J12" s="41">
        <v>0.45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</row>
    <row r="13" spans="1:15" ht="15" x14ac:dyDescent="0.2">
      <c r="A13" s="37">
        <v>21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57">
        <v>-0.9</v>
      </c>
      <c r="I13" s="42">
        <v>0</v>
      </c>
      <c r="J13" s="41">
        <v>0.45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</row>
    <row r="14" spans="1:15" ht="15" x14ac:dyDescent="0.2">
      <c r="A14" s="37">
        <v>22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57">
        <v>-0.39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1">
        <v>0.14000000000000001</v>
      </c>
      <c r="O14" s="42">
        <v>0</v>
      </c>
    </row>
    <row r="15" spans="1:15" ht="15" x14ac:dyDescent="0.2">
      <c r="A15" s="37">
        <v>23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57">
        <v>-0.39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1">
        <v>0.25</v>
      </c>
    </row>
    <row r="16" spans="1:15" ht="15" x14ac:dyDescent="0.2">
      <c r="A16" s="37">
        <v>24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57">
        <v>-0.09</v>
      </c>
      <c r="J16" s="42">
        <v>0</v>
      </c>
      <c r="K16" s="41">
        <v>5.5E-2</v>
      </c>
      <c r="L16" s="42">
        <v>0</v>
      </c>
      <c r="M16" s="42">
        <v>0</v>
      </c>
      <c r="N16" s="42">
        <v>0</v>
      </c>
      <c r="O16" s="42">
        <v>0</v>
      </c>
    </row>
    <row r="17" spans="1:15" ht="15" x14ac:dyDescent="0.2">
      <c r="A17" s="37">
        <v>25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57">
        <v>-0.09</v>
      </c>
      <c r="J17" s="42">
        <v>0</v>
      </c>
      <c r="K17" s="42">
        <v>0</v>
      </c>
      <c r="L17" s="61">
        <v>2.7E-2</v>
      </c>
      <c r="M17" s="42">
        <v>0</v>
      </c>
      <c r="N17" s="42">
        <v>0</v>
      </c>
      <c r="O17" s="42">
        <v>0</v>
      </c>
    </row>
    <row r="18" spans="1:15" ht="15" x14ac:dyDescent="0.2">
      <c r="A18" s="37">
        <v>26</v>
      </c>
      <c r="B18" s="42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57">
        <v>-0.09</v>
      </c>
      <c r="J18" s="42">
        <v>0</v>
      </c>
      <c r="K18" s="42">
        <v>0</v>
      </c>
      <c r="L18" s="42">
        <v>0</v>
      </c>
      <c r="M18" s="61">
        <v>8.0000000000000002E-3</v>
      </c>
      <c r="N18" s="42">
        <v>0</v>
      </c>
      <c r="O18" s="4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  <outlinePr summaryBelow="0" summaryRight="0"/>
  </sheetPr>
  <dimension ref="A1:O10"/>
  <sheetViews>
    <sheetView workbookViewId="0">
      <selection activeCell="G8" sqref="G8"/>
    </sheetView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4" t="s">
        <v>153</v>
      </c>
      <c r="B1" s="19" t="s">
        <v>91</v>
      </c>
      <c r="C1" s="19" t="s">
        <v>92</v>
      </c>
      <c r="D1" s="19" t="s">
        <v>93</v>
      </c>
      <c r="E1" s="19" t="s">
        <v>94</v>
      </c>
      <c r="F1" s="19" t="s">
        <v>95</v>
      </c>
      <c r="G1" s="19" t="s">
        <v>96</v>
      </c>
      <c r="H1" s="19" t="s">
        <v>97</v>
      </c>
      <c r="I1" s="19" t="s">
        <v>98</v>
      </c>
      <c r="J1" s="19" t="s">
        <v>99</v>
      </c>
      <c r="K1" s="19" t="s">
        <v>100</v>
      </c>
      <c r="L1" s="19" t="s">
        <v>101</v>
      </c>
      <c r="M1" s="19" t="s">
        <v>102</v>
      </c>
      <c r="N1" s="19" t="s">
        <v>103</v>
      </c>
      <c r="O1" s="19" t="s">
        <v>104</v>
      </c>
    </row>
    <row r="2" spans="1:15" x14ac:dyDescent="0.2">
      <c r="A2" s="19">
        <v>0</v>
      </c>
      <c r="B2" s="20">
        <v>-1</v>
      </c>
      <c r="C2" s="21">
        <v>2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3">
        <v>0</v>
      </c>
    </row>
    <row r="3" spans="1:15" x14ac:dyDescent="0.2">
      <c r="A3" s="19">
        <v>1</v>
      </c>
      <c r="B3" s="24">
        <v>-1</v>
      </c>
      <c r="C3" s="15">
        <v>0</v>
      </c>
      <c r="D3" s="15">
        <v>1</v>
      </c>
      <c r="E3" s="15">
        <v>1</v>
      </c>
      <c r="F3" s="15">
        <v>0</v>
      </c>
      <c r="G3" s="15">
        <v>0</v>
      </c>
      <c r="H3" s="15">
        <v>0</v>
      </c>
      <c r="I3" s="15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25">
        <v>0</v>
      </c>
    </row>
    <row r="4" spans="1:15" x14ac:dyDescent="0.2">
      <c r="A4" s="19">
        <v>2</v>
      </c>
      <c r="B4" s="24">
        <v>0</v>
      </c>
      <c r="C4" s="15">
        <v>-1</v>
      </c>
      <c r="D4" s="15">
        <v>0</v>
      </c>
      <c r="E4" s="15">
        <v>0</v>
      </c>
      <c r="F4" s="15">
        <v>1</v>
      </c>
      <c r="G4" s="15">
        <v>1</v>
      </c>
      <c r="H4" s="15">
        <v>0</v>
      </c>
      <c r="I4" s="15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25">
        <v>0</v>
      </c>
    </row>
    <row r="5" spans="1:15" x14ac:dyDescent="0.2">
      <c r="A5" s="19">
        <v>3</v>
      </c>
      <c r="B5" s="24">
        <v>0</v>
      </c>
      <c r="C5" s="15">
        <v>0</v>
      </c>
      <c r="D5" s="15">
        <v>-1</v>
      </c>
      <c r="E5" s="15">
        <v>0</v>
      </c>
      <c r="F5" s="15">
        <v>2</v>
      </c>
      <c r="G5" s="15">
        <v>0</v>
      </c>
      <c r="H5" s="15">
        <v>0</v>
      </c>
      <c r="I5" s="15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25">
        <v>0</v>
      </c>
    </row>
    <row r="6" spans="1:15" x14ac:dyDescent="0.2">
      <c r="A6" s="19">
        <v>4</v>
      </c>
      <c r="B6" s="24">
        <v>0</v>
      </c>
      <c r="C6" s="15">
        <v>0</v>
      </c>
      <c r="D6" s="15">
        <v>0</v>
      </c>
      <c r="E6" s="15">
        <v>-1</v>
      </c>
      <c r="F6" s="15">
        <v>0</v>
      </c>
      <c r="G6" s="15">
        <v>2</v>
      </c>
      <c r="H6" s="15">
        <v>0</v>
      </c>
      <c r="I6" s="15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25">
        <v>0</v>
      </c>
    </row>
    <row r="7" spans="1:15" x14ac:dyDescent="0.2">
      <c r="A7" s="19">
        <v>5</v>
      </c>
      <c r="B7" s="24">
        <v>0</v>
      </c>
      <c r="C7" s="15">
        <v>0</v>
      </c>
      <c r="D7" s="15">
        <v>0</v>
      </c>
      <c r="E7" s="15">
        <v>0</v>
      </c>
      <c r="F7" s="15">
        <v>-1</v>
      </c>
      <c r="G7" s="15">
        <v>0</v>
      </c>
      <c r="H7" s="15">
        <v>0</v>
      </c>
      <c r="I7" s="15">
        <v>1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25">
        <v>0</v>
      </c>
    </row>
    <row r="8" spans="1:15" x14ac:dyDescent="0.2">
      <c r="A8" s="19">
        <v>6</v>
      </c>
      <c r="B8" s="24">
        <v>0</v>
      </c>
      <c r="C8" s="15">
        <v>0</v>
      </c>
      <c r="D8" s="15">
        <v>0</v>
      </c>
      <c r="E8" s="15">
        <v>0</v>
      </c>
      <c r="F8" s="15">
        <v>0</v>
      </c>
      <c r="G8" s="15">
        <v>-1</v>
      </c>
      <c r="H8" s="15">
        <v>0</v>
      </c>
      <c r="I8" s="15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25">
        <v>1</v>
      </c>
    </row>
    <row r="9" spans="1:15" x14ac:dyDescent="0.2">
      <c r="A9" s="19">
        <v>7</v>
      </c>
      <c r="B9" s="24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-1</v>
      </c>
      <c r="I9" s="15">
        <v>0</v>
      </c>
      <c r="J9" s="4">
        <v>2</v>
      </c>
      <c r="K9" s="4">
        <v>0</v>
      </c>
      <c r="L9" s="4">
        <v>0</v>
      </c>
      <c r="M9" s="4">
        <v>0</v>
      </c>
      <c r="N9" s="4">
        <v>0</v>
      </c>
      <c r="O9" s="25">
        <v>0</v>
      </c>
    </row>
    <row r="10" spans="1:15" x14ac:dyDescent="0.2">
      <c r="A10" s="19">
        <v>8</v>
      </c>
      <c r="B10" s="26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-1</v>
      </c>
      <c r="J10" s="28">
        <v>0</v>
      </c>
      <c r="K10" s="28">
        <v>1</v>
      </c>
      <c r="L10" s="28">
        <v>1</v>
      </c>
      <c r="M10" s="28">
        <v>1</v>
      </c>
      <c r="N10" s="28">
        <v>0</v>
      </c>
      <c r="O10" s="2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/>
  </sheetPr>
  <dimension ref="A1:CM1000"/>
  <sheetViews>
    <sheetView zoomScale="172" zoomScaleNormal="115" workbookViewId="0">
      <selection activeCell="B2" sqref="B2:CM2"/>
    </sheetView>
  </sheetViews>
  <sheetFormatPr baseColWidth="10" defaultColWidth="12.6640625" defaultRowHeight="15" customHeight="1" x14ac:dyDescent="0.15"/>
  <cols>
    <col min="1" max="1" width="10.5" bestFit="1" customWidth="1"/>
    <col min="2" max="91" width="8.6640625" bestFit="1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3" t="s">
        <v>154</v>
      </c>
      <c r="B2" s="53">
        <f>15000*20</f>
        <v>300000</v>
      </c>
      <c r="C2" s="53">
        <f t="shared" ref="C2:BN2" si="0">15000*20</f>
        <v>300000</v>
      </c>
      <c r="D2" s="53">
        <f t="shared" si="0"/>
        <v>300000</v>
      </c>
      <c r="E2" s="53">
        <f t="shared" si="0"/>
        <v>300000</v>
      </c>
      <c r="F2" s="53">
        <f t="shared" si="0"/>
        <v>300000</v>
      </c>
      <c r="G2" s="53">
        <f t="shared" si="0"/>
        <v>300000</v>
      </c>
      <c r="H2" s="53">
        <f t="shared" si="0"/>
        <v>300000</v>
      </c>
      <c r="I2" s="53">
        <f t="shared" si="0"/>
        <v>300000</v>
      </c>
      <c r="J2" s="53">
        <f t="shared" si="0"/>
        <v>300000</v>
      </c>
      <c r="K2" s="53">
        <f t="shared" si="0"/>
        <v>300000</v>
      </c>
      <c r="L2" s="53">
        <f t="shared" si="0"/>
        <v>300000</v>
      </c>
      <c r="M2" s="53">
        <f t="shared" si="0"/>
        <v>300000</v>
      </c>
      <c r="N2" s="53">
        <f t="shared" si="0"/>
        <v>300000</v>
      </c>
      <c r="O2" s="53">
        <f t="shared" si="0"/>
        <v>300000</v>
      </c>
      <c r="P2" s="53">
        <f t="shared" si="0"/>
        <v>300000</v>
      </c>
      <c r="Q2" s="53">
        <f t="shared" si="0"/>
        <v>300000</v>
      </c>
      <c r="R2" s="53">
        <f t="shared" si="0"/>
        <v>300000</v>
      </c>
      <c r="S2" s="53">
        <f t="shared" si="0"/>
        <v>300000</v>
      </c>
      <c r="T2" s="53">
        <f t="shared" si="0"/>
        <v>300000</v>
      </c>
      <c r="U2" s="53">
        <f t="shared" si="0"/>
        <v>300000</v>
      </c>
      <c r="V2" s="53">
        <f t="shared" si="0"/>
        <v>300000</v>
      </c>
      <c r="W2" s="53">
        <f t="shared" si="0"/>
        <v>300000</v>
      </c>
      <c r="X2" s="53">
        <f t="shared" si="0"/>
        <v>300000</v>
      </c>
      <c r="Y2" s="53">
        <f t="shared" si="0"/>
        <v>300000</v>
      </c>
      <c r="Z2" s="53">
        <f t="shared" si="0"/>
        <v>300000</v>
      </c>
      <c r="AA2" s="53">
        <f t="shared" si="0"/>
        <v>300000</v>
      </c>
      <c r="AB2" s="53">
        <f t="shared" si="0"/>
        <v>300000</v>
      </c>
      <c r="AC2" s="53">
        <f t="shared" si="0"/>
        <v>300000</v>
      </c>
      <c r="AD2" s="53">
        <f t="shared" si="0"/>
        <v>300000</v>
      </c>
      <c r="AE2" s="53">
        <f t="shared" si="0"/>
        <v>300000</v>
      </c>
      <c r="AF2" s="53">
        <f t="shared" si="0"/>
        <v>300000</v>
      </c>
      <c r="AG2" s="53">
        <f t="shared" si="0"/>
        <v>300000</v>
      </c>
      <c r="AH2" s="53">
        <f t="shared" si="0"/>
        <v>300000</v>
      </c>
      <c r="AI2" s="53">
        <f t="shared" si="0"/>
        <v>300000</v>
      </c>
      <c r="AJ2" s="53">
        <f t="shared" si="0"/>
        <v>300000</v>
      </c>
      <c r="AK2" s="53">
        <f t="shared" si="0"/>
        <v>300000</v>
      </c>
      <c r="AL2" s="53">
        <f t="shared" si="0"/>
        <v>300000</v>
      </c>
      <c r="AM2" s="53">
        <f t="shared" si="0"/>
        <v>300000</v>
      </c>
      <c r="AN2" s="53">
        <f t="shared" si="0"/>
        <v>300000</v>
      </c>
      <c r="AO2" s="53">
        <f t="shared" si="0"/>
        <v>300000</v>
      </c>
      <c r="AP2" s="53">
        <f t="shared" si="0"/>
        <v>300000</v>
      </c>
      <c r="AQ2" s="53">
        <f t="shared" si="0"/>
        <v>300000</v>
      </c>
      <c r="AR2" s="53">
        <f t="shared" si="0"/>
        <v>300000</v>
      </c>
      <c r="AS2" s="53">
        <f t="shared" si="0"/>
        <v>300000</v>
      </c>
      <c r="AT2" s="53">
        <f t="shared" si="0"/>
        <v>300000</v>
      </c>
      <c r="AU2" s="53">
        <f t="shared" si="0"/>
        <v>300000</v>
      </c>
      <c r="AV2" s="53">
        <f t="shared" si="0"/>
        <v>300000</v>
      </c>
      <c r="AW2" s="53">
        <f t="shared" si="0"/>
        <v>300000</v>
      </c>
      <c r="AX2" s="53">
        <f t="shared" si="0"/>
        <v>300000</v>
      </c>
      <c r="AY2" s="53">
        <f t="shared" si="0"/>
        <v>300000</v>
      </c>
      <c r="AZ2" s="53">
        <f t="shared" si="0"/>
        <v>300000</v>
      </c>
      <c r="BA2" s="53">
        <f t="shared" si="0"/>
        <v>300000</v>
      </c>
      <c r="BB2" s="53">
        <f t="shared" si="0"/>
        <v>300000</v>
      </c>
      <c r="BC2" s="53">
        <f t="shared" si="0"/>
        <v>300000</v>
      </c>
      <c r="BD2" s="53">
        <f t="shared" si="0"/>
        <v>300000</v>
      </c>
      <c r="BE2" s="53">
        <f t="shared" si="0"/>
        <v>300000</v>
      </c>
      <c r="BF2" s="53">
        <f t="shared" si="0"/>
        <v>300000</v>
      </c>
      <c r="BG2" s="53">
        <f t="shared" si="0"/>
        <v>300000</v>
      </c>
      <c r="BH2" s="53">
        <f t="shared" si="0"/>
        <v>300000</v>
      </c>
      <c r="BI2" s="53">
        <f t="shared" si="0"/>
        <v>300000</v>
      </c>
      <c r="BJ2" s="53">
        <f t="shared" si="0"/>
        <v>300000</v>
      </c>
      <c r="BK2" s="53">
        <f t="shared" si="0"/>
        <v>300000</v>
      </c>
      <c r="BL2" s="53">
        <f t="shared" si="0"/>
        <v>300000</v>
      </c>
      <c r="BM2" s="53">
        <f t="shared" si="0"/>
        <v>300000</v>
      </c>
      <c r="BN2" s="53">
        <f t="shared" si="0"/>
        <v>300000</v>
      </c>
      <c r="BO2" s="53">
        <f t="shared" ref="BO2:CM2" si="1">15000*20</f>
        <v>300000</v>
      </c>
      <c r="BP2" s="53">
        <f t="shared" si="1"/>
        <v>300000</v>
      </c>
      <c r="BQ2" s="53">
        <f t="shared" si="1"/>
        <v>300000</v>
      </c>
      <c r="BR2" s="53">
        <f t="shared" si="1"/>
        <v>300000</v>
      </c>
      <c r="BS2" s="53">
        <f t="shared" si="1"/>
        <v>300000</v>
      </c>
      <c r="BT2" s="53">
        <f t="shared" si="1"/>
        <v>300000</v>
      </c>
      <c r="BU2" s="53">
        <f t="shared" si="1"/>
        <v>300000</v>
      </c>
      <c r="BV2" s="53">
        <f t="shared" si="1"/>
        <v>300000</v>
      </c>
      <c r="BW2" s="53">
        <f t="shared" si="1"/>
        <v>300000</v>
      </c>
      <c r="BX2" s="53">
        <f t="shared" si="1"/>
        <v>300000</v>
      </c>
      <c r="BY2" s="53">
        <f t="shared" si="1"/>
        <v>300000</v>
      </c>
      <c r="BZ2" s="53">
        <f t="shared" si="1"/>
        <v>300000</v>
      </c>
      <c r="CA2" s="53">
        <f t="shared" si="1"/>
        <v>300000</v>
      </c>
      <c r="CB2" s="53">
        <f t="shared" si="1"/>
        <v>300000</v>
      </c>
      <c r="CC2" s="53">
        <f t="shared" si="1"/>
        <v>300000</v>
      </c>
      <c r="CD2" s="53">
        <f t="shared" si="1"/>
        <v>300000</v>
      </c>
      <c r="CE2" s="53">
        <f t="shared" si="1"/>
        <v>300000</v>
      </c>
      <c r="CF2" s="53">
        <f t="shared" si="1"/>
        <v>300000</v>
      </c>
      <c r="CG2" s="53">
        <f t="shared" si="1"/>
        <v>300000</v>
      </c>
      <c r="CH2" s="53">
        <f t="shared" si="1"/>
        <v>300000</v>
      </c>
      <c r="CI2" s="53">
        <f t="shared" si="1"/>
        <v>300000</v>
      </c>
      <c r="CJ2" s="53">
        <f t="shared" si="1"/>
        <v>300000</v>
      </c>
      <c r="CK2" s="53">
        <f t="shared" si="1"/>
        <v>300000</v>
      </c>
      <c r="CL2" s="53">
        <f t="shared" si="1"/>
        <v>300000</v>
      </c>
      <c r="CM2" s="53">
        <f t="shared" si="1"/>
        <v>300000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/>
  </sheetPr>
  <dimension ref="A1:C1000"/>
  <sheetViews>
    <sheetView workbookViewId="0">
      <selection activeCell="B19" sqref="B19"/>
    </sheetView>
  </sheetViews>
  <sheetFormatPr baseColWidth="10" defaultColWidth="12.6640625" defaultRowHeight="15" customHeight="1" x14ac:dyDescent="0.15"/>
  <cols>
    <col min="1" max="26" width="7.6640625" customWidth="1"/>
  </cols>
  <sheetData>
    <row r="1" spans="1:3" x14ac:dyDescent="0.15">
      <c r="A1" s="1" t="s">
        <v>155</v>
      </c>
      <c r="B1" s="1" t="s">
        <v>156</v>
      </c>
      <c r="C1" s="1" t="s">
        <v>157</v>
      </c>
    </row>
    <row r="2" spans="1:3" x14ac:dyDescent="0.2">
      <c r="A2" s="3" t="s">
        <v>91</v>
      </c>
      <c r="B2" s="3">
        <v>20000</v>
      </c>
      <c r="C2" s="3">
        <v>15</v>
      </c>
    </row>
    <row r="3" spans="1:3" x14ac:dyDescent="0.2">
      <c r="A3" s="3" t="s">
        <v>158</v>
      </c>
      <c r="B3" s="3">
        <v>21000</v>
      </c>
      <c r="C3" s="3">
        <v>20</v>
      </c>
    </row>
    <row r="4" spans="1:3" x14ac:dyDescent="0.2">
      <c r="A4" s="3" t="s">
        <v>159</v>
      </c>
      <c r="B4" s="3">
        <v>23500</v>
      </c>
      <c r="C4" s="3">
        <v>25</v>
      </c>
    </row>
    <row r="5" spans="1:3" x14ac:dyDescent="0.2">
      <c r="A5" s="3" t="s">
        <v>160</v>
      </c>
      <c r="B5" s="3">
        <v>25000</v>
      </c>
      <c r="C5" s="3">
        <v>35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/>
  </sheetPr>
  <dimension ref="A1:CM1000"/>
  <sheetViews>
    <sheetView zoomScale="131" workbookViewId="0">
      <selection activeCell="G7" sqref="G7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161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0">
        <f>Productos!$L3</f>
        <v>185617.90933333279</v>
      </c>
      <c r="C2" s="30">
        <f>Productos!$L3</f>
        <v>185617.90933333279</v>
      </c>
      <c r="D2" s="30">
        <f>Productos!$L3</f>
        <v>185617.90933333279</v>
      </c>
      <c r="E2" s="30">
        <f>Productos!$L3</f>
        <v>185617.90933333279</v>
      </c>
      <c r="F2" s="30">
        <f>Productos!$L3</f>
        <v>185617.90933333279</v>
      </c>
      <c r="G2" s="30">
        <f>Productos!$L3</f>
        <v>185617.90933333279</v>
      </c>
      <c r="H2" s="30">
        <f>Productos!$L3</f>
        <v>185617.90933333279</v>
      </c>
      <c r="I2" s="30">
        <f>Productos!$L3</f>
        <v>185617.90933333279</v>
      </c>
      <c r="J2" s="30">
        <f>Productos!$L3</f>
        <v>185617.90933333279</v>
      </c>
      <c r="K2" s="30">
        <f>Productos!$L3</f>
        <v>185617.90933333279</v>
      </c>
      <c r="L2" s="30">
        <f>Productos!$L3</f>
        <v>185617.90933333279</v>
      </c>
      <c r="M2" s="30">
        <f>Productos!$L3</f>
        <v>185617.90933333279</v>
      </c>
      <c r="N2" s="30">
        <f>Productos!$L3</f>
        <v>185617.90933333279</v>
      </c>
      <c r="O2" s="30">
        <f>Productos!$L3</f>
        <v>185617.90933333279</v>
      </c>
      <c r="P2" s="30">
        <f>Productos!$L3</f>
        <v>185617.90933333279</v>
      </c>
      <c r="Q2" s="30">
        <f>Productos!$L3</f>
        <v>185617.90933333279</v>
      </c>
      <c r="R2" s="30">
        <f>Productos!$L3</f>
        <v>185617.90933333279</v>
      </c>
      <c r="S2" s="30">
        <f>Productos!$L3</f>
        <v>185617.90933333279</v>
      </c>
      <c r="T2" s="30">
        <f>Productos!$L3</f>
        <v>185617.90933333279</v>
      </c>
      <c r="U2" s="30">
        <f>Productos!$L3</f>
        <v>185617.90933333279</v>
      </c>
      <c r="V2" s="30">
        <f>Productos!$L3</f>
        <v>185617.90933333279</v>
      </c>
      <c r="W2" s="30">
        <f>Productos!$L3</f>
        <v>185617.90933333279</v>
      </c>
      <c r="X2" s="30">
        <f>Productos!$L3</f>
        <v>185617.90933333279</v>
      </c>
      <c r="Y2" s="30">
        <f>Productos!$L3</f>
        <v>185617.90933333279</v>
      </c>
      <c r="Z2" s="30">
        <f>Productos!$L3</f>
        <v>185617.90933333279</v>
      </c>
      <c r="AA2" s="30">
        <f>Productos!$L3</f>
        <v>185617.90933333279</v>
      </c>
      <c r="AB2" s="30">
        <f>Productos!$L3</f>
        <v>185617.90933333279</v>
      </c>
      <c r="AC2" s="30">
        <f>Productos!$L3</f>
        <v>185617.90933333279</v>
      </c>
      <c r="AD2" s="30">
        <f>Productos!$L3</f>
        <v>185617.90933333279</v>
      </c>
      <c r="AE2" s="30">
        <f>Productos!$L3</f>
        <v>185617.90933333279</v>
      </c>
      <c r="AF2" s="30">
        <f>Productos!$L3</f>
        <v>185617.90933333279</v>
      </c>
      <c r="AG2" s="30">
        <f>Productos!$L3</f>
        <v>185617.90933333279</v>
      </c>
      <c r="AH2" s="30">
        <f>Productos!$L3</f>
        <v>185617.90933333279</v>
      </c>
      <c r="AI2" s="30">
        <f>Productos!$L3</f>
        <v>185617.90933333279</v>
      </c>
      <c r="AJ2" s="30">
        <f>Productos!$L3</f>
        <v>185617.90933333279</v>
      </c>
      <c r="AK2" s="30">
        <f>Productos!$L3</f>
        <v>185617.90933333279</v>
      </c>
      <c r="AL2" s="30">
        <f>Productos!$L3</f>
        <v>185617.90933333279</v>
      </c>
      <c r="AM2" s="30">
        <f>Productos!$L3</f>
        <v>185617.90933333279</v>
      </c>
      <c r="AN2" s="30">
        <f>Productos!$L3</f>
        <v>185617.90933333279</v>
      </c>
      <c r="AO2" s="30">
        <f>Productos!$L3</f>
        <v>185617.90933333279</v>
      </c>
      <c r="AP2" s="30">
        <f>Productos!$L3</f>
        <v>185617.90933333279</v>
      </c>
      <c r="AQ2" s="30">
        <f>Productos!$L3</f>
        <v>185617.90933333279</v>
      </c>
      <c r="AR2" s="30">
        <f>Productos!$L3</f>
        <v>185617.90933333279</v>
      </c>
      <c r="AS2" s="30">
        <f>Productos!$L3</f>
        <v>185617.90933333279</v>
      </c>
      <c r="AT2" s="30">
        <f>Productos!$L3</f>
        <v>185617.90933333279</v>
      </c>
      <c r="AU2" s="30">
        <f>Productos!$L3</f>
        <v>185617.90933333279</v>
      </c>
      <c r="AV2" s="30">
        <f>Productos!$L3</f>
        <v>185617.90933333279</v>
      </c>
      <c r="AW2" s="30">
        <f>Productos!$L3</f>
        <v>185617.90933333279</v>
      </c>
      <c r="AX2" s="30">
        <f>Productos!$L3</f>
        <v>185617.90933333279</v>
      </c>
      <c r="AY2" s="30">
        <f>Productos!$L3</f>
        <v>185617.90933333279</v>
      </c>
      <c r="AZ2" s="30">
        <f>Productos!$L3</f>
        <v>185617.90933333279</v>
      </c>
      <c r="BA2" s="30">
        <f>Productos!$L3</f>
        <v>185617.90933333279</v>
      </c>
      <c r="BB2" s="30">
        <f>Productos!$L3</f>
        <v>185617.90933333279</v>
      </c>
      <c r="BC2" s="30">
        <f>Productos!$L3</f>
        <v>185617.90933333279</v>
      </c>
      <c r="BD2" s="30">
        <f>Productos!$L3</f>
        <v>185617.90933333279</v>
      </c>
      <c r="BE2" s="30">
        <f>Productos!$L3</f>
        <v>185617.90933333279</v>
      </c>
      <c r="BF2" s="30">
        <f>Productos!$L3</f>
        <v>185617.90933333279</v>
      </c>
      <c r="BG2" s="30">
        <f>Productos!$L3</f>
        <v>185617.90933333279</v>
      </c>
      <c r="BH2" s="30">
        <f>Productos!$L3</f>
        <v>185617.90933333279</v>
      </c>
      <c r="BI2" s="30">
        <f>Productos!$L3</f>
        <v>185617.90933333279</v>
      </c>
      <c r="BJ2" s="30">
        <f>Productos!$L3</f>
        <v>185617.90933333279</v>
      </c>
      <c r="BK2" s="30">
        <f>Productos!$L3</f>
        <v>185617.90933333279</v>
      </c>
      <c r="BL2" s="30">
        <f>Productos!$L3</f>
        <v>185617.90933333279</v>
      </c>
      <c r="BM2" s="30">
        <f>Productos!$L3</f>
        <v>185617.90933333279</v>
      </c>
      <c r="BN2" s="30">
        <f>Productos!$L3</f>
        <v>185617.90933333279</v>
      </c>
      <c r="BO2" s="30">
        <f>Productos!$L3</f>
        <v>185617.90933333279</v>
      </c>
      <c r="BP2" s="30">
        <f>Productos!$L3</f>
        <v>185617.90933333279</v>
      </c>
      <c r="BQ2" s="30">
        <f>Productos!$L3</f>
        <v>185617.90933333279</v>
      </c>
      <c r="BR2" s="30">
        <f>Productos!$L3</f>
        <v>185617.90933333279</v>
      </c>
      <c r="BS2" s="30">
        <f>Productos!$L3</f>
        <v>185617.90933333279</v>
      </c>
      <c r="BT2" s="30">
        <f>Productos!$L3</f>
        <v>185617.90933333279</v>
      </c>
      <c r="BU2" s="30">
        <f>Productos!$L3</f>
        <v>185617.90933333279</v>
      </c>
      <c r="BV2" s="30">
        <f>Productos!$L3</f>
        <v>185617.90933333279</v>
      </c>
      <c r="BW2" s="30">
        <f>Productos!$L3</f>
        <v>185617.90933333279</v>
      </c>
      <c r="BX2" s="30">
        <f>Productos!$L3</f>
        <v>185617.90933333279</v>
      </c>
      <c r="BY2" s="30">
        <f>Productos!$L3</f>
        <v>185617.90933333279</v>
      </c>
      <c r="BZ2" s="30">
        <f>Productos!$L3</f>
        <v>185617.90933333279</v>
      </c>
      <c r="CA2" s="30">
        <f>Productos!$L3</f>
        <v>185617.90933333279</v>
      </c>
      <c r="CB2" s="30">
        <f>Productos!$L3</f>
        <v>185617.90933333279</v>
      </c>
      <c r="CC2" s="30">
        <f>Productos!$L3</f>
        <v>185617.90933333279</v>
      </c>
      <c r="CD2" s="30">
        <f>Productos!$L3</f>
        <v>185617.90933333279</v>
      </c>
      <c r="CE2" s="30">
        <f>Productos!$L3</f>
        <v>185617.90933333279</v>
      </c>
      <c r="CF2" s="30">
        <f>Productos!$L3</f>
        <v>185617.90933333279</v>
      </c>
      <c r="CG2" s="30">
        <f>Productos!$L3</f>
        <v>185617.90933333279</v>
      </c>
      <c r="CH2" s="30">
        <f>Productos!$L3</f>
        <v>185617.90933333279</v>
      </c>
      <c r="CI2" s="30">
        <f>Productos!$L3</f>
        <v>185617.90933333279</v>
      </c>
      <c r="CJ2" s="30">
        <f>Productos!$L3</f>
        <v>185617.90933333279</v>
      </c>
      <c r="CK2" s="30">
        <f>Productos!$L3</f>
        <v>185617.90933333279</v>
      </c>
      <c r="CL2" s="30">
        <f>Productos!$L3</f>
        <v>185617.90933333279</v>
      </c>
      <c r="CM2" s="30">
        <f>Productos!$L3</f>
        <v>185617.90933333279</v>
      </c>
    </row>
    <row r="3" spans="1:91" x14ac:dyDescent="0.2">
      <c r="A3" s="2" t="s">
        <v>92</v>
      </c>
      <c r="B3" s="30">
        <f>Productos!$L4</f>
        <v>184388.65165562858</v>
      </c>
      <c r="C3" s="30">
        <f>Productos!$L4</f>
        <v>184388.65165562858</v>
      </c>
      <c r="D3" s="30">
        <f>Productos!$L4</f>
        <v>184388.65165562858</v>
      </c>
      <c r="E3" s="30">
        <f>Productos!$L4</f>
        <v>184388.65165562858</v>
      </c>
      <c r="F3" s="30">
        <f>Productos!$L4</f>
        <v>184388.65165562858</v>
      </c>
      <c r="G3" s="30">
        <f>Productos!$L4</f>
        <v>184388.65165562858</v>
      </c>
      <c r="H3" s="30">
        <f>Productos!$L4</f>
        <v>184388.65165562858</v>
      </c>
      <c r="I3" s="30">
        <f>Productos!$L4</f>
        <v>184388.65165562858</v>
      </c>
      <c r="J3" s="30">
        <f>Productos!$L4</f>
        <v>184388.65165562858</v>
      </c>
      <c r="K3" s="30">
        <f>Productos!$L4</f>
        <v>184388.65165562858</v>
      </c>
      <c r="L3" s="30">
        <f>Productos!$L4</f>
        <v>184388.65165562858</v>
      </c>
      <c r="M3" s="30">
        <f>Productos!$L4</f>
        <v>184388.65165562858</v>
      </c>
      <c r="N3" s="30">
        <f>Productos!$L4</f>
        <v>184388.65165562858</v>
      </c>
      <c r="O3" s="30">
        <f>Productos!$L4</f>
        <v>184388.65165562858</v>
      </c>
      <c r="P3" s="30">
        <f>Productos!$L4</f>
        <v>184388.65165562858</v>
      </c>
      <c r="Q3" s="30">
        <f>Productos!$L4</f>
        <v>184388.65165562858</v>
      </c>
      <c r="R3" s="30">
        <f>Productos!$L4</f>
        <v>184388.65165562858</v>
      </c>
      <c r="S3" s="30">
        <f>Productos!$L4</f>
        <v>184388.65165562858</v>
      </c>
      <c r="T3" s="30">
        <f>Productos!$L4</f>
        <v>184388.65165562858</v>
      </c>
      <c r="U3" s="30">
        <f>Productos!$L4</f>
        <v>184388.65165562858</v>
      </c>
      <c r="V3" s="30">
        <f>Productos!$L4</f>
        <v>184388.65165562858</v>
      </c>
      <c r="W3" s="30">
        <f>Productos!$L4</f>
        <v>184388.65165562858</v>
      </c>
      <c r="X3" s="30">
        <f>Productos!$L4</f>
        <v>184388.65165562858</v>
      </c>
      <c r="Y3" s="30">
        <f>Productos!$L4</f>
        <v>184388.65165562858</v>
      </c>
      <c r="Z3" s="30">
        <f>Productos!$L4</f>
        <v>184388.65165562858</v>
      </c>
      <c r="AA3" s="30">
        <f>Productos!$L4</f>
        <v>184388.65165562858</v>
      </c>
      <c r="AB3" s="30">
        <f>Productos!$L4</f>
        <v>184388.65165562858</v>
      </c>
      <c r="AC3" s="30">
        <f>Productos!$L4</f>
        <v>184388.65165562858</v>
      </c>
      <c r="AD3" s="30">
        <f>Productos!$L4</f>
        <v>184388.65165562858</v>
      </c>
      <c r="AE3" s="30">
        <f>Productos!$L4</f>
        <v>184388.65165562858</v>
      </c>
      <c r="AF3" s="30">
        <f>Productos!$L4</f>
        <v>184388.65165562858</v>
      </c>
      <c r="AG3" s="30">
        <f>Productos!$L4</f>
        <v>184388.65165562858</v>
      </c>
      <c r="AH3" s="30">
        <f>Productos!$L4</f>
        <v>184388.65165562858</v>
      </c>
      <c r="AI3" s="30">
        <f>Productos!$L4</f>
        <v>184388.65165562858</v>
      </c>
      <c r="AJ3" s="30">
        <f>Productos!$L4</f>
        <v>184388.65165562858</v>
      </c>
      <c r="AK3" s="30">
        <f>Productos!$L4</f>
        <v>184388.65165562858</v>
      </c>
      <c r="AL3" s="30">
        <f>Productos!$L4</f>
        <v>184388.65165562858</v>
      </c>
      <c r="AM3" s="30">
        <f>Productos!$L4</f>
        <v>184388.65165562858</v>
      </c>
      <c r="AN3" s="30">
        <f>Productos!$L4</f>
        <v>184388.65165562858</v>
      </c>
      <c r="AO3" s="30">
        <f>Productos!$L4</f>
        <v>184388.65165562858</v>
      </c>
      <c r="AP3" s="30">
        <f>Productos!$L4</f>
        <v>184388.65165562858</v>
      </c>
      <c r="AQ3" s="30">
        <f>Productos!$L4</f>
        <v>184388.65165562858</v>
      </c>
      <c r="AR3" s="30">
        <f>Productos!$L4</f>
        <v>184388.65165562858</v>
      </c>
      <c r="AS3" s="30">
        <f>Productos!$L4</f>
        <v>184388.65165562858</v>
      </c>
      <c r="AT3" s="30">
        <f>Productos!$L4</f>
        <v>184388.65165562858</v>
      </c>
      <c r="AU3" s="30">
        <f>Productos!$L4</f>
        <v>184388.65165562858</v>
      </c>
      <c r="AV3" s="30">
        <f>Productos!$L4</f>
        <v>184388.65165562858</v>
      </c>
      <c r="AW3" s="30">
        <f>Productos!$L4</f>
        <v>184388.65165562858</v>
      </c>
      <c r="AX3" s="30">
        <f>Productos!$L4</f>
        <v>184388.65165562858</v>
      </c>
      <c r="AY3" s="30">
        <f>Productos!$L4</f>
        <v>184388.65165562858</v>
      </c>
      <c r="AZ3" s="30">
        <f>Productos!$L4</f>
        <v>184388.65165562858</v>
      </c>
      <c r="BA3" s="30">
        <f>Productos!$L4</f>
        <v>184388.65165562858</v>
      </c>
      <c r="BB3" s="30">
        <f>Productos!$L4</f>
        <v>184388.65165562858</v>
      </c>
      <c r="BC3" s="30">
        <f>Productos!$L4</f>
        <v>184388.65165562858</v>
      </c>
      <c r="BD3" s="30">
        <f>Productos!$L4</f>
        <v>184388.65165562858</v>
      </c>
      <c r="BE3" s="30">
        <f>Productos!$L4</f>
        <v>184388.65165562858</v>
      </c>
      <c r="BF3" s="30">
        <f>Productos!$L4</f>
        <v>184388.65165562858</v>
      </c>
      <c r="BG3" s="30">
        <f>Productos!$L4</f>
        <v>184388.65165562858</v>
      </c>
      <c r="BH3" s="30">
        <f>Productos!$L4</f>
        <v>184388.65165562858</v>
      </c>
      <c r="BI3" s="30">
        <f>Productos!$L4</f>
        <v>184388.65165562858</v>
      </c>
      <c r="BJ3" s="30">
        <f>Productos!$L4</f>
        <v>184388.65165562858</v>
      </c>
      <c r="BK3" s="30">
        <f>Productos!$L4</f>
        <v>184388.65165562858</v>
      </c>
      <c r="BL3" s="30">
        <f>Productos!$L4</f>
        <v>184388.65165562858</v>
      </c>
      <c r="BM3" s="30">
        <f>Productos!$L4</f>
        <v>184388.65165562858</v>
      </c>
      <c r="BN3" s="30">
        <f>Productos!$L4</f>
        <v>184388.65165562858</v>
      </c>
      <c r="BO3" s="30">
        <f>Productos!$L4</f>
        <v>184388.65165562858</v>
      </c>
      <c r="BP3" s="30">
        <f>Productos!$L4</f>
        <v>184388.65165562858</v>
      </c>
      <c r="BQ3" s="30">
        <f>Productos!$L4</f>
        <v>184388.65165562858</v>
      </c>
      <c r="BR3" s="30">
        <f>Productos!$L4</f>
        <v>184388.65165562858</v>
      </c>
      <c r="BS3" s="30">
        <f>Productos!$L4</f>
        <v>184388.65165562858</v>
      </c>
      <c r="BT3" s="30">
        <f>Productos!$L4</f>
        <v>184388.65165562858</v>
      </c>
      <c r="BU3" s="30">
        <f>Productos!$L4</f>
        <v>184388.65165562858</v>
      </c>
      <c r="BV3" s="30">
        <f>Productos!$L4</f>
        <v>184388.65165562858</v>
      </c>
      <c r="BW3" s="30">
        <f>Productos!$L4</f>
        <v>184388.65165562858</v>
      </c>
      <c r="BX3" s="30">
        <f>Productos!$L4</f>
        <v>184388.65165562858</v>
      </c>
      <c r="BY3" s="30">
        <f>Productos!$L4</f>
        <v>184388.65165562858</v>
      </c>
      <c r="BZ3" s="30">
        <f>Productos!$L4</f>
        <v>184388.65165562858</v>
      </c>
      <c r="CA3" s="30">
        <f>Productos!$L4</f>
        <v>184388.65165562858</v>
      </c>
      <c r="CB3" s="30">
        <f>Productos!$L4</f>
        <v>184388.65165562858</v>
      </c>
      <c r="CC3" s="30">
        <f>Productos!$L4</f>
        <v>184388.65165562858</v>
      </c>
      <c r="CD3" s="30">
        <f>Productos!$L4</f>
        <v>184388.65165562858</v>
      </c>
      <c r="CE3" s="30">
        <f>Productos!$L4</f>
        <v>184388.65165562858</v>
      </c>
      <c r="CF3" s="30">
        <f>Productos!$L4</f>
        <v>184388.65165562858</v>
      </c>
      <c r="CG3" s="30">
        <f>Productos!$L4</f>
        <v>184388.65165562858</v>
      </c>
      <c r="CH3" s="30">
        <f>Productos!$L4</f>
        <v>184388.65165562858</v>
      </c>
      <c r="CI3" s="30">
        <f>Productos!$L4</f>
        <v>184388.65165562858</v>
      </c>
      <c r="CJ3" s="30">
        <f>Productos!$L4</f>
        <v>184388.65165562858</v>
      </c>
      <c r="CK3" s="30">
        <f>Productos!$L4</f>
        <v>184388.65165562858</v>
      </c>
      <c r="CL3" s="30">
        <f>Productos!$L4</f>
        <v>184388.65165562858</v>
      </c>
      <c r="CM3" s="30">
        <f>Productos!$L4</f>
        <v>184388.65165562858</v>
      </c>
    </row>
    <row r="4" spans="1:91" x14ac:dyDescent="0.2">
      <c r="A4" s="2" t="s">
        <v>93</v>
      </c>
      <c r="B4" s="30">
        <f>Productos!$L5</f>
        <v>166604.36620344321</v>
      </c>
      <c r="C4" s="30">
        <f>Productos!$L5</f>
        <v>166604.36620344321</v>
      </c>
      <c r="D4" s="30">
        <f>Productos!$L5</f>
        <v>166604.36620344321</v>
      </c>
      <c r="E4" s="30">
        <f>Productos!$L5</f>
        <v>166604.36620344321</v>
      </c>
      <c r="F4" s="30">
        <f>Productos!$L5</f>
        <v>166604.36620344321</v>
      </c>
      <c r="G4" s="30">
        <f>Productos!$L5</f>
        <v>166604.36620344321</v>
      </c>
      <c r="H4" s="30">
        <f>Productos!$L5</f>
        <v>166604.36620344321</v>
      </c>
      <c r="I4" s="30">
        <f>Productos!$L5</f>
        <v>166604.36620344321</v>
      </c>
      <c r="J4" s="30">
        <f>Productos!$L5</f>
        <v>166604.36620344321</v>
      </c>
      <c r="K4" s="30">
        <f>Productos!$L5</f>
        <v>166604.36620344321</v>
      </c>
      <c r="L4" s="30">
        <f>Productos!$L5</f>
        <v>166604.36620344321</v>
      </c>
      <c r="M4" s="30">
        <f>Productos!$L5</f>
        <v>166604.36620344321</v>
      </c>
      <c r="N4" s="30">
        <f>Productos!$L5</f>
        <v>166604.36620344321</v>
      </c>
      <c r="O4" s="30">
        <f>Productos!$L5</f>
        <v>166604.36620344321</v>
      </c>
      <c r="P4" s="30">
        <f>Productos!$L5</f>
        <v>166604.36620344321</v>
      </c>
      <c r="Q4" s="30">
        <f>Productos!$L5</f>
        <v>166604.36620344321</v>
      </c>
      <c r="R4" s="30">
        <f>Productos!$L5</f>
        <v>166604.36620344321</v>
      </c>
      <c r="S4" s="30">
        <f>Productos!$L5</f>
        <v>166604.36620344321</v>
      </c>
      <c r="T4" s="30">
        <f>Productos!$L5</f>
        <v>166604.36620344321</v>
      </c>
      <c r="U4" s="30">
        <f>Productos!$L5</f>
        <v>166604.36620344321</v>
      </c>
      <c r="V4" s="30">
        <f>Productos!$L5</f>
        <v>166604.36620344321</v>
      </c>
      <c r="W4" s="30">
        <f>Productos!$L5</f>
        <v>166604.36620344321</v>
      </c>
      <c r="X4" s="30">
        <f>Productos!$L5</f>
        <v>166604.36620344321</v>
      </c>
      <c r="Y4" s="30">
        <f>Productos!$L5</f>
        <v>166604.36620344321</v>
      </c>
      <c r="Z4" s="30">
        <f>Productos!$L5</f>
        <v>166604.36620344321</v>
      </c>
      <c r="AA4" s="30">
        <f>Productos!$L5</f>
        <v>166604.36620344321</v>
      </c>
      <c r="AB4" s="30">
        <f>Productos!$L5</f>
        <v>166604.36620344321</v>
      </c>
      <c r="AC4" s="30">
        <f>Productos!$L5</f>
        <v>166604.36620344321</v>
      </c>
      <c r="AD4" s="30">
        <f>Productos!$L5</f>
        <v>166604.36620344321</v>
      </c>
      <c r="AE4" s="30">
        <f>Productos!$L5</f>
        <v>166604.36620344321</v>
      </c>
      <c r="AF4" s="30">
        <f>Productos!$L5</f>
        <v>166604.36620344321</v>
      </c>
      <c r="AG4" s="30">
        <f>Productos!$L5</f>
        <v>166604.36620344321</v>
      </c>
      <c r="AH4" s="30">
        <f>Productos!$L5</f>
        <v>166604.36620344321</v>
      </c>
      <c r="AI4" s="30">
        <f>Productos!$L5</f>
        <v>166604.36620344321</v>
      </c>
      <c r="AJ4" s="30">
        <f>Productos!$L5</f>
        <v>166604.36620344321</v>
      </c>
      <c r="AK4" s="30">
        <f>Productos!$L5</f>
        <v>166604.36620344321</v>
      </c>
      <c r="AL4" s="30">
        <f>Productos!$L5</f>
        <v>166604.36620344321</v>
      </c>
      <c r="AM4" s="30">
        <f>Productos!$L5</f>
        <v>166604.36620344321</v>
      </c>
      <c r="AN4" s="30">
        <f>Productos!$L5</f>
        <v>166604.36620344321</v>
      </c>
      <c r="AO4" s="30">
        <f>Productos!$L5</f>
        <v>166604.36620344321</v>
      </c>
      <c r="AP4" s="30">
        <f>Productos!$L5</f>
        <v>166604.36620344321</v>
      </c>
      <c r="AQ4" s="30">
        <f>Productos!$L5</f>
        <v>166604.36620344321</v>
      </c>
      <c r="AR4" s="30">
        <f>Productos!$L5</f>
        <v>166604.36620344321</v>
      </c>
      <c r="AS4" s="30">
        <f>Productos!$L5</f>
        <v>166604.36620344321</v>
      </c>
      <c r="AT4" s="30">
        <f>Productos!$L5</f>
        <v>166604.36620344321</v>
      </c>
      <c r="AU4" s="30">
        <f>Productos!$L5</f>
        <v>166604.36620344321</v>
      </c>
      <c r="AV4" s="30">
        <f>Productos!$L5</f>
        <v>166604.36620344321</v>
      </c>
      <c r="AW4" s="30">
        <f>Productos!$L5</f>
        <v>166604.36620344321</v>
      </c>
      <c r="AX4" s="30">
        <f>Productos!$L5</f>
        <v>166604.36620344321</v>
      </c>
      <c r="AY4" s="30">
        <f>Productos!$L5</f>
        <v>166604.36620344321</v>
      </c>
      <c r="AZ4" s="30">
        <f>Productos!$L5</f>
        <v>166604.36620344321</v>
      </c>
      <c r="BA4" s="30">
        <f>Productos!$L5</f>
        <v>166604.36620344321</v>
      </c>
      <c r="BB4" s="30">
        <f>Productos!$L5</f>
        <v>166604.36620344321</v>
      </c>
      <c r="BC4" s="30">
        <f>Productos!$L5</f>
        <v>166604.36620344321</v>
      </c>
      <c r="BD4" s="30">
        <f>Productos!$L5</f>
        <v>166604.36620344321</v>
      </c>
      <c r="BE4" s="30">
        <f>Productos!$L5</f>
        <v>166604.36620344321</v>
      </c>
      <c r="BF4" s="30">
        <f>Productos!$L5</f>
        <v>166604.36620344321</v>
      </c>
      <c r="BG4" s="30">
        <f>Productos!$L5</f>
        <v>166604.36620344321</v>
      </c>
      <c r="BH4" s="30">
        <f>Productos!$L5</f>
        <v>166604.36620344321</v>
      </c>
      <c r="BI4" s="30">
        <f>Productos!$L5</f>
        <v>166604.36620344321</v>
      </c>
      <c r="BJ4" s="30">
        <f>Productos!$L5</f>
        <v>166604.36620344321</v>
      </c>
      <c r="BK4" s="30">
        <f>Productos!$L5</f>
        <v>166604.36620344321</v>
      </c>
      <c r="BL4" s="30">
        <f>Productos!$L5</f>
        <v>166604.36620344321</v>
      </c>
      <c r="BM4" s="30">
        <f>Productos!$L5</f>
        <v>166604.36620344321</v>
      </c>
      <c r="BN4" s="30">
        <f>Productos!$L5</f>
        <v>166604.36620344321</v>
      </c>
      <c r="BO4" s="30">
        <f>Productos!$L5</f>
        <v>166604.36620344321</v>
      </c>
      <c r="BP4" s="30">
        <f>Productos!$L5</f>
        <v>166604.36620344321</v>
      </c>
      <c r="BQ4" s="30">
        <f>Productos!$L5</f>
        <v>166604.36620344321</v>
      </c>
      <c r="BR4" s="30">
        <f>Productos!$L5</f>
        <v>166604.36620344321</v>
      </c>
      <c r="BS4" s="30">
        <f>Productos!$L5</f>
        <v>166604.36620344321</v>
      </c>
      <c r="BT4" s="30">
        <f>Productos!$L5</f>
        <v>166604.36620344321</v>
      </c>
      <c r="BU4" s="30">
        <f>Productos!$L5</f>
        <v>166604.36620344321</v>
      </c>
      <c r="BV4" s="30">
        <f>Productos!$L5</f>
        <v>166604.36620344321</v>
      </c>
      <c r="BW4" s="30">
        <f>Productos!$L5</f>
        <v>166604.36620344321</v>
      </c>
      <c r="BX4" s="30">
        <f>Productos!$L5</f>
        <v>166604.36620344321</v>
      </c>
      <c r="BY4" s="30">
        <f>Productos!$L5</f>
        <v>166604.36620344321</v>
      </c>
      <c r="BZ4" s="30">
        <f>Productos!$L5</f>
        <v>166604.36620344321</v>
      </c>
      <c r="CA4" s="30">
        <f>Productos!$L5</f>
        <v>166604.36620344321</v>
      </c>
      <c r="CB4" s="30">
        <f>Productos!$L5</f>
        <v>166604.36620344321</v>
      </c>
      <c r="CC4" s="30">
        <f>Productos!$L5</f>
        <v>166604.36620344321</v>
      </c>
      <c r="CD4" s="30">
        <f>Productos!$L5</f>
        <v>166604.36620344321</v>
      </c>
      <c r="CE4" s="30">
        <f>Productos!$L5</f>
        <v>166604.36620344321</v>
      </c>
      <c r="CF4" s="30">
        <f>Productos!$L5</f>
        <v>166604.36620344321</v>
      </c>
      <c r="CG4" s="30">
        <f>Productos!$L5</f>
        <v>166604.36620344321</v>
      </c>
      <c r="CH4" s="30">
        <f>Productos!$L5</f>
        <v>166604.36620344321</v>
      </c>
      <c r="CI4" s="30">
        <f>Productos!$L5</f>
        <v>166604.36620344321</v>
      </c>
      <c r="CJ4" s="30">
        <f>Productos!$L5</f>
        <v>166604.36620344321</v>
      </c>
      <c r="CK4" s="30">
        <f>Productos!$L5</f>
        <v>166604.36620344321</v>
      </c>
      <c r="CL4" s="30">
        <f>Productos!$L5</f>
        <v>166604.36620344321</v>
      </c>
      <c r="CM4" s="30">
        <f>Productos!$L5</f>
        <v>166604.36620344321</v>
      </c>
    </row>
    <row r="5" spans="1:91" x14ac:dyDescent="0.2">
      <c r="A5" s="2" t="s">
        <v>94</v>
      </c>
      <c r="B5" s="30">
        <f>Productos!$L6</f>
        <v>165629.80126073104</v>
      </c>
      <c r="C5" s="30">
        <f>Productos!$L6</f>
        <v>165629.80126073104</v>
      </c>
      <c r="D5" s="30">
        <f>Productos!$L6</f>
        <v>165629.80126073104</v>
      </c>
      <c r="E5" s="30">
        <f>Productos!$L6</f>
        <v>165629.80126073104</v>
      </c>
      <c r="F5" s="30">
        <f>Productos!$L6</f>
        <v>165629.80126073104</v>
      </c>
      <c r="G5" s="30">
        <f>Productos!$L6</f>
        <v>165629.80126073104</v>
      </c>
      <c r="H5" s="30">
        <f>Productos!$L6</f>
        <v>165629.80126073104</v>
      </c>
      <c r="I5" s="30">
        <f>Productos!$L6</f>
        <v>165629.80126073104</v>
      </c>
      <c r="J5" s="30">
        <f>Productos!$L6</f>
        <v>165629.80126073104</v>
      </c>
      <c r="K5" s="30">
        <f>Productos!$L6</f>
        <v>165629.80126073104</v>
      </c>
      <c r="L5" s="30">
        <f>Productos!$L6</f>
        <v>165629.80126073104</v>
      </c>
      <c r="M5" s="30">
        <f>Productos!$L6</f>
        <v>165629.80126073104</v>
      </c>
      <c r="N5" s="30">
        <f>Productos!$L6</f>
        <v>165629.80126073104</v>
      </c>
      <c r="O5" s="30">
        <f>Productos!$L6</f>
        <v>165629.80126073104</v>
      </c>
      <c r="P5" s="30">
        <f>Productos!$L6</f>
        <v>165629.80126073104</v>
      </c>
      <c r="Q5" s="30">
        <f>Productos!$L6</f>
        <v>165629.80126073104</v>
      </c>
      <c r="R5" s="30">
        <f>Productos!$L6</f>
        <v>165629.80126073104</v>
      </c>
      <c r="S5" s="30">
        <f>Productos!$L6</f>
        <v>165629.80126073104</v>
      </c>
      <c r="T5" s="30">
        <f>Productos!$L6</f>
        <v>165629.80126073104</v>
      </c>
      <c r="U5" s="30">
        <f>Productos!$L6</f>
        <v>165629.80126073104</v>
      </c>
      <c r="V5" s="30">
        <f>Productos!$L6</f>
        <v>165629.80126073104</v>
      </c>
      <c r="W5" s="30">
        <f>Productos!$L6</f>
        <v>165629.80126073104</v>
      </c>
      <c r="X5" s="30">
        <f>Productos!$L6</f>
        <v>165629.80126073104</v>
      </c>
      <c r="Y5" s="30">
        <f>Productos!$L6</f>
        <v>165629.80126073104</v>
      </c>
      <c r="Z5" s="30">
        <f>Productos!$L6</f>
        <v>165629.80126073104</v>
      </c>
      <c r="AA5" s="30">
        <f>Productos!$L6</f>
        <v>165629.80126073104</v>
      </c>
      <c r="AB5" s="30">
        <f>Productos!$L6</f>
        <v>165629.80126073104</v>
      </c>
      <c r="AC5" s="30">
        <f>Productos!$L6</f>
        <v>165629.80126073104</v>
      </c>
      <c r="AD5" s="30">
        <f>Productos!$L6</f>
        <v>165629.80126073104</v>
      </c>
      <c r="AE5" s="30">
        <f>Productos!$L6</f>
        <v>165629.80126073104</v>
      </c>
      <c r="AF5" s="30">
        <f>Productos!$L6</f>
        <v>165629.80126073104</v>
      </c>
      <c r="AG5" s="30">
        <f>Productos!$L6</f>
        <v>165629.80126073104</v>
      </c>
      <c r="AH5" s="30">
        <f>Productos!$L6</f>
        <v>165629.80126073104</v>
      </c>
      <c r="AI5" s="30">
        <f>Productos!$L6</f>
        <v>165629.80126073104</v>
      </c>
      <c r="AJ5" s="30">
        <f>Productos!$L6</f>
        <v>165629.80126073104</v>
      </c>
      <c r="AK5" s="30">
        <f>Productos!$L6</f>
        <v>165629.80126073104</v>
      </c>
      <c r="AL5" s="30">
        <f>Productos!$L6</f>
        <v>165629.80126073104</v>
      </c>
      <c r="AM5" s="30">
        <f>Productos!$L6</f>
        <v>165629.80126073104</v>
      </c>
      <c r="AN5" s="30">
        <f>Productos!$L6</f>
        <v>165629.80126073104</v>
      </c>
      <c r="AO5" s="30">
        <f>Productos!$L6</f>
        <v>165629.80126073104</v>
      </c>
      <c r="AP5" s="30">
        <f>Productos!$L6</f>
        <v>165629.80126073104</v>
      </c>
      <c r="AQ5" s="30">
        <f>Productos!$L6</f>
        <v>165629.80126073104</v>
      </c>
      <c r="AR5" s="30">
        <f>Productos!$L6</f>
        <v>165629.80126073104</v>
      </c>
      <c r="AS5" s="30">
        <f>Productos!$L6</f>
        <v>165629.80126073104</v>
      </c>
      <c r="AT5" s="30">
        <f>Productos!$L6</f>
        <v>165629.80126073104</v>
      </c>
      <c r="AU5" s="30">
        <f>Productos!$L6</f>
        <v>165629.80126073104</v>
      </c>
      <c r="AV5" s="30">
        <f>Productos!$L6</f>
        <v>165629.80126073104</v>
      </c>
      <c r="AW5" s="30">
        <f>Productos!$L6</f>
        <v>165629.80126073104</v>
      </c>
      <c r="AX5" s="30">
        <f>Productos!$L6</f>
        <v>165629.80126073104</v>
      </c>
      <c r="AY5" s="30">
        <f>Productos!$L6</f>
        <v>165629.80126073104</v>
      </c>
      <c r="AZ5" s="30">
        <f>Productos!$L6</f>
        <v>165629.80126073104</v>
      </c>
      <c r="BA5" s="30">
        <f>Productos!$L6</f>
        <v>165629.80126073104</v>
      </c>
      <c r="BB5" s="30">
        <f>Productos!$L6</f>
        <v>165629.80126073104</v>
      </c>
      <c r="BC5" s="30">
        <f>Productos!$L6</f>
        <v>165629.80126073104</v>
      </c>
      <c r="BD5" s="30">
        <f>Productos!$L6</f>
        <v>165629.80126073104</v>
      </c>
      <c r="BE5" s="30">
        <f>Productos!$L6</f>
        <v>165629.80126073104</v>
      </c>
      <c r="BF5" s="30">
        <f>Productos!$L6</f>
        <v>165629.80126073104</v>
      </c>
      <c r="BG5" s="30">
        <f>Productos!$L6</f>
        <v>165629.80126073104</v>
      </c>
      <c r="BH5" s="30">
        <f>Productos!$L6</f>
        <v>165629.80126073104</v>
      </c>
      <c r="BI5" s="30">
        <f>Productos!$L6</f>
        <v>165629.80126073104</v>
      </c>
      <c r="BJ5" s="30">
        <f>Productos!$L6</f>
        <v>165629.80126073104</v>
      </c>
      <c r="BK5" s="30">
        <f>Productos!$L6</f>
        <v>165629.80126073104</v>
      </c>
      <c r="BL5" s="30">
        <f>Productos!$L6</f>
        <v>165629.80126073104</v>
      </c>
      <c r="BM5" s="30">
        <f>Productos!$L6</f>
        <v>165629.80126073104</v>
      </c>
      <c r="BN5" s="30">
        <f>Productos!$L6</f>
        <v>165629.80126073104</v>
      </c>
      <c r="BO5" s="30">
        <f>Productos!$L6</f>
        <v>165629.80126073104</v>
      </c>
      <c r="BP5" s="30">
        <f>Productos!$L6</f>
        <v>165629.80126073104</v>
      </c>
      <c r="BQ5" s="30">
        <f>Productos!$L6</f>
        <v>165629.80126073104</v>
      </c>
      <c r="BR5" s="30">
        <f>Productos!$L6</f>
        <v>165629.80126073104</v>
      </c>
      <c r="BS5" s="30">
        <f>Productos!$L6</f>
        <v>165629.80126073104</v>
      </c>
      <c r="BT5" s="30">
        <f>Productos!$L6</f>
        <v>165629.80126073104</v>
      </c>
      <c r="BU5" s="30">
        <f>Productos!$L6</f>
        <v>165629.80126073104</v>
      </c>
      <c r="BV5" s="30">
        <f>Productos!$L6</f>
        <v>165629.80126073104</v>
      </c>
      <c r="BW5" s="30">
        <f>Productos!$L6</f>
        <v>165629.80126073104</v>
      </c>
      <c r="BX5" s="30">
        <f>Productos!$L6</f>
        <v>165629.80126073104</v>
      </c>
      <c r="BY5" s="30">
        <f>Productos!$L6</f>
        <v>165629.80126073104</v>
      </c>
      <c r="BZ5" s="30">
        <f>Productos!$L6</f>
        <v>165629.80126073104</v>
      </c>
      <c r="CA5" s="30">
        <f>Productos!$L6</f>
        <v>165629.80126073104</v>
      </c>
      <c r="CB5" s="30">
        <f>Productos!$L6</f>
        <v>165629.80126073104</v>
      </c>
      <c r="CC5" s="30">
        <f>Productos!$L6</f>
        <v>165629.80126073104</v>
      </c>
      <c r="CD5" s="30">
        <f>Productos!$L6</f>
        <v>165629.80126073104</v>
      </c>
      <c r="CE5" s="30">
        <f>Productos!$L6</f>
        <v>165629.80126073104</v>
      </c>
      <c r="CF5" s="30">
        <f>Productos!$L6</f>
        <v>165629.80126073104</v>
      </c>
      <c r="CG5" s="30">
        <f>Productos!$L6</f>
        <v>165629.80126073104</v>
      </c>
      <c r="CH5" s="30">
        <f>Productos!$L6</f>
        <v>165629.80126073104</v>
      </c>
      <c r="CI5" s="30">
        <f>Productos!$L6</f>
        <v>165629.80126073104</v>
      </c>
      <c r="CJ5" s="30">
        <f>Productos!$L6</f>
        <v>165629.80126073104</v>
      </c>
      <c r="CK5" s="30">
        <f>Productos!$L6</f>
        <v>165629.80126073104</v>
      </c>
      <c r="CL5" s="30">
        <f>Productos!$L6</f>
        <v>165629.80126073104</v>
      </c>
      <c r="CM5" s="30">
        <f>Productos!$L6</f>
        <v>165629.80126073104</v>
      </c>
    </row>
    <row r="6" spans="1:91" x14ac:dyDescent="0.2">
      <c r="A6" s="2" t="s">
        <v>95</v>
      </c>
      <c r="B6" s="30">
        <f>Productos!$L7</f>
        <v>169637.55952317832</v>
      </c>
      <c r="C6" s="30">
        <f>Productos!$L7</f>
        <v>169637.55952317832</v>
      </c>
      <c r="D6" s="30">
        <f>Productos!$L7</f>
        <v>169637.55952317832</v>
      </c>
      <c r="E6" s="30">
        <f>Productos!$L7</f>
        <v>169637.55952317832</v>
      </c>
      <c r="F6" s="30">
        <f>Productos!$L7</f>
        <v>169637.55952317832</v>
      </c>
      <c r="G6" s="30">
        <f>Productos!$L7</f>
        <v>169637.55952317832</v>
      </c>
      <c r="H6" s="30">
        <f>Productos!$L7</f>
        <v>169637.55952317832</v>
      </c>
      <c r="I6" s="30">
        <f>Productos!$L7</f>
        <v>169637.55952317832</v>
      </c>
      <c r="J6" s="30">
        <f>Productos!$L7</f>
        <v>169637.55952317832</v>
      </c>
      <c r="K6" s="30">
        <f>Productos!$L7</f>
        <v>169637.55952317832</v>
      </c>
      <c r="L6" s="30">
        <f>Productos!$L7</f>
        <v>169637.55952317832</v>
      </c>
      <c r="M6" s="30">
        <f>Productos!$L7</f>
        <v>169637.55952317832</v>
      </c>
      <c r="N6" s="30">
        <f>Productos!$L7</f>
        <v>169637.55952317832</v>
      </c>
      <c r="O6" s="30">
        <f>Productos!$L7</f>
        <v>169637.55952317832</v>
      </c>
      <c r="P6" s="30">
        <f>Productos!$L7</f>
        <v>169637.55952317832</v>
      </c>
      <c r="Q6" s="30">
        <f>Productos!$L7</f>
        <v>169637.55952317832</v>
      </c>
      <c r="R6" s="30">
        <f>Productos!$L7</f>
        <v>169637.55952317832</v>
      </c>
      <c r="S6" s="30">
        <f>Productos!$L7</f>
        <v>169637.55952317832</v>
      </c>
      <c r="T6" s="30">
        <f>Productos!$L7</f>
        <v>169637.55952317832</v>
      </c>
      <c r="U6" s="30">
        <f>Productos!$L7</f>
        <v>169637.55952317832</v>
      </c>
      <c r="V6" s="30">
        <f>Productos!$L7</f>
        <v>169637.55952317832</v>
      </c>
      <c r="W6" s="30">
        <f>Productos!$L7</f>
        <v>169637.55952317832</v>
      </c>
      <c r="X6" s="30">
        <f>Productos!$L7</f>
        <v>169637.55952317832</v>
      </c>
      <c r="Y6" s="30">
        <f>Productos!$L7</f>
        <v>169637.55952317832</v>
      </c>
      <c r="Z6" s="30">
        <f>Productos!$L7</f>
        <v>169637.55952317832</v>
      </c>
      <c r="AA6" s="30">
        <f>Productos!$L7</f>
        <v>169637.55952317832</v>
      </c>
      <c r="AB6" s="30">
        <f>Productos!$L7</f>
        <v>169637.55952317832</v>
      </c>
      <c r="AC6" s="30">
        <f>Productos!$L7</f>
        <v>169637.55952317832</v>
      </c>
      <c r="AD6" s="30">
        <f>Productos!$L7</f>
        <v>169637.55952317832</v>
      </c>
      <c r="AE6" s="30">
        <f>Productos!$L7</f>
        <v>169637.55952317832</v>
      </c>
      <c r="AF6" s="30">
        <f>Productos!$L7</f>
        <v>169637.55952317832</v>
      </c>
      <c r="AG6" s="30">
        <f>Productos!$L7</f>
        <v>169637.55952317832</v>
      </c>
      <c r="AH6" s="30">
        <f>Productos!$L7</f>
        <v>169637.55952317832</v>
      </c>
      <c r="AI6" s="30">
        <f>Productos!$L7</f>
        <v>169637.55952317832</v>
      </c>
      <c r="AJ6" s="30">
        <f>Productos!$L7</f>
        <v>169637.55952317832</v>
      </c>
      <c r="AK6" s="30">
        <f>Productos!$L7</f>
        <v>169637.55952317832</v>
      </c>
      <c r="AL6" s="30">
        <f>Productos!$L7</f>
        <v>169637.55952317832</v>
      </c>
      <c r="AM6" s="30">
        <f>Productos!$L7</f>
        <v>169637.55952317832</v>
      </c>
      <c r="AN6" s="30">
        <f>Productos!$L7</f>
        <v>169637.55952317832</v>
      </c>
      <c r="AO6" s="30">
        <f>Productos!$L7</f>
        <v>169637.55952317832</v>
      </c>
      <c r="AP6" s="30">
        <f>Productos!$L7</f>
        <v>169637.55952317832</v>
      </c>
      <c r="AQ6" s="30">
        <f>Productos!$L7</f>
        <v>169637.55952317832</v>
      </c>
      <c r="AR6" s="30">
        <f>Productos!$L7</f>
        <v>169637.55952317832</v>
      </c>
      <c r="AS6" s="30">
        <f>Productos!$L7</f>
        <v>169637.55952317832</v>
      </c>
      <c r="AT6" s="30">
        <f>Productos!$L7</f>
        <v>169637.55952317832</v>
      </c>
      <c r="AU6" s="30">
        <f>Productos!$L7</f>
        <v>169637.55952317832</v>
      </c>
      <c r="AV6" s="30">
        <f>Productos!$L7</f>
        <v>169637.55952317832</v>
      </c>
      <c r="AW6" s="30">
        <f>Productos!$L7</f>
        <v>169637.55952317832</v>
      </c>
      <c r="AX6" s="30">
        <f>Productos!$L7</f>
        <v>169637.55952317832</v>
      </c>
      <c r="AY6" s="30">
        <f>Productos!$L7</f>
        <v>169637.55952317832</v>
      </c>
      <c r="AZ6" s="30">
        <f>Productos!$L7</f>
        <v>169637.55952317832</v>
      </c>
      <c r="BA6" s="30">
        <f>Productos!$L7</f>
        <v>169637.55952317832</v>
      </c>
      <c r="BB6" s="30">
        <f>Productos!$L7</f>
        <v>169637.55952317832</v>
      </c>
      <c r="BC6" s="30">
        <f>Productos!$L7</f>
        <v>169637.55952317832</v>
      </c>
      <c r="BD6" s="30">
        <f>Productos!$L7</f>
        <v>169637.55952317832</v>
      </c>
      <c r="BE6" s="30">
        <f>Productos!$L7</f>
        <v>169637.55952317832</v>
      </c>
      <c r="BF6" s="30">
        <f>Productos!$L7</f>
        <v>169637.55952317832</v>
      </c>
      <c r="BG6" s="30">
        <f>Productos!$L7</f>
        <v>169637.55952317832</v>
      </c>
      <c r="BH6" s="30">
        <f>Productos!$L7</f>
        <v>169637.55952317832</v>
      </c>
      <c r="BI6" s="30">
        <f>Productos!$L7</f>
        <v>169637.55952317832</v>
      </c>
      <c r="BJ6" s="30">
        <f>Productos!$L7</f>
        <v>169637.55952317832</v>
      </c>
      <c r="BK6" s="30">
        <f>Productos!$L7</f>
        <v>169637.55952317832</v>
      </c>
      <c r="BL6" s="30">
        <f>Productos!$L7</f>
        <v>169637.55952317832</v>
      </c>
      <c r="BM6" s="30">
        <f>Productos!$L7</f>
        <v>169637.55952317832</v>
      </c>
      <c r="BN6" s="30">
        <f>Productos!$L7</f>
        <v>169637.55952317832</v>
      </c>
      <c r="BO6" s="30">
        <f>Productos!$L7</f>
        <v>169637.55952317832</v>
      </c>
      <c r="BP6" s="30">
        <f>Productos!$L7</f>
        <v>169637.55952317832</v>
      </c>
      <c r="BQ6" s="30">
        <f>Productos!$L7</f>
        <v>169637.55952317832</v>
      </c>
      <c r="BR6" s="30">
        <f>Productos!$L7</f>
        <v>169637.55952317832</v>
      </c>
      <c r="BS6" s="30">
        <f>Productos!$L7</f>
        <v>169637.55952317832</v>
      </c>
      <c r="BT6" s="30">
        <f>Productos!$L7</f>
        <v>169637.55952317832</v>
      </c>
      <c r="BU6" s="30">
        <f>Productos!$L7</f>
        <v>169637.55952317832</v>
      </c>
      <c r="BV6" s="30">
        <f>Productos!$L7</f>
        <v>169637.55952317832</v>
      </c>
      <c r="BW6" s="30">
        <f>Productos!$L7</f>
        <v>169637.55952317832</v>
      </c>
      <c r="BX6" s="30">
        <f>Productos!$L7</f>
        <v>169637.55952317832</v>
      </c>
      <c r="BY6" s="30">
        <f>Productos!$L7</f>
        <v>169637.55952317832</v>
      </c>
      <c r="BZ6" s="30">
        <f>Productos!$L7</f>
        <v>169637.55952317832</v>
      </c>
      <c r="CA6" s="30">
        <f>Productos!$L7</f>
        <v>169637.55952317832</v>
      </c>
      <c r="CB6" s="30">
        <f>Productos!$L7</f>
        <v>169637.55952317832</v>
      </c>
      <c r="CC6" s="30">
        <f>Productos!$L7</f>
        <v>169637.55952317832</v>
      </c>
      <c r="CD6" s="30">
        <f>Productos!$L7</f>
        <v>169637.55952317832</v>
      </c>
      <c r="CE6" s="30">
        <f>Productos!$L7</f>
        <v>169637.55952317832</v>
      </c>
      <c r="CF6" s="30">
        <f>Productos!$L7</f>
        <v>169637.55952317832</v>
      </c>
      <c r="CG6" s="30">
        <f>Productos!$L7</f>
        <v>169637.55952317832</v>
      </c>
      <c r="CH6" s="30">
        <f>Productos!$L7</f>
        <v>169637.55952317832</v>
      </c>
      <c r="CI6" s="30">
        <f>Productos!$L7</f>
        <v>169637.55952317832</v>
      </c>
      <c r="CJ6" s="30">
        <f>Productos!$L7</f>
        <v>169637.55952317832</v>
      </c>
      <c r="CK6" s="30">
        <f>Productos!$L7</f>
        <v>169637.55952317832</v>
      </c>
      <c r="CL6" s="30">
        <f>Productos!$L7</f>
        <v>169637.55952317832</v>
      </c>
      <c r="CM6" s="30">
        <f>Productos!$L7</f>
        <v>169637.55952317832</v>
      </c>
    </row>
    <row r="7" spans="1:91" x14ac:dyDescent="0.2">
      <c r="A7" s="2" t="s">
        <v>96</v>
      </c>
      <c r="B7" s="30">
        <f>Productos!$L8</f>
        <v>184033.11251192336</v>
      </c>
      <c r="C7" s="30">
        <f>Productos!$L8</f>
        <v>184033.11251192336</v>
      </c>
      <c r="D7" s="30">
        <f>Productos!$L8</f>
        <v>184033.11251192336</v>
      </c>
      <c r="E7" s="30">
        <f>Productos!$L8</f>
        <v>184033.11251192336</v>
      </c>
      <c r="F7" s="30">
        <f>Productos!$L8</f>
        <v>184033.11251192336</v>
      </c>
      <c r="G7" s="30">
        <f>Productos!$L8</f>
        <v>184033.11251192336</v>
      </c>
      <c r="H7" s="30">
        <f>Productos!$L8</f>
        <v>184033.11251192336</v>
      </c>
      <c r="I7" s="30">
        <f>Productos!$L8</f>
        <v>184033.11251192336</v>
      </c>
      <c r="J7" s="30">
        <f>Productos!$L8</f>
        <v>184033.11251192336</v>
      </c>
      <c r="K7" s="30">
        <f>Productos!$L8</f>
        <v>184033.11251192336</v>
      </c>
      <c r="L7" s="30">
        <f>Productos!$L8</f>
        <v>184033.11251192336</v>
      </c>
      <c r="M7" s="30">
        <f>Productos!$L8</f>
        <v>184033.11251192336</v>
      </c>
      <c r="N7" s="30">
        <f>Productos!$L8</f>
        <v>184033.11251192336</v>
      </c>
      <c r="O7" s="30">
        <f>Productos!$L8</f>
        <v>184033.11251192336</v>
      </c>
      <c r="P7" s="30">
        <f>Productos!$L8</f>
        <v>184033.11251192336</v>
      </c>
      <c r="Q7" s="30">
        <f>Productos!$L8</f>
        <v>184033.11251192336</v>
      </c>
      <c r="R7" s="30">
        <f>Productos!$L8</f>
        <v>184033.11251192336</v>
      </c>
      <c r="S7" s="30">
        <f>Productos!$L8</f>
        <v>184033.11251192336</v>
      </c>
      <c r="T7" s="30">
        <f>Productos!$L8</f>
        <v>184033.11251192336</v>
      </c>
      <c r="U7" s="30">
        <f>Productos!$L8</f>
        <v>184033.11251192336</v>
      </c>
      <c r="V7" s="30">
        <f>Productos!$L8</f>
        <v>184033.11251192336</v>
      </c>
      <c r="W7" s="30">
        <f>Productos!$L8</f>
        <v>184033.11251192336</v>
      </c>
      <c r="X7" s="30">
        <f>Productos!$L8</f>
        <v>184033.11251192336</v>
      </c>
      <c r="Y7" s="30">
        <f>Productos!$L8</f>
        <v>184033.11251192336</v>
      </c>
      <c r="Z7" s="30">
        <f>Productos!$L8</f>
        <v>184033.11251192336</v>
      </c>
      <c r="AA7" s="30">
        <f>Productos!$L8</f>
        <v>184033.11251192336</v>
      </c>
      <c r="AB7" s="30">
        <f>Productos!$L8</f>
        <v>184033.11251192336</v>
      </c>
      <c r="AC7" s="30">
        <f>Productos!$L8</f>
        <v>184033.11251192336</v>
      </c>
      <c r="AD7" s="30">
        <f>Productos!$L8</f>
        <v>184033.11251192336</v>
      </c>
      <c r="AE7" s="30">
        <f>Productos!$L8</f>
        <v>184033.11251192336</v>
      </c>
      <c r="AF7" s="30">
        <f>Productos!$L8</f>
        <v>184033.11251192336</v>
      </c>
      <c r="AG7" s="30">
        <f>Productos!$L8</f>
        <v>184033.11251192336</v>
      </c>
      <c r="AH7" s="30">
        <f>Productos!$L8</f>
        <v>184033.11251192336</v>
      </c>
      <c r="AI7" s="30">
        <f>Productos!$L8</f>
        <v>184033.11251192336</v>
      </c>
      <c r="AJ7" s="30">
        <f>Productos!$L8</f>
        <v>184033.11251192336</v>
      </c>
      <c r="AK7" s="30">
        <f>Productos!$L8</f>
        <v>184033.11251192336</v>
      </c>
      <c r="AL7" s="30">
        <f>Productos!$L8</f>
        <v>184033.11251192336</v>
      </c>
      <c r="AM7" s="30">
        <f>Productos!$L8</f>
        <v>184033.11251192336</v>
      </c>
      <c r="AN7" s="30">
        <f>Productos!$L8</f>
        <v>184033.11251192336</v>
      </c>
      <c r="AO7" s="30">
        <f>Productos!$L8</f>
        <v>184033.11251192336</v>
      </c>
      <c r="AP7" s="30">
        <f>Productos!$L8</f>
        <v>184033.11251192336</v>
      </c>
      <c r="AQ7" s="30">
        <f>Productos!$L8</f>
        <v>184033.11251192336</v>
      </c>
      <c r="AR7" s="30">
        <f>Productos!$L8</f>
        <v>184033.11251192336</v>
      </c>
      <c r="AS7" s="30">
        <f>Productos!$L8</f>
        <v>184033.11251192336</v>
      </c>
      <c r="AT7" s="30">
        <f>Productos!$L8</f>
        <v>184033.11251192336</v>
      </c>
      <c r="AU7" s="30">
        <f>Productos!$L8</f>
        <v>184033.11251192336</v>
      </c>
      <c r="AV7" s="30">
        <f>Productos!$L8</f>
        <v>184033.11251192336</v>
      </c>
      <c r="AW7" s="30">
        <f>Productos!$L8</f>
        <v>184033.11251192336</v>
      </c>
      <c r="AX7" s="30">
        <f>Productos!$L8</f>
        <v>184033.11251192336</v>
      </c>
      <c r="AY7" s="30">
        <f>Productos!$L8</f>
        <v>184033.11251192336</v>
      </c>
      <c r="AZ7" s="30">
        <f>Productos!$L8</f>
        <v>184033.11251192336</v>
      </c>
      <c r="BA7" s="30">
        <f>Productos!$L8</f>
        <v>184033.11251192336</v>
      </c>
      <c r="BB7" s="30">
        <f>Productos!$L8</f>
        <v>184033.11251192336</v>
      </c>
      <c r="BC7" s="30">
        <f>Productos!$L8</f>
        <v>184033.11251192336</v>
      </c>
      <c r="BD7" s="30">
        <f>Productos!$L8</f>
        <v>184033.11251192336</v>
      </c>
      <c r="BE7" s="30">
        <f>Productos!$L8</f>
        <v>184033.11251192336</v>
      </c>
      <c r="BF7" s="30">
        <f>Productos!$L8</f>
        <v>184033.11251192336</v>
      </c>
      <c r="BG7" s="30">
        <f>Productos!$L8</f>
        <v>184033.11251192336</v>
      </c>
      <c r="BH7" s="30">
        <f>Productos!$L8</f>
        <v>184033.11251192336</v>
      </c>
      <c r="BI7" s="30">
        <f>Productos!$L8</f>
        <v>184033.11251192336</v>
      </c>
      <c r="BJ7" s="30">
        <f>Productos!$L8</f>
        <v>184033.11251192336</v>
      </c>
      <c r="BK7" s="30">
        <f>Productos!$L8</f>
        <v>184033.11251192336</v>
      </c>
      <c r="BL7" s="30">
        <f>Productos!$L8</f>
        <v>184033.11251192336</v>
      </c>
      <c r="BM7" s="30">
        <f>Productos!$L8</f>
        <v>184033.11251192336</v>
      </c>
      <c r="BN7" s="30">
        <f>Productos!$L8</f>
        <v>184033.11251192336</v>
      </c>
      <c r="BO7" s="30">
        <f>Productos!$L8</f>
        <v>184033.11251192336</v>
      </c>
      <c r="BP7" s="30">
        <f>Productos!$L8</f>
        <v>184033.11251192336</v>
      </c>
      <c r="BQ7" s="30">
        <f>Productos!$L8</f>
        <v>184033.11251192336</v>
      </c>
      <c r="BR7" s="30">
        <f>Productos!$L8</f>
        <v>184033.11251192336</v>
      </c>
      <c r="BS7" s="30">
        <f>Productos!$L8</f>
        <v>184033.11251192336</v>
      </c>
      <c r="BT7" s="30">
        <f>Productos!$L8</f>
        <v>184033.11251192336</v>
      </c>
      <c r="BU7" s="30">
        <f>Productos!$L8</f>
        <v>184033.11251192336</v>
      </c>
      <c r="BV7" s="30">
        <f>Productos!$L8</f>
        <v>184033.11251192336</v>
      </c>
      <c r="BW7" s="30">
        <f>Productos!$L8</f>
        <v>184033.11251192336</v>
      </c>
      <c r="BX7" s="30">
        <f>Productos!$L8</f>
        <v>184033.11251192336</v>
      </c>
      <c r="BY7" s="30">
        <f>Productos!$L8</f>
        <v>184033.11251192336</v>
      </c>
      <c r="BZ7" s="30">
        <f>Productos!$L8</f>
        <v>184033.11251192336</v>
      </c>
      <c r="CA7" s="30">
        <f>Productos!$L8</f>
        <v>184033.11251192336</v>
      </c>
      <c r="CB7" s="30">
        <f>Productos!$L8</f>
        <v>184033.11251192336</v>
      </c>
      <c r="CC7" s="30">
        <f>Productos!$L8</f>
        <v>184033.11251192336</v>
      </c>
      <c r="CD7" s="30">
        <f>Productos!$L8</f>
        <v>184033.11251192336</v>
      </c>
      <c r="CE7" s="30">
        <f>Productos!$L8</f>
        <v>184033.11251192336</v>
      </c>
      <c r="CF7" s="30">
        <f>Productos!$L8</f>
        <v>184033.11251192336</v>
      </c>
      <c r="CG7" s="30">
        <f>Productos!$L8</f>
        <v>184033.11251192336</v>
      </c>
      <c r="CH7" s="30">
        <f>Productos!$L8</f>
        <v>184033.11251192336</v>
      </c>
      <c r="CI7" s="30">
        <f>Productos!$L8</f>
        <v>184033.11251192336</v>
      </c>
      <c r="CJ7" s="30">
        <f>Productos!$L8</f>
        <v>184033.11251192336</v>
      </c>
      <c r="CK7" s="30">
        <f>Productos!$L8</f>
        <v>184033.11251192336</v>
      </c>
      <c r="CL7" s="30">
        <f>Productos!$L8</f>
        <v>184033.11251192336</v>
      </c>
      <c r="CM7" s="30">
        <f>Productos!$L8</f>
        <v>184033.11251192336</v>
      </c>
    </row>
    <row r="8" spans="1:91" x14ac:dyDescent="0.2">
      <c r="A8" s="2" t="s">
        <v>97</v>
      </c>
      <c r="B8" s="30">
        <f>Productos!$L9</f>
        <v>201794.94037191995</v>
      </c>
      <c r="C8" s="30">
        <f>Productos!$L9</f>
        <v>201794.94037191995</v>
      </c>
      <c r="D8" s="30">
        <f>Productos!$L9</f>
        <v>201794.94037191995</v>
      </c>
      <c r="E8" s="30">
        <f>Productos!$L9</f>
        <v>201794.94037191995</v>
      </c>
      <c r="F8" s="30">
        <f>Productos!$L9</f>
        <v>201794.94037191995</v>
      </c>
      <c r="G8" s="30">
        <f>Productos!$L9</f>
        <v>201794.94037191995</v>
      </c>
      <c r="H8" s="30">
        <f>Productos!$L9</f>
        <v>201794.94037191995</v>
      </c>
      <c r="I8" s="30">
        <f>Productos!$L9</f>
        <v>201794.94037191995</v>
      </c>
      <c r="J8" s="30">
        <f>Productos!$L9</f>
        <v>201794.94037191995</v>
      </c>
      <c r="K8" s="30">
        <f>Productos!$L9</f>
        <v>201794.94037191995</v>
      </c>
      <c r="L8" s="30">
        <f>Productos!$L9</f>
        <v>201794.94037191995</v>
      </c>
      <c r="M8" s="30">
        <f>Productos!$L9</f>
        <v>201794.94037191995</v>
      </c>
      <c r="N8" s="30">
        <f>Productos!$L9</f>
        <v>201794.94037191995</v>
      </c>
      <c r="O8" s="30">
        <f>Productos!$L9</f>
        <v>201794.94037191995</v>
      </c>
      <c r="P8" s="30">
        <f>Productos!$L9</f>
        <v>201794.94037191995</v>
      </c>
      <c r="Q8" s="30">
        <f>Productos!$L9</f>
        <v>201794.94037191995</v>
      </c>
      <c r="R8" s="30">
        <f>Productos!$L9</f>
        <v>201794.94037191995</v>
      </c>
      <c r="S8" s="30">
        <f>Productos!$L9</f>
        <v>201794.94037191995</v>
      </c>
      <c r="T8" s="30">
        <f>Productos!$L9</f>
        <v>201794.94037191995</v>
      </c>
      <c r="U8" s="30">
        <f>Productos!$L9</f>
        <v>201794.94037191995</v>
      </c>
      <c r="V8" s="30">
        <f>Productos!$L9</f>
        <v>201794.94037191995</v>
      </c>
      <c r="W8" s="30">
        <f>Productos!$L9</f>
        <v>201794.94037191995</v>
      </c>
      <c r="X8" s="30">
        <f>Productos!$L9</f>
        <v>201794.94037191995</v>
      </c>
      <c r="Y8" s="30">
        <f>Productos!$L9</f>
        <v>201794.94037191995</v>
      </c>
      <c r="Z8" s="30">
        <f>Productos!$L9</f>
        <v>201794.94037191995</v>
      </c>
      <c r="AA8" s="30">
        <f>Productos!$L9</f>
        <v>201794.94037191995</v>
      </c>
      <c r="AB8" s="30">
        <f>Productos!$L9</f>
        <v>201794.94037191995</v>
      </c>
      <c r="AC8" s="30">
        <f>Productos!$L9</f>
        <v>201794.94037191995</v>
      </c>
      <c r="AD8" s="30">
        <f>Productos!$L9</f>
        <v>201794.94037191995</v>
      </c>
      <c r="AE8" s="30">
        <f>Productos!$L9</f>
        <v>201794.94037191995</v>
      </c>
      <c r="AF8" s="30">
        <f>Productos!$L9</f>
        <v>201794.94037191995</v>
      </c>
      <c r="AG8" s="30">
        <f>Productos!$L9</f>
        <v>201794.94037191995</v>
      </c>
      <c r="AH8" s="30">
        <f>Productos!$L9</f>
        <v>201794.94037191995</v>
      </c>
      <c r="AI8" s="30">
        <f>Productos!$L9</f>
        <v>201794.94037191995</v>
      </c>
      <c r="AJ8" s="30">
        <f>Productos!$L9</f>
        <v>201794.94037191995</v>
      </c>
      <c r="AK8" s="30">
        <f>Productos!$L9</f>
        <v>201794.94037191995</v>
      </c>
      <c r="AL8" s="30">
        <f>Productos!$L9</f>
        <v>201794.94037191995</v>
      </c>
      <c r="AM8" s="30">
        <f>Productos!$L9</f>
        <v>201794.94037191995</v>
      </c>
      <c r="AN8" s="30">
        <f>Productos!$L9</f>
        <v>201794.94037191995</v>
      </c>
      <c r="AO8" s="30">
        <f>Productos!$L9</f>
        <v>201794.94037191995</v>
      </c>
      <c r="AP8" s="30">
        <f>Productos!$L9</f>
        <v>201794.94037191995</v>
      </c>
      <c r="AQ8" s="30">
        <f>Productos!$L9</f>
        <v>201794.94037191995</v>
      </c>
      <c r="AR8" s="30">
        <f>Productos!$L9</f>
        <v>201794.94037191995</v>
      </c>
      <c r="AS8" s="30">
        <f>Productos!$L9</f>
        <v>201794.94037191995</v>
      </c>
      <c r="AT8" s="30">
        <f>Productos!$L9</f>
        <v>201794.94037191995</v>
      </c>
      <c r="AU8" s="30">
        <f>Productos!$L9</f>
        <v>201794.94037191995</v>
      </c>
      <c r="AV8" s="30">
        <f>Productos!$L9</f>
        <v>201794.94037191995</v>
      </c>
      <c r="AW8" s="30">
        <f>Productos!$L9</f>
        <v>201794.94037191995</v>
      </c>
      <c r="AX8" s="30">
        <f>Productos!$L9</f>
        <v>201794.94037191995</v>
      </c>
      <c r="AY8" s="30">
        <f>Productos!$L9</f>
        <v>201794.94037191995</v>
      </c>
      <c r="AZ8" s="30">
        <f>Productos!$L9</f>
        <v>201794.94037191995</v>
      </c>
      <c r="BA8" s="30">
        <f>Productos!$L9</f>
        <v>201794.94037191995</v>
      </c>
      <c r="BB8" s="30">
        <f>Productos!$L9</f>
        <v>201794.94037191995</v>
      </c>
      <c r="BC8" s="30">
        <f>Productos!$L9</f>
        <v>201794.94037191995</v>
      </c>
      <c r="BD8" s="30">
        <f>Productos!$L9</f>
        <v>201794.94037191995</v>
      </c>
      <c r="BE8" s="30">
        <f>Productos!$L9</f>
        <v>201794.94037191995</v>
      </c>
      <c r="BF8" s="30">
        <f>Productos!$L9</f>
        <v>201794.94037191995</v>
      </c>
      <c r="BG8" s="30">
        <f>Productos!$L9</f>
        <v>201794.94037191995</v>
      </c>
      <c r="BH8" s="30">
        <f>Productos!$L9</f>
        <v>201794.94037191995</v>
      </c>
      <c r="BI8" s="30">
        <f>Productos!$L9</f>
        <v>201794.94037191995</v>
      </c>
      <c r="BJ8" s="30">
        <f>Productos!$L9</f>
        <v>201794.94037191995</v>
      </c>
      <c r="BK8" s="30">
        <f>Productos!$L9</f>
        <v>201794.94037191995</v>
      </c>
      <c r="BL8" s="30">
        <f>Productos!$L9</f>
        <v>201794.94037191995</v>
      </c>
      <c r="BM8" s="30">
        <f>Productos!$L9</f>
        <v>201794.94037191995</v>
      </c>
      <c r="BN8" s="30">
        <f>Productos!$L9</f>
        <v>201794.94037191995</v>
      </c>
      <c r="BO8" s="30">
        <f>Productos!$L9</f>
        <v>201794.94037191995</v>
      </c>
      <c r="BP8" s="30">
        <f>Productos!$L9</f>
        <v>201794.94037191995</v>
      </c>
      <c r="BQ8" s="30">
        <f>Productos!$L9</f>
        <v>201794.94037191995</v>
      </c>
      <c r="BR8" s="30">
        <f>Productos!$L9</f>
        <v>201794.94037191995</v>
      </c>
      <c r="BS8" s="30">
        <f>Productos!$L9</f>
        <v>201794.94037191995</v>
      </c>
      <c r="BT8" s="30">
        <f>Productos!$L9</f>
        <v>201794.94037191995</v>
      </c>
      <c r="BU8" s="30">
        <f>Productos!$L9</f>
        <v>201794.94037191995</v>
      </c>
      <c r="BV8" s="30">
        <f>Productos!$L9</f>
        <v>201794.94037191995</v>
      </c>
      <c r="BW8" s="30">
        <f>Productos!$L9</f>
        <v>201794.94037191995</v>
      </c>
      <c r="BX8" s="30">
        <f>Productos!$L9</f>
        <v>201794.94037191995</v>
      </c>
      <c r="BY8" s="30">
        <f>Productos!$L9</f>
        <v>201794.94037191995</v>
      </c>
      <c r="BZ8" s="30">
        <f>Productos!$L9</f>
        <v>201794.94037191995</v>
      </c>
      <c r="CA8" s="30">
        <f>Productos!$L9</f>
        <v>201794.94037191995</v>
      </c>
      <c r="CB8" s="30">
        <f>Productos!$L9</f>
        <v>201794.94037191995</v>
      </c>
      <c r="CC8" s="30">
        <f>Productos!$L9</f>
        <v>201794.94037191995</v>
      </c>
      <c r="CD8" s="30">
        <f>Productos!$L9</f>
        <v>201794.94037191995</v>
      </c>
      <c r="CE8" s="30">
        <f>Productos!$L9</f>
        <v>201794.94037191995</v>
      </c>
      <c r="CF8" s="30">
        <f>Productos!$L9</f>
        <v>201794.94037191995</v>
      </c>
      <c r="CG8" s="30">
        <f>Productos!$L9</f>
        <v>201794.94037191995</v>
      </c>
      <c r="CH8" s="30">
        <f>Productos!$L9</f>
        <v>201794.94037191995</v>
      </c>
      <c r="CI8" s="30">
        <f>Productos!$L9</f>
        <v>201794.94037191995</v>
      </c>
      <c r="CJ8" s="30">
        <f>Productos!$L9</f>
        <v>201794.94037191995</v>
      </c>
      <c r="CK8" s="30">
        <f>Productos!$L9</f>
        <v>201794.94037191995</v>
      </c>
      <c r="CL8" s="30">
        <f>Productos!$L9</f>
        <v>201794.94037191995</v>
      </c>
      <c r="CM8" s="30">
        <f>Productos!$L9</f>
        <v>201794.94037191995</v>
      </c>
    </row>
    <row r="9" spans="1:91" x14ac:dyDescent="0.2">
      <c r="A9" s="2" t="s">
        <v>98</v>
      </c>
      <c r="B9" s="30">
        <f>Productos!$L10</f>
        <v>166096.17990441053</v>
      </c>
      <c r="C9" s="30">
        <f>Productos!$L10</f>
        <v>166096.17990441053</v>
      </c>
      <c r="D9" s="30">
        <f>Productos!$L10</f>
        <v>166096.17990441053</v>
      </c>
      <c r="E9" s="30">
        <f>Productos!$L10</f>
        <v>166096.17990441053</v>
      </c>
      <c r="F9" s="30">
        <f>Productos!$L10</f>
        <v>166096.17990441053</v>
      </c>
      <c r="G9" s="30">
        <f>Productos!$L10</f>
        <v>166096.17990441053</v>
      </c>
      <c r="H9" s="30">
        <f>Productos!$L10</f>
        <v>166096.17990441053</v>
      </c>
      <c r="I9" s="30">
        <f>Productos!$L10</f>
        <v>166096.17990441053</v>
      </c>
      <c r="J9" s="30">
        <f>Productos!$L10</f>
        <v>166096.17990441053</v>
      </c>
      <c r="K9" s="30">
        <f>Productos!$L10</f>
        <v>166096.17990441053</v>
      </c>
      <c r="L9" s="30">
        <f>Productos!$L10</f>
        <v>166096.17990441053</v>
      </c>
      <c r="M9" s="30">
        <f>Productos!$L10</f>
        <v>166096.17990441053</v>
      </c>
      <c r="N9" s="30">
        <f>Productos!$L10</f>
        <v>166096.17990441053</v>
      </c>
      <c r="O9" s="30">
        <f>Productos!$L10</f>
        <v>166096.17990441053</v>
      </c>
      <c r="P9" s="30">
        <f>Productos!$L10</f>
        <v>166096.17990441053</v>
      </c>
      <c r="Q9" s="30">
        <f>Productos!$L10</f>
        <v>166096.17990441053</v>
      </c>
      <c r="R9" s="30">
        <f>Productos!$L10</f>
        <v>166096.17990441053</v>
      </c>
      <c r="S9" s="30">
        <f>Productos!$L10</f>
        <v>166096.17990441053</v>
      </c>
      <c r="T9" s="30">
        <f>Productos!$L10</f>
        <v>166096.17990441053</v>
      </c>
      <c r="U9" s="30">
        <f>Productos!$L10</f>
        <v>166096.17990441053</v>
      </c>
      <c r="V9" s="30">
        <f>Productos!$L10</f>
        <v>166096.17990441053</v>
      </c>
      <c r="W9" s="30">
        <f>Productos!$L10</f>
        <v>166096.17990441053</v>
      </c>
      <c r="X9" s="30">
        <f>Productos!$L10</f>
        <v>166096.17990441053</v>
      </c>
      <c r="Y9" s="30">
        <f>Productos!$L10</f>
        <v>166096.17990441053</v>
      </c>
      <c r="Z9" s="30">
        <f>Productos!$L10</f>
        <v>166096.17990441053</v>
      </c>
      <c r="AA9" s="30">
        <f>Productos!$L10</f>
        <v>166096.17990441053</v>
      </c>
      <c r="AB9" s="30">
        <f>Productos!$L10</f>
        <v>166096.17990441053</v>
      </c>
      <c r="AC9" s="30">
        <f>Productos!$L10</f>
        <v>166096.17990441053</v>
      </c>
      <c r="AD9" s="30">
        <f>Productos!$L10</f>
        <v>166096.17990441053</v>
      </c>
      <c r="AE9" s="30">
        <f>Productos!$L10</f>
        <v>166096.17990441053</v>
      </c>
      <c r="AF9" s="30">
        <f>Productos!$L10</f>
        <v>166096.17990441053</v>
      </c>
      <c r="AG9" s="30">
        <f>Productos!$L10</f>
        <v>166096.17990441053</v>
      </c>
      <c r="AH9" s="30">
        <f>Productos!$L10</f>
        <v>166096.17990441053</v>
      </c>
      <c r="AI9" s="30">
        <f>Productos!$L10</f>
        <v>166096.17990441053</v>
      </c>
      <c r="AJ9" s="30">
        <f>Productos!$L10</f>
        <v>166096.17990441053</v>
      </c>
      <c r="AK9" s="30">
        <f>Productos!$L10</f>
        <v>166096.17990441053</v>
      </c>
      <c r="AL9" s="30">
        <f>Productos!$L10</f>
        <v>166096.17990441053</v>
      </c>
      <c r="AM9" s="30">
        <f>Productos!$L10</f>
        <v>166096.17990441053</v>
      </c>
      <c r="AN9" s="30">
        <f>Productos!$L10</f>
        <v>166096.17990441053</v>
      </c>
      <c r="AO9" s="30">
        <f>Productos!$L10</f>
        <v>166096.17990441053</v>
      </c>
      <c r="AP9" s="30">
        <f>Productos!$L10</f>
        <v>166096.17990441053</v>
      </c>
      <c r="AQ9" s="30">
        <f>Productos!$L10</f>
        <v>166096.17990441053</v>
      </c>
      <c r="AR9" s="30">
        <f>Productos!$L10</f>
        <v>166096.17990441053</v>
      </c>
      <c r="AS9" s="30">
        <f>Productos!$L10</f>
        <v>166096.17990441053</v>
      </c>
      <c r="AT9" s="30">
        <f>Productos!$L10</f>
        <v>166096.17990441053</v>
      </c>
      <c r="AU9" s="30">
        <f>Productos!$L10</f>
        <v>166096.17990441053</v>
      </c>
      <c r="AV9" s="30">
        <f>Productos!$L10</f>
        <v>166096.17990441053</v>
      </c>
      <c r="AW9" s="30">
        <f>Productos!$L10</f>
        <v>166096.17990441053</v>
      </c>
      <c r="AX9" s="30">
        <f>Productos!$L10</f>
        <v>166096.17990441053</v>
      </c>
      <c r="AY9" s="30">
        <f>Productos!$L10</f>
        <v>166096.17990441053</v>
      </c>
      <c r="AZ9" s="30">
        <f>Productos!$L10</f>
        <v>166096.17990441053</v>
      </c>
      <c r="BA9" s="30">
        <f>Productos!$L10</f>
        <v>166096.17990441053</v>
      </c>
      <c r="BB9" s="30">
        <f>Productos!$L10</f>
        <v>166096.17990441053</v>
      </c>
      <c r="BC9" s="30">
        <f>Productos!$L10</f>
        <v>166096.17990441053</v>
      </c>
      <c r="BD9" s="30">
        <f>Productos!$L10</f>
        <v>166096.17990441053</v>
      </c>
      <c r="BE9" s="30">
        <f>Productos!$L10</f>
        <v>166096.17990441053</v>
      </c>
      <c r="BF9" s="30">
        <f>Productos!$L10</f>
        <v>166096.17990441053</v>
      </c>
      <c r="BG9" s="30">
        <f>Productos!$L10</f>
        <v>166096.17990441053</v>
      </c>
      <c r="BH9" s="30">
        <f>Productos!$L10</f>
        <v>166096.17990441053</v>
      </c>
      <c r="BI9" s="30">
        <f>Productos!$L10</f>
        <v>166096.17990441053</v>
      </c>
      <c r="BJ9" s="30">
        <f>Productos!$L10</f>
        <v>166096.17990441053</v>
      </c>
      <c r="BK9" s="30">
        <f>Productos!$L10</f>
        <v>166096.17990441053</v>
      </c>
      <c r="BL9" s="30">
        <f>Productos!$L10</f>
        <v>166096.17990441053</v>
      </c>
      <c r="BM9" s="30">
        <f>Productos!$L10</f>
        <v>166096.17990441053</v>
      </c>
      <c r="BN9" s="30">
        <f>Productos!$L10</f>
        <v>166096.17990441053</v>
      </c>
      <c r="BO9" s="30">
        <f>Productos!$L10</f>
        <v>166096.17990441053</v>
      </c>
      <c r="BP9" s="30">
        <f>Productos!$L10</f>
        <v>166096.17990441053</v>
      </c>
      <c r="BQ9" s="30">
        <f>Productos!$L10</f>
        <v>166096.17990441053</v>
      </c>
      <c r="BR9" s="30">
        <f>Productos!$L10</f>
        <v>166096.17990441053</v>
      </c>
      <c r="BS9" s="30">
        <f>Productos!$L10</f>
        <v>166096.17990441053</v>
      </c>
      <c r="BT9" s="30">
        <f>Productos!$L10</f>
        <v>166096.17990441053</v>
      </c>
      <c r="BU9" s="30">
        <f>Productos!$L10</f>
        <v>166096.17990441053</v>
      </c>
      <c r="BV9" s="30">
        <f>Productos!$L10</f>
        <v>166096.17990441053</v>
      </c>
      <c r="BW9" s="30">
        <f>Productos!$L10</f>
        <v>166096.17990441053</v>
      </c>
      <c r="BX9" s="30">
        <f>Productos!$L10</f>
        <v>166096.17990441053</v>
      </c>
      <c r="BY9" s="30">
        <f>Productos!$L10</f>
        <v>166096.17990441053</v>
      </c>
      <c r="BZ9" s="30">
        <f>Productos!$L10</f>
        <v>166096.17990441053</v>
      </c>
      <c r="CA9" s="30">
        <f>Productos!$L10</f>
        <v>166096.17990441053</v>
      </c>
      <c r="CB9" s="30">
        <f>Productos!$L10</f>
        <v>166096.17990441053</v>
      </c>
      <c r="CC9" s="30">
        <f>Productos!$L10</f>
        <v>166096.17990441053</v>
      </c>
      <c r="CD9" s="30">
        <f>Productos!$L10</f>
        <v>166096.17990441053</v>
      </c>
      <c r="CE9" s="30">
        <f>Productos!$L10</f>
        <v>166096.17990441053</v>
      </c>
      <c r="CF9" s="30">
        <f>Productos!$L10</f>
        <v>166096.17990441053</v>
      </c>
      <c r="CG9" s="30">
        <f>Productos!$L10</f>
        <v>166096.17990441053</v>
      </c>
      <c r="CH9" s="30">
        <f>Productos!$L10</f>
        <v>166096.17990441053</v>
      </c>
      <c r="CI9" s="30">
        <f>Productos!$L10</f>
        <v>166096.17990441053</v>
      </c>
      <c r="CJ9" s="30">
        <f>Productos!$L10</f>
        <v>166096.17990441053</v>
      </c>
      <c r="CK9" s="30">
        <f>Productos!$L10</f>
        <v>166096.17990441053</v>
      </c>
      <c r="CL9" s="30">
        <f>Productos!$L10</f>
        <v>166096.17990441053</v>
      </c>
      <c r="CM9" s="30">
        <f>Productos!$L10</f>
        <v>166096.17990441053</v>
      </c>
    </row>
    <row r="10" spans="1:91" x14ac:dyDescent="0.2">
      <c r="A10" s="2" t="s">
        <v>99</v>
      </c>
      <c r="B10" s="30">
        <f>Productos!$L11</f>
        <v>202827.51682119144</v>
      </c>
      <c r="C10" s="30">
        <f>Productos!$L11</f>
        <v>202827.51682119144</v>
      </c>
      <c r="D10" s="30">
        <f>Productos!$L11</f>
        <v>202827.51682119144</v>
      </c>
      <c r="E10" s="30">
        <f>Productos!$L11</f>
        <v>202827.51682119144</v>
      </c>
      <c r="F10" s="30">
        <f>Productos!$L11</f>
        <v>202827.51682119144</v>
      </c>
      <c r="G10" s="30">
        <f>Productos!$L11</f>
        <v>202827.51682119144</v>
      </c>
      <c r="H10" s="30">
        <f>Productos!$L11</f>
        <v>202827.51682119144</v>
      </c>
      <c r="I10" s="30">
        <f>Productos!$L11</f>
        <v>202827.51682119144</v>
      </c>
      <c r="J10" s="30">
        <f>Productos!$L11</f>
        <v>202827.51682119144</v>
      </c>
      <c r="K10" s="30">
        <f>Productos!$L11</f>
        <v>202827.51682119144</v>
      </c>
      <c r="L10" s="30">
        <f>Productos!$L11</f>
        <v>202827.51682119144</v>
      </c>
      <c r="M10" s="30">
        <f>Productos!$L11</f>
        <v>202827.51682119144</v>
      </c>
      <c r="N10" s="30">
        <f>Productos!$L11</f>
        <v>202827.51682119144</v>
      </c>
      <c r="O10" s="30">
        <f>Productos!$L11</f>
        <v>202827.51682119144</v>
      </c>
      <c r="P10" s="30">
        <f>Productos!$L11</f>
        <v>202827.51682119144</v>
      </c>
      <c r="Q10" s="30">
        <f>Productos!$L11</f>
        <v>202827.51682119144</v>
      </c>
      <c r="R10" s="30">
        <f>Productos!$L11</f>
        <v>202827.51682119144</v>
      </c>
      <c r="S10" s="30">
        <f>Productos!$L11</f>
        <v>202827.51682119144</v>
      </c>
      <c r="T10" s="30">
        <f>Productos!$L11</f>
        <v>202827.51682119144</v>
      </c>
      <c r="U10" s="30">
        <f>Productos!$L11</f>
        <v>202827.51682119144</v>
      </c>
      <c r="V10" s="30">
        <f>Productos!$L11</f>
        <v>202827.51682119144</v>
      </c>
      <c r="W10" s="30">
        <f>Productos!$L11</f>
        <v>202827.51682119144</v>
      </c>
      <c r="X10" s="30">
        <f>Productos!$L11</f>
        <v>202827.51682119144</v>
      </c>
      <c r="Y10" s="30">
        <f>Productos!$L11</f>
        <v>202827.51682119144</v>
      </c>
      <c r="Z10" s="30">
        <f>Productos!$L11</f>
        <v>202827.51682119144</v>
      </c>
      <c r="AA10" s="30">
        <f>Productos!$L11</f>
        <v>202827.51682119144</v>
      </c>
      <c r="AB10" s="30">
        <f>Productos!$L11</f>
        <v>202827.51682119144</v>
      </c>
      <c r="AC10" s="30">
        <f>Productos!$L11</f>
        <v>202827.51682119144</v>
      </c>
      <c r="AD10" s="30">
        <f>Productos!$L11</f>
        <v>202827.51682119144</v>
      </c>
      <c r="AE10" s="30">
        <f>Productos!$L11</f>
        <v>202827.51682119144</v>
      </c>
      <c r="AF10" s="30">
        <f>Productos!$L11</f>
        <v>202827.51682119144</v>
      </c>
      <c r="AG10" s="30">
        <f>Productos!$L11</f>
        <v>202827.51682119144</v>
      </c>
      <c r="AH10" s="30">
        <f>Productos!$L11</f>
        <v>202827.51682119144</v>
      </c>
      <c r="AI10" s="30">
        <f>Productos!$L11</f>
        <v>202827.51682119144</v>
      </c>
      <c r="AJ10" s="30">
        <f>Productos!$L11</f>
        <v>202827.51682119144</v>
      </c>
      <c r="AK10" s="30">
        <f>Productos!$L11</f>
        <v>202827.51682119144</v>
      </c>
      <c r="AL10" s="30">
        <f>Productos!$L11</f>
        <v>202827.51682119144</v>
      </c>
      <c r="AM10" s="30">
        <f>Productos!$L11</f>
        <v>202827.51682119144</v>
      </c>
      <c r="AN10" s="30">
        <f>Productos!$L11</f>
        <v>202827.51682119144</v>
      </c>
      <c r="AO10" s="30">
        <f>Productos!$L11</f>
        <v>202827.51682119144</v>
      </c>
      <c r="AP10" s="30">
        <f>Productos!$L11</f>
        <v>202827.51682119144</v>
      </c>
      <c r="AQ10" s="30">
        <f>Productos!$L11</f>
        <v>202827.51682119144</v>
      </c>
      <c r="AR10" s="30">
        <f>Productos!$L11</f>
        <v>202827.51682119144</v>
      </c>
      <c r="AS10" s="30">
        <f>Productos!$L11</f>
        <v>202827.51682119144</v>
      </c>
      <c r="AT10" s="30">
        <f>Productos!$L11</f>
        <v>202827.51682119144</v>
      </c>
      <c r="AU10" s="30">
        <f>Productos!$L11</f>
        <v>202827.51682119144</v>
      </c>
      <c r="AV10" s="30">
        <f>Productos!$L11</f>
        <v>202827.51682119144</v>
      </c>
      <c r="AW10" s="30">
        <f>Productos!$L11</f>
        <v>202827.51682119144</v>
      </c>
      <c r="AX10" s="30">
        <f>Productos!$L11</f>
        <v>202827.51682119144</v>
      </c>
      <c r="AY10" s="30">
        <f>Productos!$L11</f>
        <v>202827.51682119144</v>
      </c>
      <c r="AZ10" s="30">
        <f>Productos!$L11</f>
        <v>202827.51682119144</v>
      </c>
      <c r="BA10" s="30">
        <f>Productos!$L11</f>
        <v>202827.51682119144</v>
      </c>
      <c r="BB10" s="30">
        <f>Productos!$L11</f>
        <v>202827.51682119144</v>
      </c>
      <c r="BC10" s="30">
        <f>Productos!$L11</f>
        <v>202827.51682119144</v>
      </c>
      <c r="BD10" s="30">
        <f>Productos!$L11</f>
        <v>202827.51682119144</v>
      </c>
      <c r="BE10" s="30">
        <f>Productos!$L11</f>
        <v>202827.51682119144</v>
      </c>
      <c r="BF10" s="30">
        <f>Productos!$L11</f>
        <v>202827.51682119144</v>
      </c>
      <c r="BG10" s="30">
        <f>Productos!$L11</f>
        <v>202827.51682119144</v>
      </c>
      <c r="BH10" s="30">
        <f>Productos!$L11</f>
        <v>202827.51682119144</v>
      </c>
      <c r="BI10" s="30">
        <f>Productos!$L11</f>
        <v>202827.51682119144</v>
      </c>
      <c r="BJ10" s="30">
        <f>Productos!$L11</f>
        <v>202827.51682119144</v>
      </c>
      <c r="BK10" s="30">
        <f>Productos!$L11</f>
        <v>202827.51682119144</v>
      </c>
      <c r="BL10" s="30">
        <f>Productos!$L11</f>
        <v>202827.51682119144</v>
      </c>
      <c r="BM10" s="30">
        <f>Productos!$L11</f>
        <v>202827.51682119144</v>
      </c>
      <c r="BN10" s="30">
        <f>Productos!$L11</f>
        <v>202827.51682119144</v>
      </c>
      <c r="BO10" s="30">
        <f>Productos!$L11</f>
        <v>202827.51682119144</v>
      </c>
      <c r="BP10" s="30">
        <f>Productos!$L11</f>
        <v>202827.51682119144</v>
      </c>
      <c r="BQ10" s="30">
        <f>Productos!$L11</f>
        <v>202827.51682119144</v>
      </c>
      <c r="BR10" s="30">
        <f>Productos!$L11</f>
        <v>202827.51682119144</v>
      </c>
      <c r="BS10" s="30">
        <f>Productos!$L11</f>
        <v>202827.51682119144</v>
      </c>
      <c r="BT10" s="30">
        <f>Productos!$L11</f>
        <v>202827.51682119144</v>
      </c>
      <c r="BU10" s="30">
        <f>Productos!$L11</f>
        <v>202827.51682119144</v>
      </c>
      <c r="BV10" s="30">
        <f>Productos!$L11</f>
        <v>202827.51682119144</v>
      </c>
      <c r="BW10" s="30">
        <f>Productos!$L11</f>
        <v>202827.51682119144</v>
      </c>
      <c r="BX10" s="30">
        <f>Productos!$L11</f>
        <v>202827.51682119144</v>
      </c>
      <c r="BY10" s="30">
        <f>Productos!$L11</f>
        <v>202827.51682119144</v>
      </c>
      <c r="BZ10" s="30">
        <f>Productos!$L11</f>
        <v>202827.51682119144</v>
      </c>
      <c r="CA10" s="30">
        <f>Productos!$L11</f>
        <v>202827.51682119144</v>
      </c>
      <c r="CB10" s="30">
        <f>Productos!$L11</f>
        <v>202827.51682119144</v>
      </c>
      <c r="CC10" s="30">
        <f>Productos!$L11</f>
        <v>202827.51682119144</v>
      </c>
      <c r="CD10" s="30">
        <f>Productos!$L11</f>
        <v>202827.51682119144</v>
      </c>
      <c r="CE10" s="30">
        <f>Productos!$L11</f>
        <v>202827.51682119144</v>
      </c>
      <c r="CF10" s="30">
        <f>Productos!$L11</f>
        <v>202827.51682119144</v>
      </c>
      <c r="CG10" s="30">
        <f>Productos!$L11</f>
        <v>202827.51682119144</v>
      </c>
      <c r="CH10" s="30">
        <f>Productos!$L11</f>
        <v>202827.51682119144</v>
      </c>
      <c r="CI10" s="30">
        <f>Productos!$L11</f>
        <v>202827.51682119144</v>
      </c>
      <c r="CJ10" s="30">
        <f>Productos!$L11</f>
        <v>202827.51682119144</v>
      </c>
      <c r="CK10" s="30">
        <f>Productos!$L11</f>
        <v>202827.51682119144</v>
      </c>
      <c r="CL10" s="30">
        <f>Productos!$L11</f>
        <v>202827.51682119144</v>
      </c>
      <c r="CM10" s="30">
        <f>Productos!$L11</f>
        <v>202827.51682119144</v>
      </c>
    </row>
    <row r="11" spans="1:91" x14ac:dyDescent="0.2">
      <c r="A11" s="2" t="s">
        <v>100</v>
      </c>
      <c r="B11" s="30">
        <f>Productos!$L12</f>
        <v>172096.07487858669</v>
      </c>
      <c r="C11" s="30">
        <f>Productos!$L12</f>
        <v>172096.07487858669</v>
      </c>
      <c r="D11" s="30">
        <f>Productos!$L12</f>
        <v>172096.07487858669</v>
      </c>
      <c r="E11" s="30">
        <f>Productos!$L12</f>
        <v>172096.07487858669</v>
      </c>
      <c r="F11" s="30">
        <f>Productos!$L12</f>
        <v>172096.07487858669</v>
      </c>
      <c r="G11" s="30">
        <f>Productos!$L12</f>
        <v>172096.07487858669</v>
      </c>
      <c r="H11" s="30">
        <f>Productos!$L12</f>
        <v>172096.07487858669</v>
      </c>
      <c r="I11" s="30">
        <f>Productos!$L12</f>
        <v>172096.07487858669</v>
      </c>
      <c r="J11" s="30">
        <f>Productos!$L12</f>
        <v>172096.07487858669</v>
      </c>
      <c r="K11" s="30">
        <f>Productos!$L12</f>
        <v>172096.07487858669</v>
      </c>
      <c r="L11" s="30">
        <f>Productos!$L12</f>
        <v>172096.07487858669</v>
      </c>
      <c r="M11" s="30">
        <f>Productos!$L12</f>
        <v>172096.07487858669</v>
      </c>
      <c r="N11" s="30">
        <f>Productos!$L12</f>
        <v>172096.07487858669</v>
      </c>
      <c r="O11" s="30">
        <f>Productos!$L12</f>
        <v>172096.07487858669</v>
      </c>
      <c r="P11" s="30">
        <f>Productos!$L12</f>
        <v>172096.07487858669</v>
      </c>
      <c r="Q11" s="30">
        <f>Productos!$L12</f>
        <v>172096.07487858669</v>
      </c>
      <c r="R11" s="30">
        <f>Productos!$L12</f>
        <v>172096.07487858669</v>
      </c>
      <c r="S11" s="30">
        <f>Productos!$L12</f>
        <v>172096.07487858669</v>
      </c>
      <c r="T11" s="30">
        <f>Productos!$L12</f>
        <v>172096.07487858669</v>
      </c>
      <c r="U11" s="30">
        <f>Productos!$L12</f>
        <v>172096.07487858669</v>
      </c>
      <c r="V11" s="30">
        <f>Productos!$L12</f>
        <v>172096.07487858669</v>
      </c>
      <c r="W11" s="30">
        <f>Productos!$L12</f>
        <v>172096.07487858669</v>
      </c>
      <c r="X11" s="30">
        <f>Productos!$L12</f>
        <v>172096.07487858669</v>
      </c>
      <c r="Y11" s="30">
        <f>Productos!$L12</f>
        <v>172096.07487858669</v>
      </c>
      <c r="Z11" s="30">
        <f>Productos!$L12</f>
        <v>172096.07487858669</v>
      </c>
      <c r="AA11" s="30">
        <f>Productos!$L12</f>
        <v>172096.07487858669</v>
      </c>
      <c r="AB11" s="30">
        <f>Productos!$L12</f>
        <v>172096.07487858669</v>
      </c>
      <c r="AC11" s="30">
        <f>Productos!$L12</f>
        <v>172096.07487858669</v>
      </c>
      <c r="AD11" s="30">
        <f>Productos!$L12</f>
        <v>172096.07487858669</v>
      </c>
      <c r="AE11" s="30">
        <f>Productos!$L12</f>
        <v>172096.07487858669</v>
      </c>
      <c r="AF11" s="30">
        <f>Productos!$L12</f>
        <v>172096.07487858669</v>
      </c>
      <c r="AG11" s="30">
        <f>Productos!$L12</f>
        <v>172096.07487858669</v>
      </c>
      <c r="AH11" s="30">
        <f>Productos!$L12</f>
        <v>172096.07487858669</v>
      </c>
      <c r="AI11" s="30">
        <f>Productos!$L12</f>
        <v>172096.07487858669</v>
      </c>
      <c r="AJ11" s="30">
        <f>Productos!$L12</f>
        <v>172096.07487858669</v>
      </c>
      <c r="AK11" s="30">
        <f>Productos!$L12</f>
        <v>172096.07487858669</v>
      </c>
      <c r="AL11" s="30">
        <f>Productos!$L12</f>
        <v>172096.07487858669</v>
      </c>
      <c r="AM11" s="30">
        <f>Productos!$L12</f>
        <v>172096.07487858669</v>
      </c>
      <c r="AN11" s="30">
        <f>Productos!$L12</f>
        <v>172096.07487858669</v>
      </c>
      <c r="AO11" s="30">
        <f>Productos!$L12</f>
        <v>172096.07487858669</v>
      </c>
      <c r="AP11" s="30">
        <f>Productos!$L12</f>
        <v>172096.07487858669</v>
      </c>
      <c r="AQ11" s="30">
        <f>Productos!$L12</f>
        <v>172096.07487858669</v>
      </c>
      <c r="AR11" s="30">
        <f>Productos!$L12</f>
        <v>172096.07487858669</v>
      </c>
      <c r="AS11" s="30">
        <f>Productos!$L12</f>
        <v>172096.07487858669</v>
      </c>
      <c r="AT11" s="30">
        <f>Productos!$L12</f>
        <v>172096.07487858669</v>
      </c>
      <c r="AU11" s="30">
        <f>Productos!$L12</f>
        <v>172096.07487858669</v>
      </c>
      <c r="AV11" s="30">
        <f>Productos!$L12</f>
        <v>172096.07487858669</v>
      </c>
      <c r="AW11" s="30">
        <f>Productos!$L12</f>
        <v>172096.07487858669</v>
      </c>
      <c r="AX11" s="30">
        <f>Productos!$L12</f>
        <v>172096.07487858669</v>
      </c>
      <c r="AY11" s="30">
        <f>Productos!$L12</f>
        <v>172096.07487858669</v>
      </c>
      <c r="AZ11" s="30">
        <f>Productos!$L12</f>
        <v>172096.07487858669</v>
      </c>
      <c r="BA11" s="30">
        <f>Productos!$L12</f>
        <v>172096.07487858669</v>
      </c>
      <c r="BB11" s="30">
        <f>Productos!$L12</f>
        <v>172096.07487858669</v>
      </c>
      <c r="BC11" s="30">
        <f>Productos!$L12</f>
        <v>172096.07487858669</v>
      </c>
      <c r="BD11" s="30">
        <f>Productos!$L12</f>
        <v>172096.07487858669</v>
      </c>
      <c r="BE11" s="30">
        <f>Productos!$L12</f>
        <v>172096.07487858669</v>
      </c>
      <c r="BF11" s="30">
        <f>Productos!$L12</f>
        <v>172096.07487858669</v>
      </c>
      <c r="BG11" s="30">
        <f>Productos!$L12</f>
        <v>172096.07487858669</v>
      </c>
      <c r="BH11" s="30">
        <f>Productos!$L12</f>
        <v>172096.07487858669</v>
      </c>
      <c r="BI11" s="30">
        <f>Productos!$L12</f>
        <v>172096.07487858669</v>
      </c>
      <c r="BJ11" s="30">
        <f>Productos!$L12</f>
        <v>172096.07487858669</v>
      </c>
      <c r="BK11" s="30">
        <f>Productos!$L12</f>
        <v>172096.07487858669</v>
      </c>
      <c r="BL11" s="30">
        <f>Productos!$L12</f>
        <v>172096.07487858669</v>
      </c>
      <c r="BM11" s="30">
        <f>Productos!$L12</f>
        <v>172096.07487858669</v>
      </c>
      <c r="BN11" s="30">
        <f>Productos!$L12</f>
        <v>172096.07487858669</v>
      </c>
      <c r="BO11" s="30">
        <f>Productos!$L12</f>
        <v>172096.07487858669</v>
      </c>
      <c r="BP11" s="30">
        <f>Productos!$L12</f>
        <v>172096.07487858669</v>
      </c>
      <c r="BQ11" s="30">
        <f>Productos!$L12</f>
        <v>172096.07487858669</v>
      </c>
      <c r="BR11" s="30">
        <f>Productos!$L12</f>
        <v>172096.07487858669</v>
      </c>
      <c r="BS11" s="30">
        <f>Productos!$L12</f>
        <v>172096.07487858669</v>
      </c>
      <c r="BT11" s="30">
        <f>Productos!$L12</f>
        <v>172096.07487858669</v>
      </c>
      <c r="BU11" s="30">
        <f>Productos!$L12</f>
        <v>172096.07487858669</v>
      </c>
      <c r="BV11" s="30">
        <f>Productos!$L12</f>
        <v>172096.07487858669</v>
      </c>
      <c r="BW11" s="30">
        <f>Productos!$L12</f>
        <v>172096.07487858669</v>
      </c>
      <c r="BX11" s="30">
        <f>Productos!$L12</f>
        <v>172096.07487858669</v>
      </c>
      <c r="BY11" s="30">
        <f>Productos!$L12</f>
        <v>172096.07487858669</v>
      </c>
      <c r="BZ11" s="30">
        <f>Productos!$L12</f>
        <v>172096.07487858669</v>
      </c>
      <c r="CA11" s="30">
        <f>Productos!$L12</f>
        <v>172096.07487858669</v>
      </c>
      <c r="CB11" s="30">
        <f>Productos!$L12</f>
        <v>172096.07487858669</v>
      </c>
      <c r="CC11" s="30">
        <f>Productos!$L12</f>
        <v>172096.07487858669</v>
      </c>
      <c r="CD11" s="30">
        <f>Productos!$L12</f>
        <v>172096.07487858669</v>
      </c>
      <c r="CE11" s="30">
        <f>Productos!$L12</f>
        <v>172096.07487858669</v>
      </c>
      <c r="CF11" s="30">
        <f>Productos!$L12</f>
        <v>172096.07487858669</v>
      </c>
      <c r="CG11" s="30">
        <f>Productos!$L12</f>
        <v>172096.07487858669</v>
      </c>
      <c r="CH11" s="30">
        <f>Productos!$L12</f>
        <v>172096.07487858669</v>
      </c>
      <c r="CI11" s="30">
        <f>Productos!$L12</f>
        <v>172096.07487858669</v>
      </c>
      <c r="CJ11" s="30">
        <f>Productos!$L12</f>
        <v>172096.07487858669</v>
      </c>
      <c r="CK11" s="30">
        <f>Productos!$L12</f>
        <v>172096.07487858669</v>
      </c>
      <c r="CL11" s="30">
        <f>Productos!$L12</f>
        <v>172096.07487858669</v>
      </c>
      <c r="CM11" s="30">
        <f>Productos!$L12</f>
        <v>172096.07487858669</v>
      </c>
    </row>
    <row r="12" spans="1:91" x14ac:dyDescent="0.2">
      <c r="A12" s="2" t="s">
        <v>101</v>
      </c>
      <c r="B12" s="30">
        <f>Productos!$L13</f>
        <v>111862.44867108135</v>
      </c>
      <c r="C12" s="30">
        <f>Productos!$L13</f>
        <v>111862.44867108135</v>
      </c>
      <c r="D12" s="30">
        <f>Productos!$L13</f>
        <v>111862.44867108135</v>
      </c>
      <c r="E12" s="30">
        <f>Productos!$L13</f>
        <v>111862.44867108135</v>
      </c>
      <c r="F12" s="30">
        <f>Productos!$L13</f>
        <v>111862.44867108135</v>
      </c>
      <c r="G12" s="30">
        <f>Productos!$L13</f>
        <v>111862.44867108135</v>
      </c>
      <c r="H12" s="30">
        <f>Productos!$L13</f>
        <v>111862.44867108135</v>
      </c>
      <c r="I12" s="30">
        <f>Productos!$L13</f>
        <v>111862.44867108135</v>
      </c>
      <c r="J12" s="30">
        <f>Productos!$L13</f>
        <v>111862.44867108135</v>
      </c>
      <c r="K12" s="30">
        <f>Productos!$L13</f>
        <v>111862.44867108135</v>
      </c>
      <c r="L12" s="30">
        <f>Productos!$L13</f>
        <v>111862.44867108135</v>
      </c>
      <c r="M12" s="30">
        <f>Productos!$L13</f>
        <v>111862.44867108135</v>
      </c>
      <c r="N12" s="30">
        <f>Productos!$L13</f>
        <v>111862.44867108135</v>
      </c>
      <c r="O12" s="30">
        <f>Productos!$L13</f>
        <v>111862.44867108135</v>
      </c>
      <c r="P12" s="30">
        <f>Productos!$L13</f>
        <v>111862.44867108135</v>
      </c>
      <c r="Q12" s="30">
        <f>Productos!$L13</f>
        <v>111862.44867108135</v>
      </c>
      <c r="R12" s="30">
        <f>Productos!$L13</f>
        <v>111862.44867108135</v>
      </c>
      <c r="S12" s="30">
        <f>Productos!$L13</f>
        <v>111862.44867108135</v>
      </c>
      <c r="T12" s="30">
        <f>Productos!$L13</f>
        <v>111862.44867108135</v>
      </c>
      <c r="U12" s="30">
        <f>Productos!$L13</f>
        <v>111862.44867108135</v>
      </c>
      <c r="V12" s="30">
        <f>Productos!$L13</f>
        <v>111862.44867108135</v>
      </c>
      <c r="W12" s="30">
        <f>Productos!$L13</f>
        <v>111862.44867108135</v>
      </c>
      <c r="X12" s="30">
        <f>Productos!$L13</f>
        <v>111862.44867108135</v>
      </c>
      <c r="Y12" s="30">
        <f>Productos!$L13</f>
        <v>111862.44867108135</v>
      </c>
      <c r="Z12" s="30">
        <f>Productos!$L13</f>
        <v>111862.44867108135</v>
      </c>
      <c r="AA12" s="30">
        <f>Productos!$L13</f>
        <v>111862.44867108135</v>
      </c>
      <c r="AB12" s="30">
        <f>Productos!$L13</f>
        <v>111862.44867108135</v>
      </c>
      <c r="AC12" s="30">
        <f>Productos!$L13</f>
        <v>111862.44867108135</v>
      </c>
      <c r="AD12" s="30">
        <f>Productos!$L13</f>
        <v>111862.44867108135</v>
      </c>
      <c r="AE12" s="30">
        <f>Productos!$L13</f>
        <v>111862.44867108135</v>
      </c>
      <c r="AF12" s="30">
        <f>Productos!$L13</f>
        <v>111862.44867108135</v>
      </c>
      <c r="AG12" s="30">
        <f>Productos!$L13</f>
        <v>111862.44867108135</v>
      </c>
      <c r="AH12" s="30">
        <f>Productos!$L13</f>
        <v>111862.44867108135</v>
      </c>
      <c r="AI12" s="30">
        <f>Productos!$L13</f>
        <v>111862.44867108135</v>
      </c>
      <c r="AJ12" s="30">
        <f>Productos!$L13</f>
        <v>111862.44867108135</v>
      </c>
      <c r="AK12" s="30">
        <f>Productos!$L13</f>
        <v>111862.44867108135</v>
      </c>
      <c r="AL12" s="30">
        <f>Productos!$L13</f>
        <v>111862.44867108135</v>
      </c>
      <c r="AM12" s="30">
        <f>Productos!$L13</f>
        <v>111862.44867108135</v>
      </c>
      <c r="AN12" s="30">
        <f>Productos!$L13</f>
        <v>111862.44867108135</v>
      </c>
      <c r="AO12" s="30">
        <f>Productos!$L13</f>
        <v>111862.44867108135</v>
      </c>
      <c r="AP12" s="30">
        <f>Productos!$L13</f>
        <v>111862.44867108135</v>
      </c>
      <c r="AQ12" s="30">
        <f>Productos!$L13</f>
        <v>111862.44867108135</v>
      </c>
      <c r="AR12" s="30">
        <f>Productos!$L13</f>
        <v>111862.44867108135</v>
      </c>
      <c r="AS12" s="30">
        <f>Productos!$L13</f>
        <v>111862.44867108135</v>
      </c>
      <c r="AT12" s="30">
        <f>Productos!$L13</f>
        <v>111862.44867108135</v>
      </c>
      <c r="AU12" s="30">
        <f>Productos!$L13</f>
        <v>111862.44867108135</v>
      </c>
      <c r="AV12" s="30">
        <f>Productos!$L13</f>
        <v>111862.44867108135</v>
      </c>
      <c r="AW12" s="30">
        <f>Productos!$L13</f>
        <v>111862.44867108135</v>
      </c>
      <c r="AX12" s="30">
        <f>Productos!$L13</f>
        <v>111862.44867108135</v>
      </c>
      <c r="AY12" s="30">
        <f>Productos!$L13</f>
        <v>111862.44867108135</v>
      </c>
      <c r="AZ12" s="30">
        <f>Productos!$L13</f>
        <v>111862.44867108135</v>
      </c>
      <c r="BA12" s="30">
        <f>Productos!$L13</f>
        <v>111862.44867108135</v>
      </c>
      <c r="BB12" s="30">
        <f>Productos!$L13</f>
        <v>111862.44867108135</v>
      </c>
      <c r="BC12" s="30">
        <f>Productos!$L13</f>
        <v>111862.44867108135</v>
      </c>
      <c r="BD12" s="30">
        <f>Productos!$L13</f>
        <v>111862.44867108135</v>
      </c>
      <c r="BE12" s="30">
        <f>Productos!$L13</f>
        <v>111862.44867108135</v>
      </c>
      <c r="BF12" s="30">
        <f>Productos!$L13</f>
        <v>111862.44867108135</v>
      </c>
      <c r="BG12" s="30">
        <f>Productos!$L13</f>
        <v>111862.44867108135</v>
      </c>
      <c r="BH12" s="30">
        <f>Productos!$L13</f>
        <v>111862.44867108135</v>
      </c>
      <c r="BI12" s="30">
        <f>Productos!$L13</f>
        <v>111862.44867108135</v>
      </c>
      <c r="BJ12" s="30">
        <f>Productos!$L13</f>
        <v>111862.44867108135</v>
      </c>
      <c r="BK12" s="30">
        <f>Productos!$L13</f>
        <v>111862.44867108135</v>
      </c>
      <c r="BL12" s="30">
        <f>Productos!$L13</f>
        <v>111862.44867108135</v>
      </c>
      <c r="BM12" s="30">
        <f>Productos!$L13</f>
        <v>111862.44867108135</v>
      </c>
      <c r="BN12" s="30">
        <f>Productos!$L13</f>
        <v>111862.44867108135</v>
      </c>
      <c r="BO12" s="30">
        <f>Productos!$L13</f>
        <v>111862.44867108135</v>
      </c>
      <c r="BP12" s="30">
        <f>Productos!$L13</f>
        <v>111862.44867108135</v>
      </c>
      <c r="BQ12" s="30">
        <f>Productos!$L13</f>
        <v>111862.44867108135</v>
      </c>
      <c r="BR12" s="30">
        <f>Productos!$L13</f>
        <v>111862.44867108135</v>
      </c>
      <c r="BS12" s="30">
        <f>Productos!$L13</f>
        <v>111862.44867108135</v>
      </c>
      <c r="BT12" s="30">
        <f>Productos!$L13</f>
        <v>111862.44867108135</v>
      </c>
      <c r="BU12" s="30">
        <f>Productos!$L13</f>
        <v>111862.44867108135</v>
      </c>
      <c r="BV12" s="30">
        <f>Productos!$L13</f>
        <v>111862.44867108135</v>
      </c>
      <c r="BW12" s="30">
        <f>Productos!$L13</f>
        <v>111862.44867108135</v>
      </c>
      <c r="BX12" s="30">
        <f>Productos!$L13</f>
        <v>111862.44867108135</v>
      </c>
      <c r="BY12" s="30">
        <f>Productos!$L13</f>
        <v>111862.44867108135</v>
      </c>
      <c r="BZ12" s="30">
        <f>Productos!$L13</f>
        <v>111862.44867108135</v>
      </c>
      <c r="CA12" s="30">
        <f>Productos!$L13</f>
        <v>111862.44867108135</v>
      </c>
      <c r="CB12" s="30">
        <f>Productos!$L13</f>
        <v>111862.44867108135</v>
      </c>
      <c r="CC12" s="30">
        <f>Productos!$L13</f>
        <v>111862.44867108135</v>
      </c>
      <c r="CD12" s="30">
        <f>Productos!$L13</f>
        <v>111862.44867108135</v>
      </c>
      <c r="CE12" s="30">
        <f>Productos!$L13</f>
        <v>111862.44867108135</v>
      </c>
      <c r="CF12" s="30">
        <f>Productos!$L13</f>
        <v>111862.44867108135</v>
      </c>
      <c r="CG12" s="30">
        <f>Productos!$L13</f>
        <v>111862.44867108135</v>
      </c>
      <c r="CH12" s="30">
        <f>Productos!$L13</f>
        <v>111862.44867108135</v>
      </c>
      <c r="CI12" s="30">
        <f>Productos!$L13</f>
        <v>111862.44867108135</v>
      </c>
      <c r="CJ12" s="30">
        <f>Productos!$L13</f>
        <v>111862.44867108135</v>
      </c>
      <c r="CK12" s="30">
        <f>Productos!$L13</f>
        <v>111862.44867108135</v>
      </c>
      <c r="CL12" s="30">
        <f>Productos!$L13</f>
        <v>111862.44867108135</v>
      </c>
      <c r="CM12" s="30">
        <f>Productos!$L13</f>
        <v>111862.44867108135</v>
      </c>
    </row>
    <row r="13" spans="1:91" x14ac:dyDescent="0.2">
      <c r="A13" s="2" t="s">
        <v>102</v>
      </c>
      <c r="B13" s="30">
        <f>Productos!$L14</f>
        <v>99569.871894039446</v>
      </c>
      <c r="C13" s="30">
        <f>Productos!$L14</f>
        <v>99569.871894039446</v>
      </c>
      <c r="D13" s="30">
        <f>Productos!$L14</f>
        <v>99569.871894039446</v>
      </c>
      <c r="E13" s="30">
        <f>Productos!$L14</f>
        <v>99569.871894039446</v>
      </c>
      <c r="F13" s="30">
        <f>Productos!$L14</f>
        <v>99569.871894039446</v>
      </c>
      <c r="G13" s="30">
        <f>Productos!$L14</f>
        <v>99569.871894039446</v>
      </c>
      <c r="H13" s="30">
        <f>Productos!$L14</f>
        <v>99569.871894039446</v>
      </c>
      <c r="I13" s="30">
        <f>Productos!$L14</f>
        <v>99569.871894039446</v>
      </c>
      <c r="J13" s="30">
        <f>Productos!$L14</f>
        <v>99569.871894039446</v>
      </c>
      <c r="K13" s="30">
        <f>Productos!$L14</f>
        <v>99569.871894039446</v>
      </c>
      <c r="L13" s="30">
        <f>Productos!$L14</f>
        <v>99569.871894039446</v>
      </c>
      <c r="M13" s="30">
        <f>Productos!$L14</f>
        <v>99569.871894039446</v>
      </c>
      <c r="N13" s="30">
        <f>Productos!$L14</f>
        <v>99569.871894039446</v>
      </c>
      <c r="O13" s="30">
        <f>Productos!$L14</f>
        <v>99569.871894039446</v>
      </c>
      <c r="P13" s="30">
        <f>Productos!$L14</f>
        <v>99569.871894039446</v>
      </c>
      <c r="Q13" s="30">
        <f>Productos!$L14</f>
        <v>99569.871894039446</v>
      </c>
      <c r="R13" s="30">
        <f>Productos!$L14</f>
        <v>99569.871894039446</v>
      </c>
      <c r="S13" s="30">
        <f>Productos!$L14</f>
        <v>99569.871894039446</v>
      </c>
      <c r="T13" s="30">
        <f>Productos!$L14</f>
        <v>99569.871894039446</v>
      </c>
      <c r="U13" s="30">
        <f>Productos!$L14</f>
        <v>99569.871894039446</v>
      </c>
      <c r="V13" s="30">
        <f>Productos!$L14</f>
        <v>99569.871894039446</v>
      </c>
      <c r="W13" s="30">
        <f>Productos!$L14</f>
        <v>99569.871894039446</v>
      </c>
      <c r="X13" s="30">
        <f>Productos!$L14</f>
        <v>99569.871894039446</v>
      </c>
      <c r="Y13" s="30">
        <f>Productos!$L14</f>
        <v>99569.871894039446</v>
      </c>
      <c r="Z13" s="30">
        <f>Productos!$L14</f>
        <v>99569.871894039446</v>
      </c>
      <c r="AA13" s="30">
        <f>Productos!$L14</f>
        <v>99569.871894039446</v>
      </c>
      <c r="AB13" s="30">
        <f>Productos!$L14</f>
        <v>99569.871894039446</v>
      </c>
      <c r="AC13" s="30">
        <f>Productos!$L14</f>
        <v>99569.871894039446</v>
      </c>
      <c r="AD13" s="30">
        <f>Productos!$L14</f>
        <v>99569.871894039446</v>
      </c>
      <c r="AE13" s="30">
        <f>Productos!$L14</f>
        <v>99569.871894039446</v>
      </c>
      <c r="AF13" s="30">
        <f>Productos!$L14</f>
        <v>99569.871894039446</v>
      </c>
      <c r="AG13" s="30">
        <f>Productos!$L14</f>
        <v>99569.871894039446</v>
      </c>
      <c r="AH13" s="30">
        <f>Productos!$L14</f>
        <v>99569.871894039446</v>
      </c>
      <c r="AI13" s="30">
        <f>Productos!$L14</f>
        <v>99569.871894039446</v>
      </c>
      <c r="AJ13" s="30">
        <f>Productos!$L14</f>
        <v>99569.871894039446</v>
      </c>
      <c r="AK13" s="30">
        <f>Productos!$L14</f>
        <v>99569.871894039446</v>
      </c>
      <c r="AL13" s="30">
        <f>Productos!$L14</f>
        <v>99569.871894039446</v>
      </c>
      <c r="AM13" s="30">
        <f>Productos!$L14</f>
        <v>99569.871894039446</v>
      </c>
      <c r="AN13" s="30">
        <f>Productos!$L14</f>
        <v>99569.871894039446</v>
      </c>
      <c r="AO13" s="30">
        <f>Productos!$L14</f>
        <v>99569.871894039446</v>
      </c>
      <c r="AP13" s="30">
        <f>Productos!$L14</f>
        <v>99569.871894039446</v>
      </c>
      <c r="AQ13" s="30">
        <f>Productos!$L14</f>
        <v>99569.871894039446</v>
      </c>
      <c r="AR13" s="30">
        <f>Productos!$L14</f>
        <v>99569.871894039446</v>
      </c>
      <c r="AS13" s="30">
        <f>Productos!$L14</f>
        <v>99569.871894039446</v>
      </c>
      <c r="AT13" s="30">
        <f>Productos!$L14</f>
        <v>99569.871894039446</v>
      </c>
      <c r="AU13" s="30">
        <f>Productos!$L14</f>
        <v>99569.871894039446</v>
      </c>
      <c r="AV13" s="30">
        <f>Productos!$L14</f>
        <v>99569.871894039446</v>
      </c>
      <c r="AW13" s="30">
        <f>Productos!$L14</f>
        <v>99569.871894039446</v>
      </c>
      <c r="AX13" s="30">
        <f>Productos!$L14</f>
        <v>99569.871894039446</v>
      </c>
      <c r="AY13" s="30">
        <f>Productos!$L14</f>
        <v>99569.871894039446</v>
      </c>
      <c r="AZ13" s="30">
        <f>Productos!$L14</f>
        <v>99569.871894039446</v>
      </c>
      <c r="BA13" s="30">
        <f>Productos!$L14</f>
        <v>99569.871894039446</v>
      </c>
      <c r="BB13" s="30">
        <f>Productos!$L14</f>
        <v>99569.871894039446</v>
      </c>
      <c r="BC13" s="30">
        <f>Productos!$L14</f>
        <v>99569.871894039446</v>
      </c>
      <c r="BD13" s="30">
        <f>Productos!$L14</f>
        <v>99569.871894039446</v>
      </c>
      <c r="BE13" s="30">
        <f>Productos!$L14</f>
        <v>99569.871894039446</v>
      </c>
      <c r="BF13" s="30">
        <f>Productos!$L14</f>
        <v>99569.871894039446</v>
      </c>
      <c r="BG13" s="30">
        <f>Productos!$L14</f>
        <v>99569.871894039446</v>
      </c>
      <c r="BH13" s="30">
        <f>Productos!$L14</f>
        <v>99569.871894039446</v>
      </c>
      <c r="BI13" s="30">
        <f>Productos!$L14</f>
        <v>99569.871894039446</v>
      </c>
      <c r="BJ13" s="30">
        <f>Productos!$L14</f>
        <v>99569.871894039446</v>
      </c>
      <c r="BK13" s="30">
        <f>Productos!$L14</f>
        <v>99569.871894039446</v>
      </c>
      <c r="BL13" s="30">
        <f>Productos!$L14</f>
        <v>99569.871894039446</v>
      </c>
      <c r="BM13" s="30">
        <f>Productos!$L14</f>
        <v>99569.871894039446</v>
      </c>
      <c r="BN13" s="30">
        <f>Productos!$L14</f>
        <v>99569.871894039446</v>
      </c>
      <c r="BO13" s="30">
        <f>Productos!$L14</f>
        <v>99569.871894039446</v>
      </c>
      <c r="BP13" s="30">
        <f>Productos!$L14</f>
        <v>99569.871894039446</v>
      </c>
      <c r="BQ13" s="30">
        <f>Productos!$L14</f>
        <v>99569.871894039446</v>
      </c>
      <c r="BR13" s="30">
        <f>Productos!$L14</f>
        <v>99569.871894039446</v>
      </c>
      <c r="BS13" s="30">
        <f>Productos!$L14</f>
        <v>99569.871894039446</v>
      </c>
      <c r="BT13" s="30">
        <f>Productos!$L14</f>
        <v>99569.871894039446</v>
      </c>
      <c r="BU13" s="30">
        <f>Productos!$L14</f>
        <v>99569.871894039446</v>
      </c>
      <c r="BV13" s="30">
        <f>Productos!$L14</f>
        <v>99569.871894039446</v>
      </c>
      <c r="BW13" s="30">
        <f>Productos!$L14</f>
        <v>99569.871894039446</v>
      </c>
      <c r="BX13" s="30">
        <f>Productos!$L14</f>
        <v>99569.871894039446</v>
      </c>
      <c r="BY13" s="30">
        <f>Productos!$L14</f>
        <v>99569.871894039446</v>
      </c>
      <c r="BZ13" s="30">
        <f>Productos!$L14</f>
        <v>99569.871894039446</v>
      </c>
      <c r="CA13" s="30">
        <f>Productos!$L14</f>
        <v>99569.871894039446</v>
      </c>
      <c r="CB13" s="30">
        <f>Productos!$L14</f>
        <v>99569.871894039446</v>
      </c>
      <c r="CC13" s="30">
        <f>Productos!$L14</f>
        <v>99569.871894039446</v>
      </c>
      <c r="CD13" s="30">
        <f>Productos!$L14</f>
        <v>99569.871894039446</v>
      </c>
      <c r="CE13" s="30">
        <f>Productos!$L14</f>
        <v>99569.871894039446</v>
      </c>
      <c r="CF13" s="30">
        <f>Productos!$L14</f>
        <v>99569.871894039446</v>
      </c>
      <c r="CG13" s="30">
        <f>Productos!$L14</f>
        <v>99569.871894039446</v>
      </c>
      <c r="CH13" s="30">
        <f>Productos!$L14</f>
        <v>99569.871894039446</v>
      </c>
      <c r="CI13" s="30">
        <f>Productos!$L14</f>
        <v>99569.871894039446</v>
      </c>
      <c r="CJ13" s="30">
        <f>Productos!$L14</f>
        <v>99569.871894039446</v>
      </c>
      <c r="CK13" s="30">
        <f>Productos!$L14</f>
        <v>99569.871894039446</v>
      </c>
      <c r="CL13" s="30">
        <f>Productos!$L14</f>
        <v>99569.871894039446</v>
      </c>
      <c r="CM13" s="30">
        <f>Productos!$L14</f>
        <v>99569.871894039446</v>
      </c>
    </row>
    <row r="14" spans="1:91" x14ac:dyDescent="0.2">
      <c r="A14" s="2" t="s">
        <v>103</v>
      </c>
      <c r="B14" s="30">
        <f>Productos!$L15</f>
        <v>159803.4981015448</v>
      </c>
      <c r="C14" s="30">
        <f>Productos!$L15</f>
        <v>159803.4981015448</v>
      </c>
      <c r="D14" s="30">
        <f>Productos!$L15</f>
        <v>159803.4981015448</v>
      </c>
      <c r="E14" s="30">
        <f>Productos!$L15</f>
        <v>159803.4981015448</v>
      </c>
      <c r="F14" s="30">
        <f>Productos!$L15</f>
        <v>159803.4981015448</v>
      </c>
      <c r="G14" s="30">
        <f>Productos!$L15</f>
        <v>159803.4981015448</v>
      </c>
      <c r="H14" s="30">
        <f>Productos!$L15</f>
        <v>159803.4981015448</v>
      </c>
      <c r="I14" s="30">
        <f>Productos!$L15</f>
        <v>159803.4981015448</v>
      </c>
      <c r="J14" s="30">
        <f>Productos!$L15</f>
        <v>159803.4981015448</v>
      </c>
      <c r="K14" s="30">
        <f>Productos!$L15</f>
        <v>159803.4981015448</v>
      </c>
      <c r="L14" s="30">
        <f>Productos!$L15</f>
        <v>159803.4981015448</v>
      </c>
      <c r="M14" s="30">
        <f>Productos!$L15</f>
        <v>159803.4981015448</v>
      </c>
      <c r="N14" s="30">
        <f>Productos!$L15</f>
        <v>159803.4981015448</v>
      </c>
      <c r="O14" s="30">
        <f>Productos!$L15</f>
        <v>159803.4981015448</v>
      </c>
      <c r="P14" s="30">
        <f>Productos!$L15</f>
        <v>159803.4981015448</v>
      </c>
      <c r="Q14" s="30">
        <f>Productos!$L15</f>
        <v>159803.4981015448</v>
      </c>
      <c r="R14" s="30">
        <f>Productos!$L15</f>
        <v>159803.4981015448</v>
      </c>
      <c r="S14" s="30">
        <f>Productos!$L15</f>
        <v>159803.4981015448</v>
      </c>
      <c r="T14" s="30">
        <f>Productos!$L15</f>
        <v>159803.4981015448</v>
      </c>
      <c r="U14" s="30">
        <f>Productos!$L15</f>
        <v>159803.4981015448</v>
      </c>
      <c r="V14" s="30">
        <f>Productos!$L15</f>
        <v>159803.4981015448</v>
      </c>
      <c r="W14" s="30">
        <f>Productos!$L15</f>
        <v>159803.4981015448</v>
      </c>
      <c r="X14" s="30">
        <f>Productos!$L15</f>
        <v>159803.4981015448</v>
      </c>
      <c r="Y14" s="30">
        <f>Productos!$L15</f>
        <v>159803.4981015448</v>
      </c>
      <c r="Z14" s="30">
        <f>Productos!$L15</f>
        <v>159803.4981015448</v>
      </c>
      <c r="AA14" s="30">
        <f>Productos!$L15</f>
        <v>159803.4981015448</v>
      </c>
      <c r="AB14" s="30">
        <f>Productos!$L15</f>
        <v>159803.4981015448</v>
      </c>
      <c r="AC14" s="30">
        <f>Productos!$L15</f>
        <v>159803.4981015448</v>
      </c>
      <c r="AD14" s="30">
        <f>Productos!$L15</f>
        <v>159803.4981015448</v>
      </c>
      <c r="AE14" s="30">
        <f>Productos!$L15</f>
        <v>159803.4981015448</v>
      </c>
      <c r="AF14" s="30">
        <f>Productos!$L15</f>
        <v>159803.4981015448</v>
      </c>
      <c r="AG14" s="30">
        <f>Productos!$L15</f>
        <v>159803.4981015448</v>
      </c>
      <c r="AH14" s="30">
        <f>Productos!$L15</f>
        <v>159803.4981015448</v>
      </c>
      <c r="AI14" s="30">
        <f>Productos!$L15</f>
        <v>159803.4981015448</v>
      </c>
      <c r="AJ14" s="30">
        <f>Productos!$L15</f>
        <v>159803.4981015448</v>
      </c>
      <c r="AK14" s="30">
        <f>Productos!$L15</f>
        <v>159803.4981015448</v>
      </c>
      <c r="AL14" s="30">
        <f>Productos!$L15</f>
        <v>159803.4981015448</v>
      </c>
      <c r="AM14" s="30">
        <f>Productos!$L15</f>
        <v>159803.4981015448</v>
      </c>
      <c r="AN14" s="30">
        <f>Productos!$L15</f>
        <v>159803.4981015448</v>
      </c>
      <c r="AO14" s="30">
        <f>Productos!$L15</f>
        <v>159803.4981015448</v>
      </c>
      <c r="AP14" s="30">
        <f>Productos!$L15</f>
        <v>159803.4981015448</v>
      </c>
      <c r="AQ14" s="30">
        <f>Productos!$L15</f>
        <v>159803.4981015448</v>
      </c>
      <c r="AR14" s="30">
        <f>Productos!$L15</f>
        <v>159803.4981015448</v>
      </c>
      <c r="AS14" s="30">
        <f>Productos!$L15</f>
        <v>159803.4981015448</v>
      </c>
      <c r="AT14" s="30">
        <f>Productos!$L15</f>
        <v>159803.4981015448</v>
      </c>
      <c r="AU14" s="30">
        <f>Productos!$L15</f>
        <v>159803.4981015448</v>
      </c>
      <c r="AV14" s="30">
        <f>Productos!$L15</f>
        <v>159803.4981015448</v>
      </c>
      <c r="AW14" s="30">
        <f>Productos!$L15</f>
        <v>159803.4981015448</v>
      </c>
      <c r="AX14" s="30">
        <f>Productos!$L15</f>
        <v>159803.4981015448</v>
      </c>
      <c r="AY14" s="30">
        <f>Productos!$L15</f>
        <v>159803.4981015448</v>
      </c>
      <c r="AZ14" s="30">
        <f>Productos!$L15</f>
        <v>159803.4981015448</v>
      </c>
      <c r="BA14" s="30">
        <f>Productos!$L15</f>
        <v>159803.4981015448</v>
      </c>
      <c r="BB14" s="30">
        <f>Productos!$L15</f>
        <v>159803.4981015448</v>
      </c>
      <c r="BC14" s="30">
        <f>Productos!$L15</f>
        <v>159803.4981015448</v>
      </c>
      <c r="BD14" s="30">
        <f>Productos!$L15</f>
        <v>159803.4981015448</v>
      </c>
      <c r="BE14" s="30">
        <f>Productos!$L15</f>
        <v>159803.4981015448</v>
      </c>
      <c r="BF14" s="30">
        <f>Productos!$L15</f>
        <v>159803.4981015448</v>
      </c>
      <c r="BG14" s="30">
        <f>Productos!$L15</f>
        <v>159803.4981015448</v>
      </c>
      <c r="BH14" s="30">
        <f>Productos!$L15</f>
        <v>159803.4981015448</v>
      </c>
      <c r="BI14" s="30">
        <f>Productos!$L15</f>
        <v>159803.4981015448</v>
      </c>
      <c r="BJ14" s="30">
        <f>Productos!$L15</f>
        <v>159803.4981015448</v>
      </c>
      <c r="BK14" s="30">
        <f>Productos!$L15</f>
        <v>159803.4981015448</v>
      </c>
      <c r="BL14" s="30">
        <f>Productos!$L15</f>
        <v>159803.4981015448</v>
      </c>
      <c r="BM14" s="30">
        <f>Productos!$L15</f>
        <v>159803.4981015448</v>
      </c>
      <c r="BN14" s="30">
        <f>Productos!$L15</f>
        <v>159803.4981015448</v>
      </c>
      <c r="BO14" s="30">
        <f>Productos!$L15</f>
        <v>159803.4981015448</v>
      </c>
      <c r="BP14" s="30">
        <f>Productos!$L15</f>
        <v>159803.4981015448</v>
      </c>
      <c r="BQ14" s="30">
        <f>Productos!$L15</f>
        <v>159803.4981015448</v>
      </c>
      <c r="BR14" s="30">
        <f>Productos!$L15</f>
        <v>159803.4981015448</v>
      </c>
      <c r="BS14" s="30">
        <f>Productos!$L15</f>
        <v>159803.4981015448</v>
      </c>
      <c r="BT14" s="30">
        <f>Productos!$L15</f>
        <v>159803.4981015448</v>
      </c>
      <c r="BU14" s="30">
        <f>Productos!$L15</f>
        <v>159803.4981015448</v>
      </c>
      <c r="BV14" s="30">
        <f>Productos!$L15</f>
        <v>159803.4981015448</v>
      </c>
      <c r="BW14" s="30">
        <f>Productos!$L15</f>
        <v>159803.4981015448</v>
      </c>
      <c r="BX14" s="30">
        <f>Productos!$L15</f>
        <v>159803.4981015448</v>
      </c>
      <c r="BY14" s="30">
        <f>Productos!$L15</f>
        <v>159803.4981015448</v>
      </c>
      <c r="BZ14" s="30">
        <f>Productos!$L15</f>
        <v>159803.4981015448</v>
      </c>
      <c r="CA14" s="30">
        <f>Productos!$L15</f>
        <v>159803.4981015448</v>
      </c>
      <c r="CB14" s="30">
        <f>Productos!$L15</f>
        <v>159803.4981015448</v>
      </c>
      <c r="CC14" s="30">
        <f>Productos!$L15</f>
        <v>159803.4981015448</v>
      </c>
      <c r="CD14" s="30">
        <f>Productos!$L15</f>
        <v>159803.4981015448</v>
      </c>
      <c r="CE14" s="30">
        <f>Productos!$L15</f>
        <v>159803.4981015448</v>
      </c>
      <c r="CF14" s="30">
        <f>Productos!$L15</f>
        <v>159803.4981015448</v>
      </c>
      <c r="CG14" s="30">
        <f>Productos!$L15</f>
        <v>159803.4981015448</v>
      </c>
      <c r="CH14" s="30">
        <f>Productos!$L15</f>
        <v>159803.4981015448</v>
      </c>
      <c r="CI14" s="30">
        <f>Productos!$L15</f>
        <v>159803.4981015448</v>
      </c>
      <c r="CJ14" s="30">
        <f>Productos!$L15</f>
        <v>159803.4981015448</v>
      </c>
      <c r="CK14" s="30">
        <f>Productos!$L15</f>
        <v>159803.4981015448</v>
      </c>
      <c r="CL14" s="30">
        <f>Productos!$L15</f>
        <v>159803.4981015448</v>
      </c>
      <c r="CM14" s="30">
        <f>Productos!$L15</f>
        <v>159803.4981015448</v>
      </c>
    </row>
    <row r="15" spans="1:91" x14ac:dyDescent="0.2">
      <c r="A15" s="2" t="s">
        <v>104</v>
      </c>
      <c r="B15" s="30">
        <f>Productos!$L16</f>
        <v>172096.07487858669</v>
      </c>
      <c r="C15" s="30">
        <f>Productos!$L16</f>
        <v>172096.07487858669</v>
      </c>
      <c r="D15" s="30">
        <f>Productos!$L16</f>
        <v>172096.07487858669</v>
      </c>
      <c r="E15" s="30">
        <f>Productos!$L16</f>
        <v>172096.07487858669</v>
      </c>
      <c r="F15" s="30">
        <f>Productos!$L16</f>
        <v>172096.07487858669</v>
      </c>
      <c r="G15" s="30">
        <f>Productos!$L16</f>
        <v>172096.07487858669</v>
      </c>
      <c r="H15" s="30">
        <f>Productos!$L16</f>
        <v>172096.07487858669</v>
      </c>
      <c r="I15" s="30">
        <f>Productos!$L16</f>
        <v>172096.07487858669</v>
      </c>
      <c r="J15" s="30">
        <f>Productos!$L16</f>
        <v>172096.07487858669</v>
      </c>
      <c r="K15" s="30">
        <f>Productos!$L16</f>
        <v>172096.07487858669</v>
      </c>
      <c r="L15" s="30">
        <f>Productos!$L16</f>
        <v>172096.07487858669</v>
      </c>
      <c r="M15" s="30">
        <f>Productos!$L16</f>
        <v>172096.07487858669</v>
      </c>
      <c r="N15" s="30">
        <f>Productos!$L16</f>
        <v>172096.07487858669</v>
      </c>
      <c r="O15" s="30">
        <f>Productos!$L16</f>
        <v>172096.07487858669</v>
      </c>
      <c r="P15" s="30">
        <f>Productos!$L16</f>
        <v>172096.07487858669</v>
      </c>
      <c r="Q15" s="30">
        <f>Productos!$L16</f>
        <v>172096.07487858669</v>
      </c>
      <c r="R15" s="30">
        <f>Productos!$L16</f>
        <v>172096.07487858669</v>
      </c>
      <c r="S15" s="30">
        <f>Productos!$L16</f>
        <v>172096.07487858669</v>
      </c>
      <c r="T15" s="30">
        <f>Productos!$L16</f>
        <v>172096.07487858669</v>
      </c>
      <c r="U15" s="30">
        <f>Productos!$L16</f>
        <v>172096.07487858669</v>
      </c>
      <c r="V15" s="30">
        <f>Productos!$L16</f>
        <v>172096.07487858669</v>
      </c>
      <c r="W15" s="30">
        <f>Productos!$L16</f>
        <v>172096.07487858669</v>
      </c>
      <c r="X15" s="30">
        <f>Productos!$L16</f>
        <v>172096.07487858669</v>
      </c>
      <c r="Y15" s="30">
        <f>Productos!$L16</f>
        <v>172096.07487858669</v>
      </c>
      <c r="Z15" s="30">
        <f>Productos!$L16</f>
        <v>172096.07487858669</v>
      </c>
      <c r="AA15" s="30">
        <f>Productos!$L16</f>
        <v>172096.07487858669</v>
      </c>
      <c r="AB15" s="30">
        <f>Productos!$L16</f>
        <v>172096.07487858669</v>
      </c>
      <c r="AC15" s="30">
        <f>Productos!$L16</f>
        <v>172096.07487858669</v>
      </c>
      <c r="AD15" s="30">
        <f>Productos!$L16</f>
        <v>172096.07487858669</v>
      </c>
      <c r="AE15" s="30">
        <f>Productos!$L16</f>
        <v>172096.07487858669</v>
      </c>
      <c r="AF15" s="30">
        <f>Productos!$L16</f>
        <v>172096.07487858669</v>
      </c>
      <c r="AG15" s="30">
        <f>Productos!$L16</f>
        <v>172096.07487858669</v>
      </c>
      <c r="AH15" s="30">
        <f>Productos!$L16</f>
        <v>172096.07487858669</v>
      </c>
      <c r="AI15" s="30">
        <f>Productos!$L16</f>
        <v>172096.07487858669</v>
      </c>
      <c r="AJ15" s="30">
        <f>Productos!$L16</f>
        <v>172096.07487858669</v>
      </c>
      <c r="AK15" s="30">
        <f>Productos!$L16</f>
        <v>172096.07487858669</v>
      </c>
      <c r="AL15" s="30">
        <f>Productos!$L16</f>
        <v>172096.07487858669</v>
      </c>
      <c r="AM15" s="30">
        <f>Productos!$L16</f>
        <v>172096.07487858669</v>
      </c>
      <c r="AN15" s="30">
        <f>Productos!$L16</f>
        <v>172096.07487858669</v>
      </c>
      <c r="AO15" s="30">
        <f>Productos!$L16</f>
        <v>172096.07487858669</v>
      </c>
      <c r="AP15" s="30">
        <f>Productos!$L16</f>
        <v>172096.07487858669</v>
      </c>
      <c r="AQ15" s="30">
        <f>Productos!$L16</f>
        <v>172096.07487858669</v>
      </c>
      <c r="AR15" s="30">
        <f>Productos!$L16</f>
        <v>172096.07487858669</v>
      </c>
      <c r="AS15" s="30">
        <f>Productos!$L16</f>
        <v>172096.07487858669</v>
      </c>
      <c r="AT15" s="30">
        <f>Productos!$L16</f>
        <v>172096.07487858669</v>
      </c>
      <c r="AU15" s="30">
        <f>Productos!$L16</f>
        <v>172096.07487858669</v>
      </c>
      <c r="AV15" s="30">
        <f>Productos!$L16</f>
        <v>172096.07487858669</v>
      </c>
      <c r="AW15" s="30">
        <f>Productos!$L16</f>
        <v>172096.07487858669</v>
      </c>
      <c r="AX15" s="30">
        <f>Productos!$L16</f>
        <v>172096.07487858669</v>
      </c>
      <c r="AY15" s="30">
        <f>Productos!$L16</f>
        <v>172096.07487858669</v>
      </c>
      <c r="AZ15" s="30">
        <f>Productos!$L16</f>
        <v>172096.07487858669</v>
      </c>
      <c r="BA15" s="30">
        <f>Productos!$L16</f>
        <v>172096.07487858669</v>
      </c>
      <c r="BB15" s="30">
        <f>Productos!$L16</f>
        <v>172096.07487858669</v>
      </c>
      <c r="BC15" s="30">
        <f>Productos!$L16</f>
        <v>172096.07487858669</v>
      </c>
      <c r="BD15" s="30">
        <f>Productos!$L16</f>
        <v>172096.07487858669</v>
      </c>
      <c r="BE15" s="30">
        <f>Productos!$L16</f>
        <v>172096.07487858669</v>
      </c>
      <c r="BF15" s="30">
        <f>Productos!$L16</f>
        <v>172096.07487858669</v>
      </c>
      <c r="BG15" s="30">
        <f>Productos!$L16</f>
        <v>172096.07487858669</v>
      </c>
      <c r="BH15" s="30">
        <f>Productos!$L16</f>
        <v>172096.07487858669</v>
      </c>
      <c r="BI15" s="30">
        <f>Productos!$L16</f>
        <v>172096.07487858669</v>
      </c>
      <c r="BJ15" s="30">
        <f>Productos!$L16</f>
        <v>172096.07487858669</v>
      </c>
      <c r="BK15" s="30">
        <f>Productos!$L16</f>
        <v>172096.07487858669</v>
      </c>
      <c r="BL15" s="30">
        <f>Productos!$L16</f>
        <v>172096.07487858669</v>
      </c>
      <c r="BM15" s="30">
        <f>Productos!$L16</f>
        <v>172096.07487858669</v>
      </c>
      <c r="BN15" s="30">
        <f>Productos!$L16</f>
        <v>172096.07487858669</v>
      </c>
      <c r="BO15" s="30">
        <f>Productos!$L16</f>
        <v>172096.07487858669</v>
      </c>
      <c r="BP15" s="30">
        <f>Productos!$L16</f>
        <v>172096.07487858669</v>
      </c>
      <c r="BQ15" s="30">
        <f>Productos!$L16</f>
        <v>172096.07487858669</v>
      </c>
      <c r="BR15" s="30">
        <f>Productos!$L16</f>
        <v>172096.07487858669</v>
      </c>
      <c r="BS15" s="30">
        <f>Productos!$L16</f>
        <v>172096.07487858669</v>
      </c>
      <c r="BT15" s="30">
        <f>Productos!$L16</f>
        <v>172096.07487858669</v>
      </c>
      <c r="BU15" s="30">
        <f>Productos!$L16</f>
        <v>172096.07487858669</v>
      </c>
      <c r="BV15" s="30">
        <f>Productos!$L16</f>
        <v>172096.07487858669</v>
      </c>
      <c r="BW15" s="30">
        <f>Productos!$L16</f>
        <v>172096.07487858669</v>
      </c>
      <c r="BX15" s="30">
        <f>Productos!$L16</f>
        <v>172096.07487858669</v>
      </c>
      <c r="BY15" s="30">
        <f>Productos!$L16</f>
        <v>172096.07487858669</v>
      </c>
      <c r="BZ15" s="30">
        <f>Productos!$L16</f>
        <v>172096.07487858669</v>
      </c>
      <c r="CA15" s="30">
        <f>Productos!$L16</f>
        <v>172096.07487858669</v>
      </c>
      <c r="CB15" s="30">
        <f>Productos!$L16</f>
        <v>172096.07487858669</v>
      </c>
      <c r="CC15" s="30">
        <f>Productos!$L16</f>
        <v>172096.07487858669</v>
      </c>
      <c r="CD15" s="30">
        <f>Productos!$L16</f>
        <v>172096.07487858669</v>
      </c>
      <c r="CE15" s="30">
        <f>Productos!$L16</f>
        <v>172096.07487858669</v>
      </c>
      <c r="CF15" s="30">
        <f>Productos!$L16</f>
        <v>172096.07487858669</v>
      </c>
      <c r="CG15" s="30">
        <f>Productos!$L16</f>
        <v>172096.07487858669</v>
      </c>
      <c r="CH15" s="30">
        <f>Productos!$L16</f>
        <v>172096.07487858669</v>
      </c>
      <c r="CI15" s="30">
        <f>Productos!$L16</f>
        <v>172096.07487858669</v>
      </c>
      <c r="CJ15" s="30">
        <f>Productos!$L16</f>
        <v>172096.07487858669</v>
      </c>
      <c r="CK15" s="30">
        <f>Productos!$L16</f>
        <v>172096.07487858669</v>
      </c>
      <c r="CL15" s="30">
        <f>Productos!$L16</f>
        <v>172096.07487858669</v>
      </c>
      <c r="CM15" s="30">
        <f>Productos!$L16</f>
        <v>172096.07487858669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6"/>
  </sheetPr>
  <dimension ref="A1:CM1000"/>
  <sheetViews>
    <sheetView workbookViewId="0">
      <selection activeCell="B19" sqref="B19"/>
    </sheetView>
  </sheetViews>
  <sheetFormatPr baseColWidth="10" defaultColWidth="12.6640625" defaultRowHeight="15" customHeight="1" x14ac:dyDescent="0.15"/>
  <cols>
    <col min="1" max="1" width="19.83203125" bestFit="1" customWidth="1"/>
    <col min="2" max="91" width="8.1640625" bestFit="1" customWidth="1"/>
  </cols>
  <sheetData>
    <row r="1" spans="1:91" x14ac:dyDescent="0.1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44">
        <f>Productos!$M3</f>
        <v>53023</v>
      </c>
      <c r="C2" s="44">
        <f>Productos!$M3</f>
        <v>53023</v>
      </c>
      <c r="D2" s="44">
        <f>Productos!$M3</f>
        <v>53023</v>
      </c>
      <c r="E2" s="44">
        <f>Productos!$M3</f>
        <v>53023</v>
      </c>
      <c r="F2" s="44">
        <f>Productos!$M3</f>
        <v>53023</v>
      </c>
      <c r="G2" s="44">
        <f>Productos!$M3</f>
        <v>53023</v>
      </c>
      <c r="H2" s="44">
        <f>Productos!$M3</f>
        <v>53023</v>
      </c>
      <c r="I2" s="44">
        <f>Productos!$M3</f>
        <v>53023</v>
      </c>
      <c r="J2" s="44">
        <f>Productos!$M3</f>
        <v>53023</v>
      </c>
      <c r="K2" s="44">
        <f>Productos!$M3</f>
        <v>53023</v>
      </c>
      <c r="L2" s="44">
        <f>Productos!$M3</f>
        <v>53023</v>
      </c>
      <c r="M2" s="44">
        <f>Productos!$M3</f>
        <v>53023</v>
      </c>
      <c r="N2" s="44">
        <f>Productos!$M3</f>
        <v>53023</v>
      </c>
      <c r="O2" s="44">
        <f>Productos!$M3</f>
        <v>53023</v>
      </c>
      <c r="P2" s="44">
        <f>Productos!$M3</f>
        <v>53023</v>
      </c>
      <c r="Q2" s="44">
        <f>Productos!$M3</f>
        <v>53023</v>
      </c>
      <c r="R2" s="44">
        <f>Productos!$M3</f>
        <v>53023</v>
      </c>
      <c r="S2" s="44">
        <f>Productos!$M3</f>
        <v>53023</v>
      </c>
      <c r="T2" s="44">
        <f>Productos!$M3</f>
        <v>53023</v>
      </c>
      <c r="U2" s="44">
        <f>Productos!$M3</f>
        <v>53023</v>
      </c>
      <c r="V2" s="44">
        <f>Productos!$M3</f>
        <v>53023</v>
      </c>
      <c r="W2" s="44">
        <f>Productos!$M3</f>
        <v>53023</v>
      </c>
      <c r="X2" s="44">
        <f>Productos!$M3</f>
        <v>53023</v>
      </c>
      <c r="Y2" s="44">
        <f>Productos!$M3</f>
        <v>53023</v>
      </c>
      <c r="Z2" s="44">
        <f>Productos!$M3</f>
        <v>53023</v>
      </c>
      <c r="AA2" s="44">
        <f>Productos!$M3</f>
        <v>53023</v>
      </c>
      <c r="AB2" s="44">
        <f>Productos!$M3</f>
        <v>53023</v>
      </c>
      <c r="AC2" s="44">
        <f>Productos!$M3</f>
        <v>53023</v>
      </c>
      <c r="AD2" s="44">
        <f>Productos!$M3</f>
        <v>53023</v>
      </c>
      <c r="AE2" s="44">
        <f>Productos!$M3</f>
        <v>53023</v>
      </c>
      <c r="AF2" s="44">
        <f>Productos!$M3</f>
        <v>53023</v>
      </c>
      <c r="AG2" s="44">
        <f>Productos!$M3</f>
        <v>53023</v>
      </c>
      <c r="AH2" s="44">
        <f>Productos!$M3</f>
        <v>53023</v>
      </c>
      <c r="AI2" s="44">
        <f>Productos!$M3</f>
        <v>53023</v>
      </c>
      <c r="AJ2" s="44">
        <f>Productos!$M3</f>
        <v>53023</v>
      </c>
      <c r="AK2" s="44">
        <f>Productos!$M3</f>
        <v>53023</v>
      </c>
      <c r="AL2" s="44">
        <f>Productos!$M3</f>
        <v>53023</v>
      </c>
      <c r="AM2" s="44">
        <f>Productos!$M3</f>
        <v>53023</v>
      </c>
      <c r="AN2" s="44">
        <f>Productos!$M3</f>
        <v>53023</v>
      </c>
      <c r="AO2" s="44">
        <f>Productos!$M3</f>
        <v>53023</v>
      </c>
      <c r="AP2" s="44">
        <f>Productos!$M3</f>
        <v>53023</v>
      </c>
      <c r="AQ2" s="44">
        <f>Productos!$M3</f>
        <v>53023</v>
      </c>
      <c r="AR2" s="44">
        <f>Productos!$M3</f>
        <v>53023</v>
      </c>
      <c r="AS2" s="44">
        <f>Productos!$M3</f>
        <v>53023</v>
      </c>
      <c r="AT2" s="44">
        <f>Productos!$M3</f>
        <v>53023</v>
      </c>
      <c r="AU2" s="44">
        <f>Productos!$M3</f>
        <v>53023</v>
      </c>
      <c r="AV2" s="44">
        <f>Productos!$M3</f>
        <v>53023</v>
      </c>
      <c r="AW2" s="44">
        <f>Productos!$M3</f>
        <v>53023</v>
      </c>
      <c r="AX2" s="44">
        <f>Productos!$M3</f>
        <v>53023</v>
      </c>
      <c r="AY2" s="44">
        <f>Productos!$M3</f>
        <v>53023</v>
      </c>
      <c r="AZ2" s="44">
        <f>Productos!$M3</f>
        <v>53023</v>
      </c>
      <c r="BA2" s="44">
        <f>Productos!$M3</f>
        <v>53023</v>
      </c>
      <c r="BB2" s="44">
        <f>Productos!$M3</f>
        <v>53023</v>
      </c>
      <c r="BC2" s="44">
        <f>Productos!$M3</f>
        <v>53023</v>
      </c>
      <c r="BD2" s="44">
        <f>Productos!$M3</f>
        <v>53023</v>
      </c>
      <c r="BE2" s="44">
        <f>Productos!$M3</f>
        <v>53023</v>
      </c>
      <c r="BF2" s="44">
        <f>Productos!$M3</f>
        <v>53023</v>
      </c>
      <c r="BG2" s="44">
        <f>Productos!$M3</f>
        <v>53023</v>
      </c>
      <c r="BH2" s="44">
        <f>Productos!$M3</f>
        <v>53023</v>
      </c>
      <c r="BI2" s="44">
        <f>Productos!$M3</f>
        <v>53023</v>
      </c>
      <c r="BJ2" s="44">
        <f>Productos!$M3</f>
        <v>53023</v>
      </c>
      <c r="BK2" s="44">
        <f>Productos!$M3</f>
        <v>53023</v>
      </c>
      <c r="BL2" s="44">
        <f>Productos!$M3</f>
        <v>53023</v>
      </c>
      <c r="BM2" s="44">
        <f>Productos!$M3</f>
        <v>53023</v>
      </c>
      <c r="BN2" s="44">
        <f>Productos!$M3</f>
        <v>53023</v>
      </c>
      <c r="BO2" s="44">
        <f>Productos!$M3</f>
        <v>53023</v>
      </c>
      <c r="BP2" s="44">
        <f>Productos!$M3</f>
        <v>53023</v>
      </c>
      <c r="BQ2" s="44">
        <f>Productos!$M3</f>
        <v>53023</v>
      </c>
      <c r="BR2" s="44">
        <f>Productos!$M3</f>
        <v>53023</v>
      </c>
      <c r="BS2" s="44">
        <f>Productos!$M3</f>
        <v>53023</v>
      </c>
      <c r="BT2" s="44">
        <f>Productos!$M3</f>
        <v>53023</v>
      </c>
      <c r="BU2" s="44">
        <f>Productos!$M3</f>
        <v>53023</v>
      </c>
      <c r="BV2" s="44">
        <f>Productos!$M3</f>
        <v>53023</v>
      </c>
      <c r="BW2" s="44">
        <f>Productos!$M3</f>
        <v>53023</v>
      </c>
      <c r="BX2" s="44">
        <f>Productos!$M3</f>
        <v>53023</v>
      </c>
      <c r="BY2" s="44">
        <f>Productos!$M3</f>
        <v>53023</v>
      </c>
      <c r="BZ2" s="44">
        <f>Productos!$M3</f>
        <v>53023</v>
      </c>
      <c r="CA2" s="44">
        <f>Productos!$M3</f>
        <v>53023</v>
      </c>
      <c r="CB2" s="44">
        <f>Productos!$M3</f>
        <v>53023</v>
      </c>
      <c r="CC2" s="44">
        <f>Productos!$M3</f>
        <v>53023</v>
      </c>
      <c r="CD2" s="44">
        <f>Productos!$M3</f>
        <v>53023</v>
      </c>
      <c r="CE2" s="44">
        <f>Productos!$M3</f>
        <v>53023</v>
      </c>
      <c r="CF2" s="44">
        <f>Productos!$M3</f>
        <v>53023</v>
      </c>
      <c r="CG2" s="44">
        <f>Productos!$M3</f>
        <v>53023</v>
      </c>
      <c r="CH2" s="44">
        <f>Productos!$M3</f>
        <v>53023</v>
      </c>
      <c r="CI2" s="44">
        <f>Productos!$M3</f>
        <v>53023</v>
      </c>
      <c r="CJ2" s="44">
        <f>Productos!$M3</f>
        <v>53023</v>
      </c>
      <c r="CK2" s="44">
        <f>Productos!$M3</f>
        <v>53023</v>
      </c>
      <c r="CL2" s="44">
        <f>Productos!$M3</f>
        <v>53023</v>
      </c>
      <c r="CM2" s="44">
        <f>Productos!$M3</f>
        <v>53023</v>
      </c>
    </row>
    <row r="3" spans="1:91" x14ac:dyDescent="0.2">
      <c r="A3" s="2" t="s">
        <v>92</v>
      </c>
      <c r="B3" s="44">
        <f>Productos!$M4</f>
        <v>53199</v>
      </c>
      <c r="C3" s="44">
        <f>Productos!$M4</f>
        <v>53199</v>
      </c>
      <c r="D3" s="44">
        <f>Productos!$M4</f>
        <v>53199</v>
      </c>
      <c r="E3" s="44">
        <f>Productos!$M4</f>
        <v>53199</v>
      </c>
      <c r="F3" s="44">
        <f>Productos!$M4</f>
        <v>53199</v>
      </c>
      <c r="G3" s="44">
        <f>Productos!$M4</f>
        <v>53199</v>
      </c>
      <c r="H3" s="44">
        <f>Productos!$M4</f>
        <v>53199</v>
      </c>
      <c r="I3" s="44">
        <f>Productos!$M4</f>
        <v>53199</v>
      </c>
      <c r="J3" s="44">
        <f>Productos!$M4</f>
        <v>53199</v>
      </c>
      <c r="K3" s="44">
        <f>Productos!$M4</f>
        <v>53199</v>
      </c>
      <c r="L3" s="44">
        <f>Productos!$M4</f>
        <v>53199</v>
      </c>
      <c r="M3" s="44">
        <f>Productos!$M4</f>
        <v>53199</v>
      </c>
      <c r="N3" s="44">
        <f>Productos!$M4</f>
        <v>53199</v>
      </c>
      <c r="O3" s="44">
        <f>Productos!$M4</f>
        <v>53199</v>
      </c>
      <c r="P3" s="44">
        <f>Productos!$M4</f>
        <v>53199</v>
      </c>
      <c r="Q3" s="44">
        <f>Productos!$M4</f>
        <v>53199</v>
      </c>
      <c r="R3" s="44">
        <f>Productos!$M4</f>
        <v>53199</v>
      </c>
      <c r="S3" s="44">
        <f>Productos!$M4</f>
        <v>53199</v>
      </c>
      <c r="T3" s="44">
        <f>Productos!$M4</f>
        <v>53199</v>
      </c>
      <c r="U3" s="44">
        <f>Productos!$M4</f>
        <v>53199</v>
      </c>
      <c r="V3" s="44">
        <f>Productos!$M4</f>
        <v>53199</v>
      </c>
      <c r="W3" s="44">
        <f>Productos!$M4</f>
        <v>53199</v>
      </c>
      <c r="X3" s="44">
        <f>Productos!$M4</f>
        <v>53199</v>
      </c>
      <c r="Y3" s="44">
        <f>Productos!$M4</f>
        <v>53199</v>
      </c>
      <c r="Z3" s="44">
        <f>Productos!$M4</f>
        <v>53199</v>
      </c>
      <c r="AA3" s="44">
        <f>Productos!$M4</f>
        <v>53199</v>
      </c>
      <c r="AB3" s="44">
        <f>Productos!$M4</f>
        <v>53199</v>
      </c>
      <c r="AC3" s="44">
        <f>Productos!$M4</f>
        <v>53199</v>
      </c>
      <c r="AD3" s="44">
        <f>Productos!$M4</f>
        <v>53199</v>
      </c>
      <c r="AE3" s="44">
        <f>Productos!$M4</f>
        <v>53199</v>
      </c>
      <c r="AF3" s="44">
        <f>Productos!$M4</f>
        <v>53199</v>
      </c>
      <c r="AG3" s="44">
        <f>Productos!$M4</f>
        <v>53199</v>
      </c>
      <c r="AH3" s="44">
        <f>Productos!$M4</f>
        <v>53199</v>
      </c>
      <c r="AI3" s="44">
        <f>Productos!$M4</f>
        <v>53199</v>
      </c>
      <c r="AJ3" s="44">
        <f>Productos!$M4</f>
        <v>53199</v>
      </c>
      <c r="AK3" s="44">
        <f>Productos!$M4</f>
        <v>53199</v>
      </c>
      <c r="AL3" s="44">
        <f>Productos!$M4</f>
        <v>53199</v>
      </c>
      <c r="AM3" s="44">
        <f>Productos!$M4</f>
        <v>53199</v>
      </c>
      <c r="AN3" s="44">
        <f>Productos!$M4</f>
        <v>53199</v>
      </c>
      <c r="AO3" s="44">
        <f>Productos!$M4</f>
        <v>53199</v>
      </c>
      <c r="AP3" s="44">
        <f>Productos!$M4</f>
        <v>53199</v>
      </c>
      <c r="AQ3" s="44">
        <f>Productos!$M4</f>
        <v>53199</v>
      </c>
      <c r="AR3" s="44">
        <f>Productos!$M4</f>
        <v>53199</v>
      </c>
      <c r="AS3" s="44">
        <f>Productos!$M4</f>
        <v>53199</v>
      </c>
      <c r="AT3" s="44">
        <f>Productos!$M4</f>
        <v>53199</v>
      </c>
      <c r="AU3" s="44">
        <f>Productos!$M4</f>
        <v>53199</v>
      </c>
      <c r="AV3" s="44">
        <f>Productos!$M4</f>
        <v>53199</v>
      </c>
      <c r="AW3" s="44">
        <f>Productos!$M4</f>
        <v>53199</v>
      </c>
      <c r="AX3" s="44">
        <f>Productos!$M4</f>
        <v>53199</v>
      </c>
      <c r="AY3" s="44">
        <f>Productos!$M4</f>
        <v>53199</v>
      </c>
      <c r="AZ3" s="44">
        <f>Productos!$M4</f>
        <v>53199</v>
      </c>
      <c r="BA3" s="44">
        <f>Productos!$M4</f>
        <v>53199</v>
      </c>
      <c r="BB3" s="44">
        <f>Productos!$M4</f>
        <v>53199</v>
      </c>
      <c r="BC3" s="44">
        <f>Productos!$M4</f>
        <v>53199</v>
      </c>
      <c r="BD3" s="44">
        <f>Productos!$M4</f>
        <v>53199</v>
      </c>
      <c r="BE3" s="44">
        <f>Productos!$M4</f>
        <v>53199</v>
      </c>
      <c r="BF3" s="44">
        <f>Productos!$M4</f>
        <v>53199</v>
      </c>
      <c r="BG3" s="44">
        <f>Productos!$M4</f>
        <v>53199</v>
      </c>
      <c r="BH3" s="44">
        <f>Productos!$M4</f>
        <v>53199</v>
      </c>
      <c r="BI3" s="44">
        <f>Productos!$M4</f>
        <v>53199</v>
      </c>
      <c r="BJ3" s="44">
        <f>Productos!$M4</f>
        <v>53199</v>
      </c>
      <c r="BK3" s="44">
        <f>Productos!$M4</f>
        <v>53199</v>
      </c>
      <c r="BL3" s="44">
        <f>Productos!$M4</f>
        <v>53199</v>
      </c>
      <c r="BM3" s="44">
        <f>Productos!$M4</f>
        <v>53199</v>
      </c>
      <c r="BN3" s="44">
        <f>Productos!$M4</f>
        <v>53199</v>
      </c>
      <c r="BO3" s="44">
        <f>Productos!$M4</f>
        <v>53199</v>
      </c>
      <c r="BP3" s="44">
        <f>Productos!$M4</f>
        <v>53199</v>
      </c>
      <c r="BQ3" s="44">
        <f>Productos!$M4</f>
        <v>53199</v>
      </c>
      <c r="BR3" s="44">
        <f>Productos!$M4</f>
        <v>53199</v>
      </c>
      <c r="BS3" s="44">
        <f>Productos!$M4</f>
        <v>53199</v>
      </c>
      <c r="BT3" s="44">
        <f>Productos!$M4</f>
        <v>53199</v>
      </c>
      <c r="BU3" s="44">
        <f>Productos!$M4</f>
        <v>53199</v>
      </c>
      <c r="BV3" s="44">
        <f>Productos!$M4</f>
        <v>53199</v>
      </c>
      <c r="BW3" s="44">
        <f>Productos!$M4</f>
        <v>53199</v>
      </c>
      <c r="BX3" s="44">
        <f>Productos!$M4</f>
        <v>53199</v>
      </c>
      <c r="BY3" s="44">
        <f>Productos!$M4</f>
        <v>53199</v>
      </c>
      <c r="BZ3" s="44">
        <f>Productos!$M4</f>
        <v>53199</v>
      </c>
      <c r="CA3" s="44">
        <f>Productos!$M4</f>
        <v>53199</v>
      </c>
      <c r="CB3" s="44">
        <f>Productos!$M4</f>
        <v>53199</v>
      </c>
      <c r="CC3" s="44">
        <f>Productos!$M4</f>
        <v>53199</v>
      </c>
      <c r="CD3" s="44">
        <f>Productos!$M4</f>
        <v>53199</v>
      </c>
      <c r="CE3" s="44">
        <f>Productos!$M4</f>
        <v>53199</v>
      </c>
      <c r="CF3" s="44">
        <f>Productos!$M4</f>
        <v>53199</v>
      </c>
      <c r="CG3" s="44">
        <f>Productos!$M4</f>
        <v>53199</v>
      </c>
      <c r="CH3" s="44">
        <f>Productos!$M4</f>
        <v>53199</v>
      </c>
      <c r="CI3" s="44">
        <f>Productos!$M4</f>
        <v>53199</v>
      </c>
      <c r="CJ3" s="44">
        <f>Productos!$M4</f>
        <v>53199</v>
      </c>
      <c r="CK3" s="44">
        <f>Productos!$M4</f>
        <v>53199</v>
      </c>
      <c r="CL3" s="44">
        <f>Productos!$M4</f>
        <v>53199</v>
      </c>
      <c r="CM3" s="44">
        <f>Productos!$M4</f>
        <v>53199</v>
      </c>
    </row>
    <row r="4" spans="1:91" x14ac:dyDescent="0.2">
      <c r="A4" s="2" t="s">
        <v>93</v>
      </c>
      <c r="B4" s="44">
        <f>Productos!$M5</f>
        <v>55967</v>
      </c>
      <c r="C4" s="44">
        <f>Productos!$M5</f>
        <v>55967</v>
      </c>
      <c r="D4" s="44">
        <f>Productos!$M5</f>
        <v>55967</v>
      </c>
      <c r="E4" s="44">
        <f>Productos!$M5</f>
        <v>55967</v>
      </c>
      <c r="F4" s="44">
        <f>Productos!$M5</f>
        <v>55967</v>
      </c>
      <c r="G4" s="44">
        <f>Productos!$M5</f>
        <v>55967</v>
      </c>
      <c r="H4" s="44">
        <f>Productos!$M5</f>
        <v>55967</v>
      </c>
      <c r="I4" s="44">
        <f>Productos!$M5</f>
        <v>55967</v>
      </c>
      <c r="J4" s="44">
        <f>Productos!$M5</f>
        <v>55967</v>
      </c>
      <c r="K4" s="44">
        <f>Productos!$M5</f>
        <v>55967</v>
      </c>
      <c r="L4" s="44">
        <f>Productos!$M5</f>
        <v>55967</v>
      </c>
      <c r="M4" s="44">
        <f>Productos!$M5</f>
        <v>55967</v>
      </c>
      <c r="N4" s="44">
        <f>Productos!$M5</f>
        <v>55967</v>
      </c>
      <c r="O4" s="44">
        <f>Productos!$M5</f>
        <v>55967</v>
      </c>
      <c r="P4" s="44">
        <f>Productos!$M5</f>
        <v>55967</v>
      </c>
      <c r="Q4" s="44">
        <f>Productos!$M5</f>
        <v>55967</v>
      </c>
      <c r="R4" s="44">
        <f>Productos!$M5</f>
        <v>55967</v>
      </c>
      <c r="S4" s="44">
        <f>Productos!$M5</f>
        <v>55967</v>
      </c>
      <c r="T4" s="44">
        <f>Productos!$M5</f>
        <v>55967</v>
      </c>
      <c r="U4" s="44">
        <f>Productos!$M5</f>
        <v>55967</v>
      </c>
      <c r="V4" s="44">
        <f>Productos!$M5</f>
        <v>55967</v>
      </c>
      <c r="W4" s="44">
        <f>Productos!$M5</f>
        <v>55967</v>
      </c>
      <c r="X4" s="44">
        <f>Productos!$M5</f>
        <v>55967</v>
      </c>
      <c r="Y4" s="44">
        <f>Productos!$M5</f>
        <v>55967</v>
      </c>
      <c r="Z4" s="44">
        <f>Productos!$M5</f>
        <v>55967</v>
      </c>
      <c r="AA4" s="44">
        <f>Productos!$M5</f>
        <v>55967</v>
      </c>
      <c r="AB4" s="44">
        <f>Productos!$M5</f>
        <v>55967</v>
      </c>
      <c r="AC4" s="44">
        <f>Productos!$M5</f>
        <v>55967</v>
      </c>
      <c r="AD4" s="44">
        <f>Productos!$M5</f>
        <v>55967</v>
      </c>
      <c r="AE4" s="44">
        <f>Productos!$M5</f>
        <v>55967</v>
      </c>
      <c r="AF4" s="44">
        <f>Productos!$M5</f>
        <v>55967</v>
      </c>
      <c r="AG4" s="44">
        <f>Productos!$M5</f>
        <v>55967</v>
      </c>
      <c r="AH4" s="44">
        <f>Productos!$M5</f>
        <v>55967</v>
      </c>
      <c r="AI4" s="44">
        <f>Productos!$M5</f>
        <v>55967</v>
      </c>
      <c r="AJ4" s="44">
        <f>Productos!$M5</f>
        <v>55967</v>
      </c>
      <c r="AK4" s="44">
        <f>Productos!$M5</f>
        <v>55967</v>
      </c>
      <c r="AL4" s="44">
        <f>Productos!$M5</f>
        <v>55967</v>
      </c>
      <c r="AM4" s="44">
        <f>Productos!$M5</f>
        <v>55967</v>
      </c>
      <c r="AN4" s="44">
        <f>Productos!$M5</f>
        <v>55967</v>
      </c>
      <c r="AO4" s="44">
        <f>Productos!$M5</f>
        <v>55967</v>
      </c>
      <c r="AP4" s="44">
        <f>Productos!$M5</f>
        <v>55967</v>
      </c>
      <c r="AQ4" s="44">
        <f>Productos!$M5</f>
        <v>55967</v>
      </c>
      <c r="AR4" s="44">
        <f>Productos!$M5</f>
        <v>55967</v>
      </c>
      <c r="AS4" s="44">
        <f>Productos!$M5</f>
        <v>55967</v>
      </c>
      <c r="AT4" s="44">
        <f>Productos!$M5</f>
        <v>55967</v>
      </c>
      <c r="AU4" s="44">
        <f>Productos!$M5</f>
        <v>55967</v>
      </c>
      <c r="AV4" s="44">
        <f>Productos!$M5</f>
        <v>55967</v>
      </c>
      <c r="AW4" s="44">
        <f>Productos!$M5</f>
        <v>55967</v>
      </c>
      <c r="AX4" s="44">
        <f>Productos!$M5</f>
        <v>55967</v>
      </c>
      <c r="AY4" s="44">
        <f>Productos!$M5</f>
        <v>55967</v>
      </c>
      <c r="AZ4" s="44">
        <f>Productos!$M5</f>
        <v>55967</v>
      </c>
      <c r="BA4" s="44">
        <f>Productos!$M5</f>
        <v>55967</v>
      </c>
      <c r="BB4" s="44">
        <f>Productos!$M5</f>
        <v>55967</v>
      </c>
      <c r="BC4" s="44">
        <f>Productos!$M5</f>
        <v>55967</v>
      </c>
      <c r="BD4" s="44">
        <f>Productos!$M5</f>
        <v>55967</v>
      </c>
      <c r="BE4" s="44">
        <f>Productos!$M5</f>
        <v>55967</v>
      </c>
      <c r="BF4" s="44">
        <f>Productos!$M5</f>
        <v>55967</v>
      </c>
      <c r="BG4" s="44">
        <f>Productos!$M5</f>
        <v>55967</v>
      </c>
      <c r="BH4" s="44">
        <f>Productos!$M5</f>
        <v>55967</v>
      </c>
      <c r="BI4" s="44">
        <f>Productos!$M5</f>
        <v>55967</v>
      </c>
      <c r="BJ4" s="44">
        <f>Productos!$M5</f>
        <v>55967</v>
      </c>
      <c r="BK4" s="44">
        <f>Productos!$M5</f>
        <v>55967</v>
      </c>
      <c r="BL4" s="44">
        <f>Productos!$M5</f>
        <v>55967</v>
      </c>
      <c r="BM4" s="44">
        <f>Productos!$M5</f>
        <v>55967</v>
      </c>
      <c r="BN4" s="44">
        <f>Productos!$M5</f>
        <v>55967</v>
      </c>
      <c r="BO4" s="44">
        <f>Productos!$M5</f>
        <v>55967</v>
      </c>
      <c r="BP4" s="44">
        <f>Productos!$M5</f>
        <v>55967</v>
      </c>
      <c r="BQ4" s="44">
        <f>Productos!$M5</f>
        <v>55967</v>
      </c>
      <c r="BR4" s="44">
        <f>Productos!$M5</f>
        <v>55967</v>
      </c>
      <c r="BS4" s="44">
        <f>Productos!$M5</f>
        <v>55967</v>
      </c>
      <c r="BT4" s="44">
        <f>Productos!$M5</f>
        <v>55967</v>
      </c>
      <c r="BU4" s="44">
        <f>Productos!$M5</f>
        <v>55967</v>
      </c>
      <c r="BV4" s="44">
        <f>Productos!$M5</f>
        <v>55967</v>
      </c>
      <c r="BW4" s="44">
        <f>Productos!$M5</f>
        <v>55967</v>
      </c>
      <c r="BX4" s="44">
        <f>Productos!$M5</f>
        <v>55967</v>
      </c>
      <c r="BY4" s="44">
        <f>Productos!$M5</f>
        <v>55967</v>
      </c>
      <c r="BZ4" s="44">
        <f>Productos!$M5</f>
        <v>55967</v>
      </c>
      <c r="CA4" s="44">
        <f>Productos!$M5</f>
        <v>55967</v>
      </c>
      <c r="CB4" s="44">
        <f>Productos!$M5</f>
        <v>55967</v>
      </c>
      <c r="CC4" s="44">
        <f>Productos!$M5</f>
        <v>55967</v>
      </c>
      <c r="CD4" s="44">
        <f>Productos!$M5</f>
        <v>55967</v>
      </c>
      <c r="CE4" s="44">
        <f>Productos!$M5</f>
        <v>55967</v>
      </c>
      <c r="CF4" s="44">
        <f>Productos!$M5</f>
        <v>55967</v>
      </c>
      <c r="CG4" s="44">
        <f>Productos!$M5</f>
        <v>55967</v>
      </c>
      <c r="CH4" s="44">
        <f>Productos!$M5</f>
        <v>55967</v>
      </c>
      <c r="CI4" s="44">
        <f>Productos!$M5</f>
        <v>55967</v>
      </c>
      <c r="CJ4" s="44">
        <f>Productos!$M5</f>
        <v>55967</v>
      </c>
      <c r="CK4" s="44">
        <f>Productos!$M5</f>
        <v>55967</v>
      </c>
      <c r="CL4" s="44">
        <f>Productos!$M5</f>
        <v>55967</v>
      </c>
      <c r="CM4" s="44">
        <f>Productos!$M5</f>
        <v>55967</v>
      </c>
    </row>
    <row r="5" spans="1:91" x14ac:dyDescent="0.2">
      <c r="A5" s="2" t="s">
        <v>94</v>
      </c>
      <c r="B5" s="44">
        <f>Productos!$M6</f>
        <v>56131</v>
      </c>
      <c r="C5" s="44">
        <f>Productos!$M6</f>
        <v>56131</v>
      </c>
      <c r="D5" s="44">
        <f>Productos!$M6</f>
        <v>56131</v>
      </c>
      <c r="E5" s="44">
        <f>Productos!$M6</f>
        <v>56131</v>
      </c>
      <c r="F5" s="44">
        <f>Productos!$M6</f>
        <v>56131</v>
      </c>
      <c r="G5" s="44">
        <f>Productos!$M6</f>
        <v>56131</v>
      </c>
      <c r="H5" s="44">
        <f>Productos!$M6</f>
        <v>56131</v>
      </c>
      <c r="I5" s="44">
        <f>Productos!$M6</f>
        <v>56131</v>
      </c>
      <c r="J5" s="44">
        <f>Productos!$M6</f>
        <v>56131</v>
      </c>
      <c r="K5" s="44">
        <f>Productos!$M6</f>
        <v>56131</v>
      </c>
      <c r="L5" s="44">
        <f>Productos!$M6</f>
        <v>56131</v>
      </c>
      <c r="M5" s="44">
        <f>Productos!$M6</f>
        <v>56131</v>
      </c>
      <c r="N5" s="44">
        <f>Productos!$M6</f>
        <v>56131</v>
      </c>
      <c r="O5" s="44">
        <f>Productos!$M6</f>
        <v>56131</v>
      </c>
      <c r="P5" s="44">
        <f>Productos!$M6</f>
        <v>56131</v>
      </c>
      <c r="Q5" s="44">
        <f>Productos!$M6</f>
        <v>56131</v>
      </c>
      <c r="R5" s="44">
        <f>Productos!$M6</f>
        <v>56131</v>
      </c>
      <c r="S5" s="44">
        <f>Productos!$M6</f>
        <v>56131</v>
      </c>
      <c r="T5" s="44">
        <f>Productos!$M6</f>
        <v>56131</v>
      </c>
      <c r="U5" s="44">
        <f>Productos!$M6</f>
        <v>56131</v>
      </c>
      <c r="V5" s="44">
        <f>Productos!$M6</f>
        <v>56131</v>
      </c>
      <c r="W5" s="44">
        <f>Productos!$M6</f>
        <v>56131</v>
      </c>
      <c r="X5" s="44">
        <f>Productos!$M6</f>
        <v>56131</v>
      </c>
      <c r="Y5" s="44">
        <f>Productos!$M6</f>
        <v>56131</v>
      </c>
      <c r="Z5" s="44">
        <f>Productos!$M6</f>
        <v>56131</v>
      </c>
      <c r="AA5" s="44">
        <f>Productos!$M6</f>
        <v>56131</v>
      </c>
      <c r="AB5" s="44">
        <f>Productos!$M6</f>
        <v>56131</v>
      </c>
      <c r="AC5" s="44">
        <f>Productos!$M6</f>
        <v>56131</v>
      </c>
      <c r="AD5" s="44">
        <f>Productos!$M6</f>
        <v>56131</v>
      </c>
      <c r="AE5" s="44">
        <f>Productos!$M6</f>
        <v>56131</v>
      </c>
      <c r="AF5" s="44">
        <f>Productos!$M6</f>
        <v>56131</v>
      </c>
      <c r="AG5" s="44">
        <f>Productos!$M6</f>
        <v>56131</v>
      </c>
      <c r="AH5" s="44">
        <f>Productos!$M6</f>
        <v>56131</v>
      </c>
      <c r="AI5" s="44">
        <f>Productos!$M6</f>
        <v>56131</v>
      </c>
      <c r="AJ5" s="44">
        <f>Productos!$M6</f>
        <v>56131</v>
      </c>
      <c r="AK5" s="44">
        <f>Productos!$M6</f>
        <v>56131</v>
      </c>
      <c r="AL5" s="44">
        <f>Productos!$M6</f>
        <v>56131</v>
      </c>
      <c r="AM5" s="44">
        <f>Productos!$M6</f>
        <v>56131</v>
      </c>
      <c r="AN5" s="44">
        <f>Productos!$M6</f>
        <v>56131</v>
      </c>
      <c r="AO5" s="44">
        <f>Productos!$M6</f>
        <v>56131</v>
      </c>
      <c r="AP5" s="44">
        <f>Productos!$M6</f>
        <v>56131</v>
      </c>
      <c r="AQ5" s="44">
        <f>Productos!$M6</f>
        <v>56131</v>
      </c>
      <c r="AR5" s="44">
        <f>Productos!$M6</f>
        <v>56131</v>
      </c>
      <c r="AS5" s="44">
        <f>Productos!$M6</f>
        <v>56131</v>
      </c>
      <c r="AT5" s="44">
        <f>Productos!$M6</f>
        <v>56131</v>
      </c>
      <c r="AU5" s="44">
        <f>Productos!$M6</f>
        <v>56131</v>
      </c>
      <c r="AV5" s="44">
        <f>Productos!$M6</f>
        <v>56131</v>
      </c>
      <c r="AW5" s="44">
        <f>Productos!$M6</f>
        <v>56131</v>
      </c>
      <c r="AX5" s="44">
        <f>Productos!$M6</f>
        <v>56131</v>
      </c>
      <c r="AY5" s="44">
        <f>Productos!$M6</f>
        <v>56131</v>
      </c>
      <c r="AZ5" s="44">
        <f>Productos!$M6</f>
        <v>56131</v>
      </c>
      <c r="BA5" s="44">
        <f>Productos!$M6</f>
        <v>56131</v>
      </c>
      <c r="BB5" s="44">
        <f>Productos!$M6</f>
        <v>56131</v>
      </c>
      <c r="BC5" s="44">
        <f>Productos!$M6</f>
        <v>56131</v>
      </c>
      <c r="BD5" s="44">
        <f>Productos!$M6</f>
        <v>56131</v>
      </c>
      <c r="BE5" s="44">
        <f>Productos!$M6</f>
        <v>56131</v>
      </c>
      <c r="BF5" s="44">
        <f>Productos!$M6</f>
        <v>56131</v>
      </c>
      <c r="BG5" s="44">
        <f>Productos!$M6</f>
        <v>56131</v>
      </c>
      <c r="BH5" s="44">
        <f>Productos!$M6</f>
        <v>56131</v>
      </c>
      <c r="BI5" s="44">
        <f>Productos!$M6</f>
        <v>56131</v>
      </c>
      <c r="BJ5" s="44">
        <f>Productos!$M6</f>
        <v>56131</v>
      </c>
      <c r="BK5" s="44">
        <f>Productos!$M6</f>
        <v>56131</v>
      </c>
      <c r="BL5" s="44">
        <f>Productos!$M6</f>
        <v>56131</v>
      </c>
      <c r="BM5" s="44">
        <f>Productos!$M6</f>
        <v>56131</v>
      </c>
      <c r="BN5" s="44">
        <f>Productos!$M6</f>
        <v>56131</v>
      </c>
      <c r="BO5" s="44">
        <f>Productos!$M6</f>
        <v>56131</v>
      </c>
      <c r="BP5" s="44">
        <f>Productos!$M6</f>
        <v>56131</v>
      </c>
      <c r="BQ5" s="44">
        <f>Productos!$M6</f>
        <v>56131</v>
      </c>
      <c r="BR5" s="44">
        <f>Productos!$M6</f>
        <v>56131</v>
      </c>
      <c r="BS5" s="44">
        <f>Productos!$M6</f>
        <v>56131</v>
      </c>
      <c r="BT5" s="44">
        <f>Productos!$M6</f>
        <v>56131</v>
      </c>
      <c r="BU5" s="44">
        <f>Productos!$M6</f>
        <v>56131</v>
      </c>
      <c r="BV5" s="44">
        <f>Productos!$M6</f>
        <v>56131</v>
      </c>
      <c r="BW5" s="44">
        <f>Productos!$M6</f>
        <v>56131</v>
      </c>
      <c r="BX5" s="44">
        <f>Productos!$M6</f>
        <v>56131</v>
      </c>
      <c r="BY5" s="44">
        <f>Productos!$M6</f>
        <v>56131</v>
      </c>
      <c r="BZ5" s="44">
        <f>Productos!$M6</f>
        <v>56131</v>
      </c>
      <c r="CA5" s="44">
        <f>Productos!$M6</f>
        <v>56131</v>
      </c>
      <c r="CB5" s="44">
        <f>Productos!$M6</f>
        <v>56131</v>
      </c>
      <c r="CC5" s="44">
        <f>Productos!$M6</f>
        <v>56131</v>
      </c>
      <c r="CD5" s="44">
        <f>Productos!$M6</f>
        <v>56131</v>
      </c>
      <c r="CE5" s="44">
        <f>Productos!$M6</f>
        <v>56131</v>
      </c>
      <c r="CF5" s="44">
        <f>Productos!$M6</f>
        <v>56131</v>
      </c>
      <c r="CG5" s="44">
        <f>Productos!$M6</f>
        <v>56131</v>
      </c>
      <c r="CH5" s="44">
        <f>Productos!$M6</f>
        <v>56131</v>
      </c>
      <c r="CI5" s="44">
        <f>Productos!$M6</f>
        <v>56131</v>
      </c>
      <c r="CJ5" s="44">
        <f>Productos!$M6</f>
        <v>56131</v>
      </c>
      <c r="CK5" s="44">
        <f>Productos!$M6</f>
        <v>56131</v>
      </c>
      <c r="CL5" s="44">
        <f>Productos!$M6</f>
        <v>56131</v>
      </c>
      <c r="CM5" s="44">
        <f>Productos!$M6</f>
        <v>56131</v>
      </c>
    </row>
    <row r="6" spans="1:91" x14ac:dyDescent="0.2">
      <c r="A6" s="2" t="s">
        <v>95</v>
      </c>
      <c r="B6" s="44">
        <f>Productos!$M7</f>
        <v>55464</v>
      </c>
      <c r="C6" s="44">
        <f>Productos!$M7</f>
        <v>55464</v>
      </c>
      <c r="D6" s="44">
        <f>Productos!$M7</f>
        <v>55464</v>
      </c>
      <c r="E6" s="44">
        <f>Productos!$M7</f>
        <v>55464</v>
      </c>
      <c r="F6" s="44">
        <f>Productos!$M7</f>
        <v>55464</v>
      </c>
      <c r="G6" s="44">
        <f>Productos!$M7</f>
        <v>55464</v>
      </c>
      <c r="H6" s="44">
        <f>Productos!$M7</f>
        <v>55464</v>
      </c>
      <c r="I6" s="44">
        <f>Productos!$M7</f>
        <v>55464</v>
      </c>
      <c r="J6" s="44">
        <f>Productos!$M7</f>
        <v>55464</v>
      </c>
      <c r="K6" s="44">
        <f>Productos!$M7</f>
        <v>55464</v>
      </c>
      <c r="L6" s="44">
        <f>Productos!$M7</f>
        <v>55464</v>
      </c>
      <c r="M6" s="44">
        <f>Productos!$M7</f>
        <v>55464</v>
      </c>
      <c r="N6" s="44">
        <f>Productos!$M7</f>
        <v>55464</v>
      </c>
      <c r="O6" s="44">
        <f>Productos!$M7</f>
        <v>55464</v>
      </c>
      <c r="P6" s="44">
        <f>Productos!$M7</f>
        <v>55464</v>
      </c>
      <c r="Q6" s="44">
        <f>Productos!$M7</f>
        <v>55464</v>
      </c>
      <c r="R6" s="44">
        <f>Productos!$M7</f>
        <v>55464</v>
      </c>
      <c r="S6" s="44">
        <f>Productos!$M7</f>
        <v>55464</v>
      </c>
      <c r="T6" s="44">
        <f>Productos!$M7</f>
        <v>55464</v>
      </c>
      <c r="U6" s="44">
        <f>Productos!$M7</f>
        <v>55464</v>
      </c>
      <c r="V6" s="44">
        <f>Productos!$M7</f>
        <v>55464</v>
      </c>
      <c r="W6" s="44">
        <f>Productos!$M7</f>
        <v>55464</v>
      </c>
      <c r="X6" s="44">
        <f>Productos!$M7</f>
        <v>55464</v>
      </c>
      <c r="Y6" s="44">
        <f>Productos!$M7</f>
        <v>55464</v>
      </c>
      <c r="Z6" s="44">
        <f>Productos!$M7</f>
        <v>55464</v>
      </c>
      <c r="AA6" s="44">
        <f>Productos!$M7</f>
        <v>55464</v>
      </c>
      <c r="AB6" s="44">
        <f>Productos!$M7</f>
        <v>55464</v>
      </c>
      <c r="AC6" s="44">
        <f>Productos!$M7</f>
        <v>55464</v>
      </c>
      <c r="AD6" s="44">
        <f>Productos!$M7</f>
        <v>55464</v>
      </c>
      <c r="AE6" s="44">
        <f>Productos!$M7</f>
        <v>55464</v>
      </c>
      <c r="AF6" s="44">
        <f>Productos!$M7</f>
        <v>55464</v>
      </c>
      <c r="AG6" s="44">
        <f>Productos!$M7</f>
        <v>55464</v>
      </c>
      <c r="AH6" s="44">
        <f>Productos!$M7</f>
        <v>55464</v>
      </c>
      <c r="AI6" s="44">
        <f>Productos!$M7</f>
        <v>55464</v>
      </c>
      <c r="AJ6" s="44">
        <f>Productos!$M7</f>
        <v>55464</v>
      </c>
      <c r="AK6" s="44">
        <f>Productos!$M7</f>
        <v>55464</v>
      </c>
      <c r="AL6" s="44">
        <f>Productos!$M7</f>
        <v>55464</v>
      </c>
      <c r="AM6" s="44">
        <f>Productos!$M7</f>
        <v>55464</v>
      </c>
      <c r="AN6" s="44">
        <f>Productos!$M7</f>
        <v>55464</v>
      </c>
      <c r="AO6" s="44">
        <f>Productos!$M7</f>
        <v>55464</v>
      </c>
      <c r="AP6" s="44">
        <f>Productos!$M7</f>
        <v>55464</v>
      </c>
      <c r="AQ6" s="44">
        <f>Productos!$M7</f>
        <v>55464</v>
      </c>
      <c r="AR6" s="44">
        <f>Productos!$M7</f>
        <v>55464</v>
      </c>
      <c r="AS6" s="44">
        <f>Productos!$M7</f>
        <v>55464</v>
      </c>
      <c r="AT6" s="44">
        <f>Productos!$M7</f>
        <v>55464</v>
      </c>
      <c r="AU6" s="44">
        <f>Productos!$M7</f>
        <v>55464</v>
      </c>
      <c r="AV6" s="44">
        <f>Productos!$M7</f>
        <v>55464</v>
      </c>
      <c r="AW6" s="44">
        <f>Productos!$M7</f>
        <v>55464</v>
      </c>
      <c r="AX6" s="44">
        <f>Productos!$M7</f>
        <v>55464</v>
      </c>
      <c r="AY6" s="44">
        <f>Productos!$M7</f>
        <v>55464</v>
      </c>
      <c r="AZ6" s="44">
        <f>Productos!$M7</f>
        <v>55464</v>
      </c>
      <c r="BA6" s="44">
        <f>Productos!$M7</f>
        <v>55464</v>
      </c>
      <c r="BB6" s="44">
        <f>Productos!$M7</f>
        <v>55464</v>
      </c>
      <c r="BC6" s="44">
        <f>Productos!$M7</f>
        <v>55464</v>
      </c>
      <c r="BD6" s="44">
        <f>Productos!$M7</f>
        <v>55464</v>
      </c>
      <c r="BE6" s="44">
        <f>Productos!$M7</f>
        <v>55464</v>
      </c>
      <c r="BF6" s="44">
        <f>Productos!$M7</f>
        <v>55464</v>
      </c>
      <c r="BG6" s="44">
        <f>Productos!$M7</f>
        <v>55464</v>
      </c>
      <c r="BH6" s="44">
        <f>Productos!$M7</f>
        <v>55464</v>
      </c>
      <c r="BI6" s="44">
        <f>Productos!$M7</f>
        <v>55464</v>
      </c>
      <c r="BJ6" s="44">
        <f>Productos!$M7</f>
        <v>55464</v>
      </c>
      <c r="BK6" s="44">
        <f>Productos!$M7</f>
        <v>55464</v>
      </c>
      <c r="BL6" s="44">
        <f>Productos!$M7</f>
        <v>55464</v>
      </c>
      <c r="BM6" s="44">
        <f>Productos!$M7</f>
        <v>55464</v>
      </c>
      <c r="BN6" s="44">
        <f>Productos!$M7</f>
        <v>55464</v>
      </c>
      <c r="BO6" s="44">
        <f>Productos!$M7</f>
        <v>55464</v>
      </c>
      <c r="BP6" s="44">
        <f>Productos!$M7</f>
        <v>55464</v>
      </c>
      <c r="BQ6" s="44">
        <f>Productos!$M7</f>
        <v>55464</v>
      </c>
      <c r="BR6" s="44">
        <f>Productos!$M7</f>
        <v>55464</v>
      </c>
      <c r="BS6" s="44">
        <f>Productos!$M7</f>
        <v>55464</v>
      </c>
      <c r="BT6" s="44">
        <f>Productos!$M7</f>
        <v>55464</v>
      </c>
      <c r="BU6" s="44">
        <f>Productos!$M7</f>
        <v>55464</v>
      </c>
      <c r="BV6" s="44">
        <f>Productos!$M7</f>
        <v>55464</v>
      </c>
      <c r="BW6" s="44">
        <f>Productos!$M7</f>
        <v>55464</v>
      </c>
      <c r="BX6" s="44">
        <f>Productos!$M7</f>
        <v>55464</v>
      </c>
      <c r="BY6" s="44">
        <f>Productos!$M7</f>
        <v>55464</v>
      </c>
      <c r="BZ6" s="44">
        <f>Productos!$M7</f>
        <v>55464</v>
      </c>
      <c r="CA6" s="44">
        <f>Productos!$M7</f>
        <v>55464</v>
      </c>
      <c r="CB6" s="44">
        <f>Productos!$M7</f>
        <v>55464</v>
      </c>
      <c r="CC6" s="44">
        <f>Productos!$M7</f>
        <v>55464</v>
      </c>
      <c r="CD6" s="44">
        <f>Productos!$M7</f>
        <v>55464</v>
      </c>
      <c r="CE6" s="44">
        <f>Productos!$M7</f>
        <v>55464</v>
      </c>
      <c r="CF6" s="44">
        <f>Productos!$M7</f>
        <v>55464</v>
      </c>
      <c r="CG6" s="44">
        <f>Productos!$M7</f>
        <v>55464</v>
      </c>
      <c r="CH6" s="44">
        <f>Productos!$M7</f>
        <v>55464</v>
      </c>
      <c r="CI6" s="44">
        <f>Productos!$M7</f>
        <v>55464</v>
      </c>
      <c r="CJ6" s="44">
        <f>Productos!$M7</f>
        <v>55464</v>
      </c>
      <c r="CK6" s="44">
        <f>Productos!$M7</f>
        <v>55464</v>
      </c>
      <c r="CL6" s="44">
        <f>Productos!$M7</f>
        <v>55464</v>
      </c>
      <c r="CM6" s="44">
        <f>Productos!$M7</f>
        <v>55464</v>
      </c>
    </row>
    <row r="7" spans="1:91" x14ac:dyDescent="0.2">
      <c r="A7" s="2" t="s">
        <v>96</v>
      </c>
      <c r="B7" s="44">
        <f>Productos!$M8</f>
        <v>53251</v>
      </c>
      <c r="C7" s="44">
        <f>Productos!$M8</f>
        <v>53251</v>
      </c>
      <c r="D7" s="44">
        <f>Productos!$M8</f>
        <v>53251</v>
      </c>
      <c r="E7" s="44">
        <f>Productos!$M8</f>
        <v>53251</v>
      </c>
      <c r="F7" s="44">
        <f>Productos!$M8</f>
        <v>53251</v>
      </c>
      <c r="G7" s="44">
        <f>Productos!$M8</f>
        <v>53251</v>
      </c>
      <c r="H7" s="44">
        <f>Productos!$M8</f>
        <v>53251</v>
      </c>
      <c r="I7" s="44">
        <f>Productos!$M8</f>
        <v>53251</v>
      </c>
      <c r="J7" s="44">
        <f>Productos!$M8</f>
        <v>53251</v>
      </c>
      <c r="K7" s="44">
        <f>Productos!$M8</f>
        <v>53251</v>
      </c>
      <c r="L7" s="44">
        <f>Productos!$M8</f>
        <v>53251</v>
      </c>
      <c r="M7" s="44">
        <f>Productos!$M8</f>
        <v>53251</v>
      </c>
      <c r="N7" s="44">
        <f>Productos!$M8</f>
        <v>53251</v>
      </c>
      <c r="O7" s="44">
        <f>Productos!$M8</f>
        <v>53251</v>
      </c>
      <c r="P7" s="44">
        <f>Productos!$M8</f>
        <v>53251</v>
      </c>
      <c r="Q7" s="44">
        <f>Productos!$M8</f>
        <v>53251</v>
      </c>
      <c r="R7" s="44">
        <f>Productos!$M8</f>
        <v>53251</v>
      </c>
      <c r="S7" s="44">
        <f>Productos!$M8</f>
        <v>53251</v>
      </c>
      <c r="T7" s="44">
        <f>Productos!$M8</f>
        <v>53251</v>
      </c>
      <c r="U7" s="44">
        <f>Productos!$M8</f>
        <v>53251</v>
      </c>
      <c r="V7" s="44">
        <f>Productos!$M8</f>
        <v>53251</v>
      </c>
      <c r="W7" s="44">
        <f>Productos!$M8</f>
        <v>53251</v>
      </c>
      <c r="X7" s="44">
        <f>Productos!$M8</f>
        <v>53251</v>
      </c>
      <c r="Y7" s="44">
        <f>Productos!$M8</f>
        <v>53251</v>
      </c>
      <c r="Z7" s="44">
        <f>Productos!$M8</f>
        <v>53251</v>
      </c>
      <c r="AA7" s="44">
        <f>Productos!$M8</f>
        <v>53251</v>
      </c>
      <c r="AB7" s="44">
        <f>Productos!$M8</f>
        <v>53251</v>
      </c>
      <c r="AC7" s="44">
        <f>Productos!$M8</f>
        <v>53251</v>
      </c>
      <c r="AD7" s="44">
        <f>Productos!$M8</f>
        <v>53251</v>
      </c>
      <c r="AE7" s="44">
        <f>Productos!$M8</f>
        <v>53251</v>
      </c>
      <c r="AF7" s="44">
        <f>Productos!$M8</f>
        <v>53251</v>
      </c>
      <c r="AG7" s="44">
        <f>Productos!$M8</f>
        <v>53251</v>
      </c>
      <c r="AH7" s="44">
        <f>Productos!$M8</f>
        <v>53251</v>
      </c>
      <c r="AI7" s="44">
        <f>Productos!$M8</f>
        <v>53251</v>
      </c>
      <c r="AJ7" s="44">
        <f>Productos!$M8</f>
        <v>53251</v>
      </c>
      <c r="AK7" s="44">
        <f>Productos!$M8</f>
        <v>53251</v>
      </c>
      <c r="AL7" s="44">
        <f>Productos!$M8</f>
        <v>53251</v>
      </c>
      <c r="AM7" s="44">
        <f>Productos!$M8</f>
        <v>53251</v>
      </c>
      <c r="AN7" s="44">
        <f>Productos!$M8</f>
        <v>53251</v>
      </c>
      <c r="AO7" s="44">
        <f>Productos!$M8</f>
        <v>53251</v>
      </c>
      <c r="AP7" s="44">
        <f>Productos!$M8</f>
        <v>53251</v>
      </c>
      <c r="AQ7" s="44">
        <f>Productos!$M8</f>
        <v>53251</v>
      </c>
      <c r="AR7" s="44">
        <f>Productos!$M8</f>
        <v>53251</v>
      </c>
      <c r="AS7" s="44">
        <f>Productos!$M8</f>
        <v>53251</v>
      </c>
      <c r="AT7" s="44">
        <f>Productos!$M8</f>
        <v>53251</v>
      </c>
      <c r="AU7" s="44">
        <f>Productos!$M8</f>
        <v>53251</v>
      </c>
      <c r="AV7" s="44">
        <f>Productos!$M8</f>
        <v>53251</v>
      </c>
      <c r="AW7" s="44">
        <f>Productos!$M8</f>
        <v>53251</v>
      </c>
      <c r="AX7" s="44">
        <f>Productos!$M8</f>
        <v>53251</v>
      </c>
      <c r="AY7" s="44">
        <f>Productos!$M8</f>
        <v>53251</v>
      </c>
      <c r="AZ7" s="44">
        <f>Productos!$M8</f>
        <v>53251</v>
      </c>
      <c r="BA7" s="44">
        <f>Productos!$M8</f>
        <v>53251</v>
      </c>
      <c r="BB7" s="44">
        <f>Productos!$M8</f>
        <v>53251</v>
      </c>
      <c r="BC7" s="44">
        <f>Productos!$M8</f>
        <v>53251</v>
      </c>
      <c r="BD7" s="44">
        <f>Productos!$M8</f>
        <v>53251</v>
      </c>
      <c r="BE7" s="44">
        <f>Productos!$M8</f>
        <v>53251</v>
      </c>
      <c r="BF7" s="44">
        <f>Productos!$M8</f>
        <v>53251</v>
      </c>
      <c r="BG7" s="44">
        <f>Productos!$M8</f>
        <v>53251</v>
      </c>
      <c r="BH7" s="44">
        <f>Productos!$M8</f>
        <v>53251</v>
      </c>
      <c r="BI7" s="44">
        <f>Productos!$M8</f>
        <v>53251</v>
      </c>
      <c r="BJ7" s="44">
        <f>Productos!$M8</f>
        <v>53251</v>
      </c>
      <c r="BK7" s="44">
        <f>Productos!$M8</f>
        <v>53251</v>
      </c>
      <c r="BL7" s="44">
        <f>Productos!$M8</f>
        <v>53251</v>
      </c>
      <c r="BM7" s="44">
        <f>Productos!$M8</f>
        <v>53251</v>
      </c>
      <c r="BN7" s="44">
        <f>Productos!$M8</f>
        <v>53251</v>
      </c>
      <c r="BO7" s="44">
        <f>Productos!$M8</f>
        <v>53251</v>
      </c>
      <c r="BP7" s="44">
        <f>Productos!$M8</f>
        <v>53251</v>
      </c>
      <c r="BQ7" s="44">
        <f>Productos!$M8</f>
        <v>53251</v>
      </c>
      <c r="BR7" s="44">
        <f>Productos!$M8</f>
        <v>53251</v>
      </c>
      <c r="BS7" s="44">
        <f>Productos!$M8</f>
        <v>53251</v>
      </c>
      <c r="BT7" s="44">
        <f>Productos!$M8</f>
        <v>53251</v>
      </c>
      <c r="BU7" s="44">
        <f>Productos!$M8</f>
        <v>53251</v>
      </c>
      <c r="BV7" s="44">
        <f>Productos!$M8</f>
        <v>53251</v>
      </c>
      <c r="BW7" s="44">
        <f>Productos!$M8</f>
        <v>53251</v>
      </c>
      <c r="BX7" s="44">
        <f>Productos!$M8</f>
        <v>53251</v>
      </c>
      <c r="BY7" s="44">
        <f>Productos!$M8</f>
        <v>53251</v>
      </c>
      <c r="BZ7" s="44">
        <f>Productos!$M8</f>
        <v>53251</v>
      </c>
      <c r="CA7" s="44">
        <f>Productos!$M8</f>
        <v>53251</v>
      </c>
      <c r="CB7" s="44">
        <f>Productos!$M8</f>
        <v>53251</v>
      </c>
      <c r="CC7" s="44">
        <f>Productos!$M8</f>
        <v>53251</v>
      </c>
      <c r="CD7" s="44">
        <f>Productos!$M8</f>
        <v>53251</v>
      </c>
      <c r="CE7" s="44">
        <f>Productos!$M8</f>
        <v>53251</v>
      </c>
      <c r="CF7" s="44">
        <f>Productos!$M8</f>
        <v>53251</v>
      </c>
      <c r="CG7" s="44">
        <f>Productos!$M8</f>
        <v>53251</v>
      </c>
      <c r="CH7" s="44">
        <f>Productos!$M8</f>
        <v>53251</v>
      </c>
      <c r="CI7" s="44">
        <f>Productos!$M8</f>
        <v>53251</v>
      </c>
      <c r="CJ7" s="44">
        <f>Productos!$M8</f>
        <v>53251</v>
      </c>
      <c r="CK7" s="44">
        <f>Productos!$M8</f>
        <v>53251</v>
      </c>
      <c r="CL7" s="44">
        <f>Productos!$M8</f>
        <v>53251</v>
      </c>
      <c r="CM7" s="44">
        <f>Productos!$M8</f>
        <v>53251</v>
      </c>
    </row>
    <row r="8" spans="1:91" x14ac:dyDescent="0.2">
      <c r="A8" s="2" t="s">
        <v>97</v>
      </c>
      <c r="B8" s="44">
        <f>Productos!$M9</f>
        <v>50853</v>
      </c>
      <c r="C8" s="44">
        <f>Productos!$M9</f>
        <v>50853</v>
      </c>
      <c r="D8" s="44">
        <f>Productos!$M9</f>
        <v>50853</v>
      </c>
      <c r="E8" s="44">
        <f>Productos!$M9</f>
        <v>50853</v>
      </c>
      <c r="F8" s="44">
        <f>Productos!$M9</f>
        <v>50853</v>
      </c>
      <c r="G8" s="44">
        <f>Productos!$M9</f>
        <v>50853</v>
      </c>
      <c r="H8" s="44">
        <f>Productos!$M9</f>
        <v>50853</v>
      </c>
      <c r="I8" s="44">
        <f>Productos!$M9</f>
        <v>50853</v>
      </c>
      <c r="J8" s="44">
        <f>Productos!$M9</f>
        <v>50853</v>
      </c>
      <c r="K8" s="44">
        <f>Productos!$M9</f>
        <v>50853</v>
      </c>
      <c r="L8" s="44">
        <f>Productos!$M9</f>
        <v>50853</v>
      </c>
      <c r="M8" s="44">
        <f>Productos!$M9</f>
        <v>50853</v>
      </c>
      <c r="N8" s="44">
        <f>Productos!$M9</f>
        <v>50853</v>
      </c>
      <c r="O8" s="44">
        <f>Productos!$M9</f>
        <v>50853</v>
      </c>
      <c r="P8" s="44">
        <f>Productos!$M9</f>
        <v>50853</v>
      </c>
      <c r="Q8" s="44">
        <f>Productos!$M9</f>
        <v>50853</v>
      </c>
      <c r="R8" s="44">
        <f>Productos!$M9</f>
        <v>50853</v>
      </c>
      <c r="S8" s="44">
        <f>Productos!$M9</f>
        <v>50853</v>
      </c>
      <c r="T8" s="44">
        <f>Productos!$M9</f>
        <v>50853</v>
      </c>
      <c r="U8" s="44">
        <f>Productos!$M9</f>
        <v>50853</v>
      </c>
      <c r="V8" s="44">
        <f>Productos!$M9</f>
        <v>50853</v>
      </c>
      <c r="W8" s="44">
        <f>Productos!$M9</f>
        <v>50853</v>
      </c>
      <c r="X8" s="44">
        <f>Productos!$M9</f>
        <v>50853</v>
      </c>
      <c r="Y8" s="44">
        <f>Productos!$M9</f>
        <v>50853</v>
      </c>
      <c r="Z8" s="44">
        <f>Productos!$M9</f>
        <v>50853</v>
      </c>
      <c r="AA8" s="44">
        <f>Productos!$M9</f>
        <v>50853</v>
      </c>
      <c r="AB8" s="44">
        <f>Productos!$M9</f>
        <v>50853</v>
      </c>
      <c r="AC8" s="44">
        <f>Productos!$M9</f>
        <v>50853</v>
      </c>
      <c r="AD8" s="44">
        <f>Productos!$M9</f>
        <v>50853</v>
      </c>
      <c r="AE8" s="44">
        <f>Productos!$M9</f>
        <v>50853</v>
      </c>
      <c r="AF8" s="44">
        <f>Productos!$M9</f>
        <v>50853</v>
      </c>
      <c r="AG8" s="44">
        <f>Productos!$M9</f>
        <v>50853</v>
      </c>
      <c r="AH8" s="44">
        <f>Productos!$M9</f>
        <v>50853</v>
      </c>
      <c r="AI8" s="44">
        <f>Productos!$M9</f>
        <v>50853</v>
      </c>
      <c r="AJ8" s="44">
        <f>Productos!$M9</f>
        <v>50853</v>
      </c>
      <c r="AK8" s="44">
        <f>Productos!$M9</f>
        <v>50853</v>
      </c>
      <c r="AL8" s="44">
        <f>Productos!$M9</f>
        <v>50853</v>
      </c>
      <c r="AM8" s="44">
        <f>Productos!$M9</f>
        <v>50853</v>
      </c>
      <c r="AN8" s="44">
        <f>Productos!$M9</f>
        <v>50853</v>
      </c>
      <c r="AO8" s="44">
        <f>Productos!$M9</f>
        <v>50853</v>
      </c>
      <c r="AP8" s="44">
        <f>Productos!$M9</f>
        <v>50853</v>
      </c>
      <c r="AQ8" s="44">
        <f>Productos!$M9</f>
        <v>50853</v>
      </c>
      <c r="AR8" s="44">
        <f>Productos!$M9</f>
        <v>50853</v>
      </c>
      <c r="AS8" s="44">
        <f>Productos!$M9</f>
        <v>50853</v>
      </c>
      <c r="AT8" s="44">
        <f>Productos!$M9</f>
        <v>50853</v>
      </c>
      <c r="AU8" s="44">
        <f>Productos!$M9</f>
        <v>50853</v>
      </c>
      <c r="AV8" s="44">
        <f>Productos!$M9</f>
        <v>50853</v>
      </c>
      <c r="AW8" s="44">
        <f>Productos!$M9</f>
        <v>50853</v>
      </c>
      <c r="AX8" s="44">
        <f>Productos!$M9</f>
        <v>50853</v>
      </c>
      <c r="AY8" s="44">
        <f>Productos!$M9</f>
        <v>50853</v>
      </c>
      <c r="AZ8" s="44">
        <f>Productos!$M9</f>
        <v>50853</v>
      </c>
      <c r="BA8" s="44">
        <f>Productos!$M9</f>
        <v>50853</v>
      </c>
      <c r="BB8" s="44">
        <f>Productos!$M9</f>
        <v>50853</v>
      </c>
      <c r="BC8" s="44">
        <f>Productos!$M9</f>
        <v>50853</v>
      </c>
      <c r="BD8" s="44">
        <f>Productos!$M9</f>
        <v>50853</v>
      </c>
      <c r="BE8" s="44">
        <f>Productos!$M9</f>
        <v>50853</v>
      </c>
      <c r="BF8" s="44">
        <f>Productos!$M9</f>
        <v>50853</v>
      </c>
      <c r="BG8" s="44">
        <f>Productos!$M9</f>
        <v>50853</v>
      </c>
      <c r="BH8" s="44">
        <f>Productos!$M9</f>
        <v>50853</v>
      </c>
      <c r="BI8" s="44">
        <f>Productos!$M9</f>
        <v>50853</v>
      </c>
      <c r="BJ8" s="44">
        <f>Productos!$M9</f>
        <v>50853</v>
      </c>
      <c r="BK8" s="44">
        <f>Productos!$M9</f>
        <v>50853</v>
      </c>
      <c r="BL8" s="44">
        <f>Productos!$M9</f>
        <v>50853</v>
      </c>
      <c r="BM8" s="44">
        <f>Productos!$M9</f>
        <v>50853</v>
      </c>
      <c r="BN8" s="44">
        <f>Productos!$M9</f>
        <v>50853</v>
      </c>
      <c r="BO8" s="44">
        <f>Productos!$M9</f>
        <v>50853</v>
      </c>
      <c r="BP8" s="44">
        <f>Productos!$M9</f>
        <v>50853</v>
      </c>
      <c r="BQ8" s="44">
        <f>Productos!$M9</f>
        <v>50853</v>
      </c>
      <c r="BR8" s="44">
        <f>Productos!$M9</f>
        <v>50853</v>
      </c>
      <c r="BS8" s="44">
        <f>Productos!$M9</f>
        <v>50853</v>
      </c>
      <c r="BT8" s="44">
        <f>Productos!$M9</f>
        <v>50853</v>
      </c>
      <c r="BU8" s="44">
        <f>Productos!$M9</f>
        <v>50853</v>
      </c>
      <c r="BV8" s="44">
        <f>Productos!$M9</f>
        <v>50853</v>
      </c>
      <c r="BW8" s="44">
        <f>Productos!$M9</f>
        <v>50853</v>
      </c>
      <c r="BX8" s="44">
        <f>Productos!$M9</f>
        <v>50853</v>
      </c>
      <c r="BY8" s="44">
        <f>Productos!$M9</f>
        <v>50853</v>
      </c>
      <c r="BZ8" s="44">
        <f>Productos!$M9</f>
        <v>50853</v>
      </c>
      <c r="CA8" s="44">
        <f>Productos!$M9</f>
        <v>50853</v>
      </c>
      <c r="CB8" s="44">
        <f>Productos!$M9</f>
        <v>50853</v>
      </c>
      <c r="CC8" s="44">
        <f>Productos!$M9</f>
        <v>50853</v>
      </c>
      <c r="CD8" s="44">
        <f>Productos!$M9</f>
        <v>50853</v>
      </c>
      <c r="CE8" s="44">
        <f>Productos!$M9</f>
        <v>50853</v>
      </c>
      <c r="CF8" s="44">
        <f>Productos!$M9</f>
        <v>50853</v>
      </c>
      <c r="CG8" s="44">
        <f>Productos!$M9</f>
        <v>50853</v>
      </c>
      <c r="CH8" s="44">
        <f>Productos!$M9</f>
        <v>50853</v>
      </c>
      <c r="CI8" s="44">
        <f>Productos!$M9</f>
        <v>50853</v>
      </c>
      <c r="CJ8" s="44">
        <f>Productos!$M9</f>
        <v>50853</v>
      </c>
      <c r="CK8" s="44">
        <f>Productos!$M9</f>
        <v>50853</v>
      </c>
      <c r="CL8" s="44">
        <f>Productos!$M9</f>
        <v>50853</v>
      </c>
      <c r="CM8" s="44">
        <f>Productos!$M9</f>
        <v>50853</v>
      </c>
    </row>
    <row r="9" spans="1:91" x14ac:dyDescent="0.2">
      <c r="A9" s="2" t="s">
        <v>98</v>
      </c>
      <c r="B9" s="44">
        <f>Productos!$M10</f>
        <v>56052</v>
      </c>
      <c r="C9" s="44">
        <f>Productos!$M10</f>
        <v>56052</v>
      </c>
      <c r="D9" s="44">
        <f>Productos!$M10</f>
        <v>56052</v>
      </c>
      <c r="E9" s="44">
        <f>Productos!$M10</f>
        <v>56052</v>
      </c>
      <c r="F9" s="44">
        <f>Productos!$M10</f>
        <v>56052</v>
      </c>
      <c r="G9" s="44">
        <f>Productos!$M10</f>
        <v>56052</v>
      </c>
      <c r="H9" s="44">
        <f>Productos!$M10</f>
        <v>56052</v>
      </c>
      <c r="I9" s="44">
        <f>Productos!$M10</f>
        <v>56052</v>
      </c>
      <c r="J9" s="44">
        <f>Productos!$M10</f>
        <v>56052</v>
      </c>
      <c r="K9" s="44">
        <f>Productos!$M10</f>
        <v>56052</v>
      </c>
      <c r="L9" s="44">
        <f>Productos!$M10</f>
        <v>56052</v>
      </c>
      <c r="M9" s="44">
        <f>Productos!$M10</f>
        <v>56052</v>
      </c>
      <c r="N9" s="44">
        <f>Productos!$M10</f>
        <v>56052</v>
      </c>
      <c r="O9" s="44">
        <f>Productos!$M10</f>
        <v>56052</v>
      </c>
      <c r="P9" s="44">
        <f>Productos!$M10</f>
        <v>56052</v>
      </c>
      <c r="Q9" s="44">
        <f>Productos!$M10</f>
        <v>56052</v>
      </c>
      <c r="R9" s="44">
        <f>Productos!$M10</f>
        <v>56052</v>
      </c>
      <c r="S9" s="44">
        <f>Productos!$M10</f>
        <v>56052</v>
      </c>
      <c r="T9" s="44">
        <f>Productos!$M10</f>
        <v>56052</v>
      </c>
      <c r="U9" s="44">
        <f>Productos!$M10</f>
        <v>56052</v>
      </c>
      <c r="V9" s="44">
        <f>Productos!$M10</f>
        <v>56052</v>
      </c>
      <c r="W9" s="44">
        <f>Productos!$M10</f>
        <v>56052</v>
      </c>
      <c r="X9" s="44">
        <f>Productos!$M10</f>
        <v>56052</v>
      </c>
      <c r="Y9" s="44">
        <f>Productos!$M10</f>
        <v>56052</v>
      </c>
      <c r="Z9" s="44">
        <f>Productos!$M10</f>
        <v>56052</v>
      </c>
      <c r="AA9" s="44">
        <f>Productos!$M10</f>
        <v>56052</v>
      </c>
      <c r="AB9" s="44">
        <f>Productos!$M10</f>
        <v>56052</v>
      </c>
      <c r="AC9" s="44">
        <f>Productos!$M10</f>
        <v>56052</v>
      </c>
      <c r="AD9" s="44">
        <f>Productos!$M10</f>
        <v>56052</v>
      </c>
      <c r="AE9" s="44">
        <f>Productos!$M10</f>
        <v>56052</v>
      </c>
      <c r="AF9" s="44">
        <f>Productos!$M10</f>
        <v>56052</v>
      </c>
      <c r="AG9" s="44">
        <f>Productos!$M10</f>
        <v>56052</v>
      </c>
      <c r="AH9" s="44">
        <f>Productos!$M10</f>
        <v>56052</v>
      </c>
      <c r="AI9" s="44">
        <f>Productos!$M10</f>
        <v>56052</v>
      </c>
      <c r="AJ9" s="44">
        <f>Productos!$M10</f>
        <v>56052</v>
      </c>
      <c r="AK9" s="44">
        <f>Productos!$M10</f>
        <v>56052</v>
      </c>
      <c r="AL9" s="44">
        <f>Productos!$M10</f>
        <v>56052</v>
      </c>
      <c r="AM9" s="44">
        <f>Productos!$M10</f>
        <v>56052</v>
      </c>
      <c r="AN9" s="44">
        <f>Productos!$M10</f>
        <v>56052</v>
      </c>
      <c r="AO9" s="44">
        <f>Productos!$M10</f>
        <v>56052</v>
      </c>
      <c r="AP9" s="44">
        <f>Productos!$M10</f>
        <v>56052</v>
      </c>
      <c r="AQ9" s="44">
        <f>Productos!$M10</f>
        <v>56052</v>
      </c>
      <c r="AR9" s="44">
        <f>Productos!$M10</f>
        <v>56052</v>
      </c>
      <c r="AS9" s="44">
        <f>Productos!$M10</f>
        <v>56052</v>
      </c>
      <c r="AT9" s="44">
        <f>Productos!$M10</f>
        <v>56052</v>
      </c>
      <c r="AU9" s="44">
        <f>Productos!$M10</f>
        <v>56052</v>
      </c>
      <c r="AV9" s="44">
        <f>Productos!$M10</f>
        <v>56052</v>
      </c>
      <c r="AW9" s="44">
        <f>Productos!$M10</f>
        <v>56052</v>
      </c>
      <c r="AX9" s="44">
        <f>Productos!$M10</f>
        <v>56052</v>
      </c>
      <c r="AY9" s="44">
        <f>Productos!$M10</f>
        <v>56052</v>
      </c>
      <c r="AZ9" s="44">
        <f>Productos!$M10</f>
        <v>56052</v>
      </c>
      <c r="BA9" s="44">
        <f>Productos!$M10</f>
        <v>56052</v>
      </c>
      <c r="BB9" s="44">
        <f>Productos!$M10</f>
        <v>56052</v>
      </c>
      <c r="BC9" s="44">
        <f>Productos!$M10</f>
        <v>56052</v>
      </c>
      <c r="BD9" s="44">
        <f>Productos!$M10</f>
        <v>56052</v>
      </c>
      <c r="BE9" s="44">
        <f>Productos!$M10</f>
        <v>56052</v>
      </c>
      <c r="BF9" s="44">
        <f>Productos!$M10</f>
        <v>56052</v>
      </c>
      <c r="BG9" s="44">
        <f>Productos!$M10</f>
        <v>56052</v>
      </c>
      <c r="BH9" s="44">
        <f>Productos!$M10</f>
        <v>56052</v>
      </c>
      <c r="BI9" s="44">
        <f>Productos!$M10</f>
        <v>56052</v>
      </c>
      <c r="BJ9" s="44">
        <f>Productos!$M10</f>
        <v>56052</v>
      </c>
      <c r="BK9" s="44">
        <f>Productos!$M10</f>
        <v>56052</v>
      </c>
      <c r="BL9" s="44">
        <f>Productos!$M10</f>
        <v>56052</v>
      </c>
      <c r="BM9" s="44">
        <f>Productos!$M10</f>
        <v>56052</v>
      </c>
      <c r="BN9" s="44">
        <f>Productos!$M10</f>
        <v>56052</v>
      </c>
      <c r="BO9" s="44">
        <f>Productos!$M10</f>
        <v>56052</v>
      </c>
      <c r="BP9" s="44">
        <f>Productos!$M10</f>
        <v>56052</v>
      </c>
      <c r="BQ9" s="44">
        <f>Productos!$M10</f>
        <v>56052</v>
      </c>
      <c r="BR9" s="44">
        <f>Productos!$M10</f>
        <v>56052</v>
      </c>
      <c r="BS9" s="44">
        <f>Productos!$M10</f>
        <v>56052</v>
      </c>
      <c r="BT9" s="44">
        <f>Productos!$M10</f>
        <v>56052</v>
      </c>
      <c r="BU9" s="44">
        <f>Productos!$M10</f>
        <v>56052</v>
      </c>
      <c r="BV9" s="44">
        <f>Productos!$M10</f>
        <v>56052</v>
      </c>
      <c r="BW9" s="44">
        <f>Productos!$M10</f>
        <v>56052</v>
      </c>
      <c r="BX9" s="44">
        <f>Productos!$M10</f>
        <v>56052</v>
      </c>
      <c r="BY9" s="44">
        <f>Productos!$M10</f>
        <v>56052</v>
      </c>
      <c r="BZ9" s="44">
        <f>Productos!$M10</f>
        <v>56052</v>
      </c>
      <c r="CA9" s="44">
        <f>Productos!$M10</f>
        <v>56052</v>
      </c>
      <c r="CB9" s="44">
        <f>Productos!$M10</f>
        <v>56052</v>
      </c>
      <c r="CC9" s="44">
        <f>Productos!$M10</f>
        <v>56052</v>
      </c>
      <c r="CD9" s="44">
        <f>Productos!$M10</f>
        <v>56052</v>
      </c>
      <c r="CE9" s="44">
        <f>Productos!$M10</f>
        <v>56052</v>
      </c>
      <c r="CF9" s="44">
        <f>Productos!$M10</f>
        <v>56052</v>
      </c>
      <c r="CG9" s="44">
        <f>Productos!$M10</f>
        <v>56052</v>
      </c>
      <c r="CH9" s="44">
        <f>Productos!$M10</f>
        <v>56052</v>
      </c>
      <c r="CI9" s="44">
        <f>Productos!$M10</f>
        <v>56052</v>
      </c>
      <c r="CJ9" s="44">
        <f>Productos!$M10</f>
        <v>56052</v>
      </c>
      <c r="CK9" s="44">
        <f>Productos!$M10</f>
        <v>56052</v>
      </c>
      <c r="CL9" s="44">
        <f>Productos!$M10</f>
        <v>56052</v>
      </c>
      <c r="CM9" s="44">
        <f>Productos!$M10</f>
        <v>56052</v>
      </c>
    </row>
    <row r="10" spans="1:91" x14ac:dyDescent="0.2">
      <c r="A10" s="2" t="s">
        <v>99</v>
      </c>
      <c r="B10" s="44">
        <f>Productos!$M11</f>
        <v>50724</v>
      </c>
      <c r="C10" s="44">
        <f>Productos!$M11</f>
        <v>50724</v>
      </c>
      <c r="D10" s="44">
        <f>Productos!$M11</f>
        <v>50724</v>
      </c>
      <c r="E10" s="44">
        <f>Productos!$M11</f>
        <v>50724</v>
      </c>
      <c r="F10" s="44">
        <f>Productos!$M11</f>
        <v>50724</v>
      </c>
      <c r="G10" s="44">
        <f>Productos!$M11</f>
        <v>50724</v>
      </c>
      <c r="H10" s="44">
        <f>Productos!$M11</f>
        <v>50724</v>
      </c>
      <c r="I10" s="44">
        <f>Productos!$M11</f>
        <v>50724</v>
      </c>
      <c r="J10" s="44">
        <f>Productos!$M11</f>
        <v>50724</v>
      </c>
      <c r="K10" s="44">
        <f>Productos!$M11</f>
        <v>50724</v>
      </c>
      <c r="L10" s="44">
        <f>Productos!$M11</f>
        <v>50724</v>
      </c>
      <c r="M10" s="44">
        <f>Productos!$M11</f>
        <v>50724</v>
      </c>
      <c r="N10" s="44">
        <f>Productos!$M11</f>
        <v>50724</v>
      </c>
      <c r="O10" s="44">
        <f>Productos!$M11</f>
        <v>50724</v>
      </c>
      <c r="P10" s="44">
        <f>Productos!$M11</f>
        <v>50724</v>
      </c>
      <c r="Q10" s="44">
        <f>Productos!$M11</f>
        <v>50724</v>
      </c>
      <c r="R10" s="44">
        <f>Productos!$M11</f>
        <v>50724</v>
      </c>
      <c r="S10" s="44">
        <f>Productos!$M11</f>
        <v>50724</v>
      </c>
      <c r="T10" s="44">
        <f>Productos!$M11</f>
        <v>50724</v>
      </c>
      <c r="U10" s="44">
        <f>Productos!$M11</f>
        <v>50724</v>
      </c>
      <c r="V10" s="44">
        <f>Productos!$M11</f>
        <v>50724</v>
      </c>
      <c r="W10" s="44">
        <f>Productos!$M11</f>
        <v>50724</v>
      </c>
      <c r="X10" s="44">
        <f>Productos!$M11</f>
        <v>50724</v>
      </c>
      <c r="Y10" s="44">
        <f>Productos!$M11</f>
        <v>50724</v>
      </c>
      <c r="Z10" s="44">
        <f>Productos!$M11</f>
        <v>50724</v>
      </c>
      <c r="AA10" s="44">
        <f>Productos!$M11</f>
        <v>50724</v>
      </c>
      <c r="AB10" s="44">
        <f>Productos!$M11</f>
        <v>50724</v>
      </c>
      <c r="AC10" s="44">
        <f>Productos!$M11</f>
        <v>50724</v>
      </c>
      <c r="AD10" s="44">
        <f>Productos!$M11</f>
        <v>50724</v>
      </c>
      <c r="AE10" s="44">
        <f>Productos!$M11</f>
        <v>50724</v>
      </c>
      <c r="AF10" s="44">
        <f>Productos!$M11</f>
        <v>50724</v>
      </c>
      <c r="AG10" s="44">
        <f>Productos!$M11</f>
        <v>50724</v>
      </c>
      <c r="AH10" s="44">
        <f>Productos!$M11</f>
        <v>50724</v>
      </c>
      <c r="AI10" s="44">
        <f>Productos!$M11</f>
        <v>50724</v>
      </c>
      <c r="AJ10" s="44">
        <f>Productos!$M11</f>
        <v>50724</v>
      </c>
      <c r="AK10" s="44">
        <f>Productos!$M11</f>
        <v>50724</v>
      </c>
      <c r="AL10" s="44">
        <f>Productos!$M11</f>
        <v>50724</v>
      </c>
      <c r="AM10" s="44">
        <f>Productos!$M11</f>
        <v>50724</v>
      </c>
      <c r="AN10" s="44">
        <f>Productos!$M11</f>
        <v>50724</v>
      </c>
      <c r="AO10" s="44">
        <f>Productos!$M11</f>
        <v>50724</v>
      </c>
      <c r="AP10" s="44">
        <f>Productos!$M11</f>
        <v>50724</v>
      </c>
      <c r="AQ10" s="44">
        <f>Productos!$M11</f>
        <v>50724</v>
      </c>
      <c r="AR10" s="44">
        <f>Productos!$M11</f>
        <v>50724</v>
      </c>
      <c r="AS10" s="44">
        <f>Productos!$M11</f>
        <v>50724</v>
      </c>
      <c r="AT10" s="44">
        <f>Productos!$M11</f>
        <v>50724</v>
      </c>
      <c r="AU10" s="44">
        <f>Productos!$M11</f>
        <v>50724</v>
      </c>
      <c r="AV10" s="44">
        <f>Productos!$M11</f>
        <v>50724</v>
      </c>
      <c r="AW10" s="44">
        <f>Productos!$M11</f>
        <v>50724</v>
      </c>
      <c r="AX10" s="44">
        <f>Productos!$M11</f>
        <v>50724</v>
      </c>
      <c r="AY10" s="44">
        <f>Productos!$M11</f>
        <v>50724</v>
      </c>
      <c r="AZ10" s="44">
        <f>Productos!$M11</f>
        <v>50724</v>
      </c>
      <c r="BA10" s="44">
        <f>Productos!$M11</f>
        <v>50724</v>
      </c>
      <c r="BB10" s="44">
        <f>Productos!$M11</f>
        <v>50724</v>
      </c>
      <c r="BC10" s="44">
        <f>Productos!$M11</f>
        <v>50724</v>
      </c>
      <c r="BD10" s="44">
        <f>Productos!$M11</f>
        <v>50724</v>
      </c>
      <c r="BE10" s="44">
        <f>Productos!$M11</f>
        <v>50724</v>
      </c>
      <c r="BF10" s="44">
        <f>Productos!$M11</f>
        <v>50724</v>
      </c>
      <c r="BG10" s="44">
        <f>Productos!$M11</f>
        <v>50724</v>
      </c>
      <c r="BH10" s="44">
        <f>Productos!$M11</f>
        <v>50724</v>
      </c>
      <c r="BI10" s="44">
        <f>Productos!$M11</f>
        <v>50724</v>
      </c>
      <c r="BJ10" s="44">
        <f>Productos!$M11</f>
        <v>50724</v>
      </c>
      <c r="BK10" s="44">
        <f>Productos!$M11</f>
        <v>50724</v>
      </c>
      <c r="BL10" s="44">
        <f>Productos!$M11</f>
        <v>50724</v>
      </c>
      <c r="BM10" s="44">
        <f>Productos!$M11</f>
        <v>50724</v>
      </c>
      <c r="BN10" s="44">
        <f>Productos!$M11</f>
        <v>50724</v>
      </c>
      <c r="BO10" s="44">
        <f>Productos!$M11</f>
        <v>50724</v>
      </c>
      <c r="BP10" s="44">
        <f>Productos!$M11</f>
        <v>50724</v>
      </c>
      <c r="BQ10" s="44">
        <f>Productos!$M11</f>
        <v>50724</v>
      </c>
      <c r="BR10" s="44">
        <f>Productos!$M11</f>
        <v>50724</v>
      </c>
      <c r="BS10" s="44">
        <f>Productos!$M11</f>
        <v>50724</v>
      </c>
      <c r="BT10" s="44">
        <f>Productos!$M11</f>
        <v>50724</v>
      </c>
      <c r="BU10" s="44">
        <f>Productos!$M11</f>
        <v>50724</v>
      </c>
      <c r="BV10" s="44">
        <f>Productos!$M11</f>
        <v>50724</v>
      </c>
      <c r="BW10" s="44">
        <f>Productos!$M11</f>
        <v>50724</v>
      </c>
      <c r="BX10" s="44">
        <f>Productos!$M11</f>
        <v>50724</v>
      </c>
      <c r="BY10" s="44">
        <f>Productos!$M11</f>
        <v>50724</v>
      </c>
      <c r="BZ10" s="44">
        <f>Productos!$M11</f>
        <v>50724</v>
      </c>
      <c r="CA10" s="44">
        <f>Productos!$M11</f>
        <v>50724</v>
      </c>
      <c r="CB10" s="44">
        <f>Productos!$M11</f>
        <v>50724</v>
      </c>
      <c r="CC10" s="44">
        <f>Productos!$M11</f>
        <v>50724</v>
      </c>
      <c r="CD10" s="44">
        <f>Productos!$M11</f>
        <v>50724</v>
      </c>
      <c r="CE10" s="44">
        <f>Productos!$M11</f>
        <v>50724</v>
      </c>
      <c r="CF10" s="44">
        <f>Productos!$M11</f>
        <v>50724</v>
      </c>
      <c r="CG10" s="44">
        <f>Productos!$M11</f>
        <v>50724</v>
      </c>
      <c r="CH10" s="44">
        <f>Productos!$M11</f>
        <v>50724</v>
      </c>
      <c r="CI10" s="44">
        <f>Productos!$M11</f>
        <v>50724</v>
      </c>
      <c r="CJ10" s="44">
        <f>Productos!$M11</f>
        <v>50724</v>
      </c>
      <c r="CK10" s="44">
        <f>Productos!$M11</f>
        <v>50724</v>
      </c>
      <c r="CL10" s="44">
        <f>Productos!$M11</f>
        <v>50724</v>
      </c>
      <c r="CM10" s="44">
        <f>Productos!$M11</f>
        <v>50724</v>
      </c>
    </row>
    <row r="11" spans="1:91" x14ac:dyDescent="0.2">
      <c r="A11" s="2" t="s">
        <v>100</v>
      </c>
      <c r="B11" s="44">
        <f>Productos!$M12</f>
        <v>55067</v>
      </c>
      <c r="C11" s="44">
        <f>Productos!$M12</f>
        <v>55067</v>
      </c>
      <c r="D11" s="44">
        <f>Productos!$M12</f>
        <v>55067</v>
      </c>
      <c r="E11" s="44">
        <f>Productos!$M12</f>
        <v>55067</v>
      </c>
      <c r="F11" s="44">
        <f>Productos!$M12</f>
        <v>55067</v>
      </c>
      <c r="G11" s="44">
        <f>Productos!$M12</f>
        <v>55067</v>
      </c>
      <c r="H11" s="44">
        <f>Productos!$M12</f>
        <v>55067</v>
      </c>
      <c r="I11" s="44">
        <f>Productos!$M12</f>
        <v>55067</v>
      </c>
      <c r="J11" s="44">
        <f>Productos!$M12</f>
        <v>55067</v>
      </c>
      <c r="K11" s="44">
        <f>Productos!$M12</f>
        <v>55067</v>
      </c>
      <c r="L11" s="44">
        <f>Productos!$M12</f>
        <v>55067</v>
      </c>
      <c r="M11" s="44">
        <f>Productos!$M12</f>
        <v>55067</v>
      </c>
      <c r="N11" s="44">
        <f>Productos!$M12</f>
        <v>55067</v>
      </c>
      <c r="O11" s="44">
        <f>Productos!$M12</f>
        <v>55067</v>
      </c>
      <c r="P11" s="44">
        <f>Productos!$M12</f>
        <v>55067</v>
      </c>
      <c r="Q11" s="44">
        <f>Productos!$M12</f>
        <v>55067</v>
      </c>
      <c r="R11" s="44">
        <f>Productos!$M12</f>
        <v>55067</v>
      </c>
      <c r="S11" s="44">
        <f>Productos!$M12</f>
        <v>55067</v>
      </c>
      <c r="T11" s="44">
        <f>Productos!$M12</f>
        <v>55067</v>
      </c>
      <c r="U11" s="44">
        <f>Productos!$M12</f>
        <v>55067</v>
      </c>
      <c r="V11" s="44">
        <f>Productos!$M12</f>
        <v>55067</v>
      </c>
      <c r="W11" s="44">
        <f>Productos!$M12</f>
        <v>55067</v>
      </c>
      <c r="X11" s="44">
        <f>Productos!$M12</f>
        <v>55067</v>
      </c>
      <c r="Y11" s="44">
        <f>Productos!$M12</f>
        <v>55067</v>
      </c>
      <c r="Z11" s="44">
        <f>Productos!$M12</f>
        <v>55067</v>
      </c>
      <c r="AA11" s="44">
        <f>Productos!$M12</f>
        <v>55067</v>
      </c>
      <c r="AB11" s="44">
        <f>Productos!$M12</f>
        <v>55067</v>
      </c>
      <c r="AC11" s="44">
        <f>Productos!$M12</f>
        <v>55067</v>
      </c>
      <c r="AD11" s="44">
        <f>Productos!$M12</f>
        <v>55067</v>
      </c>
      <c r="AE11" s="44">
        <f>Productos!$M12</f>
        <v>55067</v>
      </c>
      <c r="AF11" s="44">
        <f>Productos!$M12</f>
        <v>55067</v>
      </c>
      <c r="AG11" s="44">
        <f>Productos!$M12</f>
        <v>55067</v>
      </c>
      <c r="AH11" s="44">
        <f>Productos!$M12</f>
        <v>55067</v>
      </c>
      <c r="AI11" s="44">
        <f>Productos!$M12</f>
        <v>55067</v>
      </c>
      <c r="AJ11" s="44">
        <f>Productos!$M12</f>
        <v>55067</v>
      </c>
      <c r="AK11" s="44">
        <f>Productos!$M12</f>
        <v>55067</v>
      </c>
      <c r="AL11" s="44">
        <f>Productos!$M12</f>
        <v>55067</v>
      </c>
      <c r="AM11" s="44">
        <f>Productos!$M12</f>
        <v>55067</v>
      </c>
      <c r="AN11" s="44">
        <f>Productos!$M12</f>
        <v>55067</v>
      </c>
      <c r="AO11" s="44">
        <f>Productos!$M12</f>
        <v>55067</v>
      </c>
      <c r="AP11" s="44">
        <f>Productos!$M12</f>
        <v>55067</v>
      </c>
      <c r="AQ11" s="44">
        <f>Productos!$M12</f>
        <v>55067</v>
      </c>
      <c r="AR11" s="44">
        <f>Productos!$M12</f>
        <v>55067</v>
      </c>
      <c r="AS11" s="44">
        <f>Productos!$M12</f>
        <v>55067</v>
      </c>
      <c r="AT11" s="44">
        <f>Productos!$M12</f>
        <v>55067</v>
      </c>
      <c r="AU11" s="44">
        <f>Productos!$M12</f>
        <v>55067</v>
      </c>
      <c r="AV11" s="44">
        <f>Productos!$M12</f>
        <v>55067</v>
      </c>
      <c r="AW11" s="44">
        <f>Productos!$M12</f>
        <v>55067</v>
      </c>
      <c r="AX11" s="44">
        <f>Productos!$M12</f>
        <v>55067</v>
      </c>
      <c r="AY11" s="44">
        <f>Productos!$M12</f>
        <v>55067</v>
      </c>
      <c r="AZ11" s="44">
        <f>Productos!$M12</f>
        <v>55067</v>
      </c>
      <c r="BA11" s="44">
        <f>Productos!$M12</f>
        <v>55067</v>
      </c>
      <c r="BB11" s="44">
        <f>Productos!$M12</f>
        <v>55067</v>
      </c>
      <c r="BC11" s="44">
        <f>Productos!$M12</f>
        <v>55067</v>
      </c>
      <c r="BD11" s="44">
        <f>Productos!$M12</f>
        <v>55067</v>
      </c>
      <c r="BE11" s="44">
        <f>Productos!$M12</f>
        <v>55067</v>
      </c>
      <c r="BF11" s="44">
        <f>Productos!$M12</f>
        <v>55067</v>
      </c>
      <c r="BG11" s="44">
        <f>Productos!$M12</f>
        <v>55067</v>
      </c>
      <c r="BH11" s="44">
        <f>Productos!$M12</f>
        <v>55067</v>
      </c>
      <c r="BI11" s="44">
        <f>Productos!$M12</f>
        <v>55067</v>
      </c>
      <c r="BJ11" s="44">
        <f>Productos!$M12</f>
        <v>55067</v>
      </c>
      <c r="BK11" s="44">
        <f>Productos!$M12</f>
        <v>55067</v>
      </c>
      <c r="BL11" s="44">
        <f>Productos!$M12</f>
        <v>55067</v>
      </c>
      <c r="BM11" s="44">
        <f>Productos!$M12</f>
        <v>55067</v>
      </c>
      <c r="BN11" s="44">
        <f>Productos!$M12</f>
        <v>55067</v>
      </c>
      <c r="BO11" s="44">
        <f>Productos!$M12</f>
        <v>55067</v>
      </c>
      <c r="BP11" s="44">
        <f>Productos!$M12</f>
        <v>55067</v>
      </c>
      <c r="BQ11" s="44">
        <f>Productos!$M12</f>
        <v>55067</v>
      </c>
      <c r="BR11" s="44">
        <f>Productos!$M12</f>
        <v>55067</v>
      </c>
      <c r="BS11" s="44">
        <f>Productos!$M12</f>
        <v>55067</v>
      </c>
      <c r="BT11" s="44">
        <f>Productos!$M12</f>
        <v>55067</v>
      </c>
      <c r="BU11" s="44">
        <f>Productos!$M12</f>
        <v>55067</v>
      </c>
      <c r="BV11" s="44">
        <f>Productos!$M12</f>
        <v>55067</v>
      </c>
      <c r="BW11" s="44">
        <f>Productos!$M12</f>
        <v>55067</v>
      </c>
      <c r="BX11" s="44">
        <f>Productos!$M12</f>
        <v>55067</v>
      </c>
      <c r="BY11" s="44">
        <f>Productos!$M12</f>
        <v>55067</v>
      </c>
      <c r="BZ11" s="44">
        <f>Productos!$M12</f>
        <v>55067</v>
      </c>
      <c r="CA11" s="44">
        <f>Productos!$M12</f>
        <v>55067</v>
      </c>
      <c r="CB11" s="44">
        <f>Productos!$M12</f>
        <v>55067</v>
      </c>
      <c r="CC11" s="44">
        <f>Productos!$M12</f>
        <v>55067</v>
      </c>
      <c r="CD11" s="44">
        <f>Productos!$M12</f>
        <v>55067</v>
      </c>
      <c r="CE11" s="44">
        <f>Productos!$M12</f>
        <v>55067</v>
      </c>
      <c r="CF11" s="44">
        <f>Productos!$M12</f>
        <v>55067</v>
      </c>
      <c r="CG11" s="44">
        <f>Productos!$M12</f>
        <v>55067</v>
      </c>
      <c r="CH11" s="44">
        <f>Productos!$M12</f>
        <v>55067</v>
      </c>
      <c r="CI11" s="44">
        <f>Productos!$M12</f>
        <v>55067</v>
      </c>
      <c r="CJ11" s="44">
        <f>Productos!$M12</f>
        <v>55067</v>
      </c>
      <c r="CK11" s="44">
        <f>Productos!$M12</f>
        <v>55067</v>
      </c>
      <c r="CL11" s="44">
        <f>Productos!$M12</f>
        <v>55067</v>
      </c>
      <c r="CM11" s="44">
        <f>Productos!$M12</f>
        <v>55067</v>
      </c>
    </row>
    <row r="12" spans="1:91" x14ac:dyDescent="0.2">
      <c r="A12" s="2" t="s">
        <v>101</v>
      </c>
      <c r="B12" s="44">
        <f>Productos!$M13</f>
        <v>68302</v>
      </c>
      <c r="C12" s="44">
        <f>Productos!$M13</f>
        <v>68302</v>
      </c>
      <c r="D12" s="44">
        <f>Productos!$M13</f>
        <v>68302</v>
      </c>
      <c r="E12" s="44">
        <f>Productos!$M13</f>
        <v>68302</v>
      </c>
      <c r="F12" s="44">
        <f>Productos!$M13</f>
        <v>68302</v>
      </c>
      <c r="G12" s="44">
        <f>Productos!$M13</f>
        <v>68302</v>
      </c>
      <c r="H12" s="44">
        <f>Productos!$M13</f>
        <v>68302</v>
      </c>
      <c r="I12" s="44">
        <f>Productos!$M13</f>
        <v>68302</v>
      </c>
      <c r="J12" s="44">
        <f>Productos!$M13</f>
        <v>68302</v>
      </c>
      <c r="K12" s="44">
        <f>Productos!$M13</f>
        <v>68302</v>
      </c>
      <c r="L12" s="44">
        <f>Productos!$M13</f>
        <v>68302</v>
      </c>
      <c r="M12" s="44">
        <f>Productos!$M13</f>
        <v>68302</v>
      </c>
      <c r="N12" s="44">
        <f>Productos!$M13</f>
        <v>68302</v>
      </c>
      <c r="O12" s="44">
        <f>Productos!$M13</f>
        <v>68302</v>
      </c>
      <c r="P12" s="44">
        <f>Productos!$M13</f>
        <v>68302</v>
      </c>
      <c r="Q12" s="44">
        <f>Productos!$M13</f>
        <v>68302</v>
      </c>
      <c r="R12" s="44">
        <f>Productos!$M13</f>
        <v>68302</v>
      </c>
      <c r="S12" s="44">
        <f>Productos!$M13</f>
        <v>68302</v>
      </c>
      <c r="T12" s="44">
        <f>Productos!$M13</f>
        <v>68302</v>
      </c>
      <c r="U12" s="44">
        <f>Productos!$M13</f>
        <v>68302</v>
      </c>
      <c r="V12" s="44">
        <f>Productos!$M13</f>
        <v>68302</v>
      </c>
      <c r="W12" s="44">
        <f>Productos!$M13</f>
        <v>68302</v>
      </c>
      <c r="X12" s="44">
        <f>Productos!$M13</f>
        <v>68302</v>
      </c>
      <c r="Y12" s="44">
        <f>Productos!$M13</f>
        <v>68302</v>
      </c>
      <c r="Z12" s="44">
        <f>Productos!$M13</f>
        <v>68302</v>
      </c>
      <c r="AA12" s="44">
        <f>Productos!$M13</f>
        <v>68302</v>
      </c>
      <c r="AB12" s="44">
        <f>Productos!$M13</f>
        <v>68302</v>
      </c>
      <c r="AC12" s="44">
        <f>Productos!$M13</f>
        <v>68302</v>
      </c>
      <c r="AD12" s="44">
        <f>Productos!$M13</f>
        <v>68302</v>
      </c>
      <c r="AE12" s="44">
        <f>Productos!$M13</f>
        <v>68302</v>
      </c>
      <c r="AF12" s="44">
        <f>Productos!$M13</f>
        <v>68302</v>
      </c>
      <c r="AG12" s="44">
        <f>Productos!$M13</f>
        <v>68302</v>
      </c>
      <c r="AH12" s="44">
        <f>Productos!$M13</f>
        <v>68302</v>
      </c>
      <c r="AI12" s="44">
        <f>Productos!$M13</f>
        <v>68302</v>
      </c>
      <c r="AJ12" s="44">
        <f>Productos!$M13</f>
        <v>68302</v>
      </c>
      <c r="AK12" s="44">
        <f>Productos!$M13</f>
        <v>68302</v>
      </c>
      <c r="AL12" s="44">
        <f>Productos!$M13</f>
        <v>68302</v>
      </c>
      <c r="AM12" s="44">
        <f>Productos!$M13</f>
        <v>68302</v>
      </c>
      <c r="AN12" s="44">
        <f>Productos!$M13</f>
        <v>68302</v>
      </c>
      <c r="AO12" s="44">
        <f>Productos!$M13</f>
        <v>68302</v>
      </c>
      <c r="AP12" s="44">
        <f>Productos!$M13</f>
        <v>68302</v>
      </c>
      <c r="AQ12" s="44">
        <f>Productos!$M13</f>
        <v>68302</v>
      </c>
      <c r="AR12" s="44">
        <f>Productos!$M13</f>
        <v>68302</v>
      </c>
      <c r="AS12" s="44">
        <f>Productos!$M13</f>
        <v>68302</v>
      </c>
      <c r="AT12" s="44">
        <f>Productos!$M13</f>
        <v>68302</v>
      </c>
      <c r="AU12" s="44">
        <f>Productos!$M13</f>
        <v>68302</v>
      </c>
      <c r="AV12" s="44">
        <f>Productos!$M13</f>
        <v>68302</v>
      </c>
      <c r="AW12" s="44">
        <f>Productos!$M13</f>
        <v>68302</v>
      </c>
      <c r="AX12" s="44">
        <f>Productos!$M13</f>
        <v>68302</v>
      </c>
      <c r="AY12" s="44">
        <f>Productos!$M13</f>
        <v>68302</v>
      </c>
      <c r="AZ12" s="44">
        <f>Productos!$M13</f>
        <v>68302</v>
      </c>
      <c r="BA12" s="44">
        <f>Productos!$M13</f>
        <v>68302</v>
      </c>
      <c r="BB12" s="44">
        <f>Productos!$M13</f>
        <v>68302</v>
      </c>
      <c r="BC12" s="44">
        <f>Productos!$M13</f>
        <v>68302</v>
      </c>
      <c r="BD12" s="44">
        <f>Productos!$M13</f>
        <v>68302</v>
      </c>
      <c r="BE12" s="44">
        <f>Productos!$M13</f>
        <v>68302</v>
      </c>
      <c r="BF12" s="44">
        <f>Productos!$M13</f>
        <v>68302</v>
      </c>
      <c r="BG12" s="44">
        <f>Productos!$M13</f>
        <v>68302</v>
      </c>
      <c r="BH12" s="44">
        <f>Productos!$M13</f>
        <v>68302</v>
      </c>
      <c r="BI12" s="44">
        <f>Productos!$M13</f>
        <v>68302</v>
      </c>
      <c r="BJ12" s="44">
        <f>Productos!$M13</f>
        <v>68302</v>
      </c>
      <c r="BK12" s="44">
        <f>Productos!$M13</f>
        <v>68302</v>
      </c>
      <c r="BL12" s="44">
        <f>Productos!$M13</f>
        <v>68302</v>
      </c>
      <c r="BM12" s="44">
        <f>Productos!$M13</f>
        <v>68302</v>
      </c>
      <c r="BN12" s="44">
        <f>Productos!$M13</f>
        <v>68302</v>
      </c>
      <c r="BO12" s="44">
        <f>Productos!$M13</f>
        <v>68302</v>
      </c>
      <c r="BP12" s="44">
        <f>Productos!$M13</f>
        <v>68302</v>
      </c>
      <c r="BQ12" s="44">
        <f>Productos!$M13</f>
        <v>68302</v>
      </c>
      <c r="BR12" s="44">
        <f>Productos!$M13</f>
        <v>68302</v>
      </c>
      <c r="BS12" s="44">
        <f>Productos!$M13</f>
        <v>68302</v>
      </c>
      <c r="BT12" s="44">
        <f>Productos!$M13</f>
        <v>68302</v>
      </c>
      <c r="BU12" s="44">
        <f>Productos!$M13</f>
        <v>68302</v>
      </c>
      <c r="BV12" s="44">
        <f>Productos!$M13</f>
        <v>68302</v>
      </c>
      <c r="BW12" s="44">
        <f>Productos!$M13</f>
        <v>68302</v>
      </c>
      <c r="BX12" s="44">
        <f>Productos!$M13</f>
        <v>68302</v>
      </c>
      <c r="BY12" s="44">
        <f>Productos!$M13</f>
        <v>68302</v>
      </c>
      <c r="BZ12" s="44">
        <f>Productos!$M13</f>
        <v>68302</v>
      </c>
      <c r="CA12" s="44">
        <f>Productos!$M13</f>
        <v>68302</v>
      </c>
      <c r="CB12" s="44">
        <f>Productos!$M13</f>
        <v>68302</v>
      </c>
      <c r="CC12" s="44">
        <f>Productos!$M13</f>
        <v>68302</v>
      </c>
      <c r="CD12" s="44">
        <f>Productos!$M13</f>
        <v>68302</v>
      </c>
      <c r="CE12" s="44">
        <f>Productos!$M13</f>
        <v>68302</v>
      </c>
      <c r="CF12" s="44">
        <f>Productos!$M13</f>
        <v>68302</v>
      </c>
      <c r="CG12" s="44">
        <f>Productos!$M13</f>
        <v>68302</v>
      </c>
      <c r="CH12" s="44">
        <f>Productos!$M13</f>
        <v>68302</v>
      </c>
      <c r="CI12" s="44">
        <f>Productos!$M13</f>
        <v>68302</v>
      </c>
      <c r="CJ12" s="44">
        <f>Productos!$M13</f>
        <v>68302</v>
      </c>
      <c r="CK12" s="44">
        <f>Productos!$M13</f>
        <v>68302</v>
      </c>
      <c r="CL12" s="44">
        <f>Productos!$M13</f>
        <v>68302</v>
      </c>
      <c r="CM12" s="44">
        <f>Productos!$M13</f>
        <v>68302</v>
      </c>
    </row>
    <row r="13" spans="1:91" x14ac:dyDescent="0.2">
      <c r="A13" s="2" t="s">
        <v>102</v>
      </c>
      <c r="B13" s="44">
        <f>Productos!$M14</f>
        <v>72395</v>
      </c>
      <c r="C13" s="44">
        <f>Productos!$M14</f>
        <v>72395</v>
      </c>
      <c r="D13" s="44">
        <f>Productos!$M14</f>
        <v>72395</v>
      </c>
      <c r="E13" s="44">
        <f>Productos!$M14</f>
        <v>72395</v>
      </c>
      <c r="F13" s="44">
        <f>Productos!$M14</f>
        <v>72395</v>
      </c>
      <c r="G13" s="44">
        <f>Productos!$M14</f>
        <v>72395</v>
      </c>
      <c r="H13" s="44">
        <f>Productos!$M14</f>
        <v>72395</v>
      </c>
      <c r="I13" s="44">
        <f>Productos!$M14</f>
        <v>72395</v>
      </c>
      <c r="J13" s="44">
        <f>Productos!$M14</f>
        <v>72395</v>
      </c>
      <c r="K13" s="44">
        <f>Productos!$M14</f>
        <v>72395</v>
      </c>
      <c r="L13" s="44">
        <f>Productos!$M14</f>
        <v>72395</v>
      </c>
      <c r="M13" s="44">
        <f>Productos!$M14</f>
        <v>72395</v>
      </c>
      <c r="N13" s="44">
        <f>Productos!$M14</f>
        <v>72395</v>
      </c>
      <c r="O13" s="44">
        <f>Productos!$M14</f>
        <v>72395</v>
      </c>
      <c r="P13" s="44">
        <f>Productos!$M14</f>
        <v>72395</v>
      </c>
      <c r="Q13" s="44">
        <f>Productos!$M14</f>
        <v>72395</v>
      </c>
      <c r="R13" s="44">
        <f>Productos!$M14</f>
        <v>72395</v>
      </c>
      <c r="S13" s="44">
        <f>Productos!$M14</f>
        <v>72395</v>
      </c>
      <c r="T13" s="44">
        <f>Productos!$M14</f>
        <v>72395</v>
      </c>
      <c r="U13" s="44">
        <f>Productos!$M14</f>
        <v>72395</v>
      </c>
      <c r="V13" s="44">
        <f>Productos!$M14</f>
        <v>72395</v>
      </c>
      <c r="W13" s="44">
        <f>Productos!$M14</f>
        <v>72395</v>
      </c>
      <c r="X13" s="44">
        <f>Productos!$M14</f>
        <v>72395</v>
      </c>
      <c r="Y13" s="44">
        <f>Productos!$M14</f>
        <v>72395</v>
      </c>
      <c r="Z13" s="44">
        <f>Productos!$M14</f>
        <v>72395</v>
      </c>
      <c r="AA13" s="44">
        <f>Productos!$M14</f>
        <v>72395</v>
      </c>
      <c r="AB13" s="44">
        <f>Productos!$M14</f>
        <v>72395</v>
      </c>
      <c r="AC13" s="44">
        <f>Productos!$M14</f>
        <v>72395</v>
      </c>
      <c r="AD13" s="44">
        <f>Productos!$M14</f>
        <v>72395</v>
      </c>
      <c r="AE13" s="44">
        <f>Productos!$M14</f>
        <v>72395</v>
      </c>
      <c r="AF13" s="44">
        <f>Productos!$M14</f>
        <v>72395</v>
      </c>
      <c r="AG13" s="44">
        <f>Productos!$M14</f>
        <v>72395</v>
      </c>
      <c r="AH13" s="44">
        <f>Productos!$M14</f>
        <v>72395</v>
      </c>
      <c r="AI13" s="44">
        <f>Productos!$M14</f>
        <v>72395</v>
      </c>
      <c r="AJ13" s="44">
        <f>Productos!$M14</f>
        <v>72395</v>
      </c>
      <c r="AK13" s="44">
        <f>Productos!$M14</f>
        <v>72395</v>
      </c>
      <c r="AL13" s="44">
        <f>Productos!$M14</f>
        <v>72395</v>
      </c>
      <c r="AM13" s="44">
        <f>Productos!$M14</f>
        <v>72395</v>
      </c>
      <c r="AN13" s="44">
        <f>Productos!$M14</f>
        <v>72395</v>
      </c>
      <c r="AO13" s="44">
        <f>Productos!$M14</f>
        <v>72395</v>
      </c>
      <c r="AP13" s="44">
        <f>Productos!$M14</f>
        <v>72395</v>
      </c>
      <c r="AQ13" s="44">
        <f>Productos!$M14</f>
        <v>72395</v>
      </c>
      <c r="AR13" s="44">
        <f>Productos!$M14</f>
        <v>72395</v>
      </c>
      <c r="AS13" s="44">
        <f>Productos!$M14</f>
        <v>72395</v>
      </c>
      <c r="AT13" s="44">
        <f>Productos!$M14</f>
        <v>72395</v>
      </c>
      <c r="AU13" s="44">
        <f>Productos!$M14</f>
        <v>72395</v>
      </c>
      <c r="AV13" s="44">
        <f>Productos!$M14</f>
        <v>72395</v>
      </c>
      <c r="AW13" s="44">
        <f>Productos!$M14</f>
        <v>72395</v>
      </c>
      <c r="AX13" s="44">
        <f>Productos!$M14</f>
        <v>72395</v>
      </c>
      <c r="AY13" s="44">
        <f>Productos!$M14</f>
        <v>72395</v>
      </c>
      <c r="AZ13" s="44">
        <f>Productos!$M14</f>
        <v>72395</v>
      </c>
      <c r="BA13" s="44">
        <f>Productos!$M14</f>
        <v>72395</v>
      </c>
      <c r="BB13" s="44">
        <f>Productos!$M14</f>
        <v>72395</v>
      </c>
      <c r="BC13" s="44">
        <f>Productos!$M14</f>
        <v>72395</v>
      </c>
      <c r="BD13" s="44">
        <f>Productos!$M14</f>
        <v>72395</v>
      </c>
      <c r="BE13" s="44">
        <f>Productos!$M14</f>
        <v>72395</v>
      </c>
      <c r="BF13" s="44">
        <f>Productos!$M14</f>
        <v>72395</v>
      </c>
      <c r="BG13" s="44">
        <f>Productos!$M14</f>
        <v>72395</v>
      </c>
      <c r="BH13" s="44">
        <f>Productos!$M14</f>
        <v>72395</v>
      </c>
      <c r="BI13" s="44">
        <f>Productos!$M14</f>
        <v>72395</v>
      </c>
      <c r="BJ13" s="44">
        <f>Productos!$M14</f>
        <v>72395</v>
      </c>
      <c r="BK13" s="44">
        <f>Productos!$M14</f>
        <v>72395</v>
      </c>
      <c r="BL13" s="44">
        <f>Productos!$M14</f>
        <v>72395</v>
      </c>
      <c r="BM13" s="44">
        <f>Productos!$M14</f>
        <v>72395</v>
      </c>
      <c r="BN13" s="44">
        <f>Productos!$M14</f>
        <v>72395</v>
      </c>
      <c r="BO13" s="44">
        <f>Productos!$M14</f>
        <v>72395</v>
      </c>
      <c r="BP13" s="44">
        <f>Productos!$M14</f>
        <v>72395</v>
      </c>
      <c r="BQ13" s="44">
        <f>Productos!$M14</f>
        <v>72395</v>
      </c>
      <c r="BR13" s="44">
        <f>Productos!$M14</f>
        <v>72395</v>
      </c>
      <c r="BS13" s="44">
        <f>Productos!$M14</f>
        <v>72395</v>
      </c>
      <c r="BT13" s="44">
        <f>Productos!$M14</f>
        <v>72395</v>
      </c>
      <c r="BU13" s="44">
        <f>Productos!$M14</f>
        <v>72395</v>
      </c>
      <c r="BV13" s="44">
        <f>Productos!$M14</f>
        <v>72395</v>
      </c>
      <c r="BW13" s="44">
        <f>Productos!$M14</f>
        <v>72395</v>
      </c>
      <c r="BX13" s="44">
        <f>Productos!$M14</f>
        <v>72395</v>
      </c>
      <c r="BY13" s="44">
        <f>Productos!$M14</f>
        <v>72395</v>
      </c>
      <c r="BZ13" s="44">
        <f>Productos!$M14</f>
        <v>72395</v>
      </c>
      <c r="CA13" s="44">
        <f>Productos!$M14</f>
        <v>72395</v>
      </c>
      <c r="CB13" s="44">
        <f>Productos!$M14</f>
        <v>72395</v>
      </c>
      <c r="CC13" s="44">
        <f>Productos!$M14</f>
        <v>72395</v>
      </c>
      <c r="CD13" s="44">
        <f>Productos!$M14</f>
        <v>72395</v>
      </c>
      <c r="CE13" s="44">
        <f>Productos!$M14</f>
        <v>72395</v>
      </c>
      <c r="CF13" s="44">
        <f>Productos!$M14</f>
        <v>72395</v>
      </c>
      <c r="CG13" s="44">
        <f>Productos!$M14</f>
        <v>72395</v>
      </c>
      <c r="CH13" s="44">
        <f>Productos!$M14</f>
        <v>72395</v>
      </c>
      <c r="CI13" s="44">
        <f>Productos!$M14</f>
        <v>72395</v>
      </c>
      <c r="CJ13" s="44">
        <f>Productos!$M14</f>
        <v>72395</v>
      </c>
      <c r="CK13" s="44">
        <f>Productos!$M14</f>
        <v>72395</v>
      </c>
      <c r="CL13" s="44">
        <f>Productos!$M14</f>
        <v>72395</v>
      </c>
      <c r="CM13" s="44">
        <f>Productos!$M14</f>
        <v>72395</v>
      </c>
    </row>
    <row r="14" spans="1:91" x14ac:dyDescent="0.2">
      <c r="A14" s="2" t="s">
        <v>103</v>
      </c>
      <c r="B14" s="44">
        <f>Productos!$M15</f>
        <v>57145</v>
      </c>
      <c r="C14" s="44">
        <f>Productos!$M15</f>
        <v>57145</v>
      </c>
      <c r="D14" s="44">
        <f>Productos!$M15</f>
        <v>57145</v>
      </c>
      <c r="E14" s="44">
        <f>Productos!$M15</f>
        <v>57145</v>
      </c>
      <c r="F14" s="44">
        <f>Productos!$M15</f>
        <v>57145</v>
      </c>
      <c r="G14" s="44">
        <f>Productos!$M15</f>
        <v>57145</v>
      </c>
      <c r="H14" s="44">
        <f>Productos!$M15</f>
        <v>57145</v>
      </c>
      <c r="I14" s="44">
        <f>Productos!$M15</f>
        <v>57145</v>
      </c>
      <c r="J14" s="44">
        <f>Productos!$M15</f>
        <v>57145</v>
      </c>
      <c r="K14" s="44">
        <f>Productos!$M15</f>
        <v>57145</v>
      </c>
      <c r="L14" s="44">
        <f>Productos!$M15</f>
        <v>57145</v>
      </c>
      <c r="M14" s="44">
        <f>Productos!$M15</f>
        <v>57145</v>
      </c>
      <c r="N14" s="44">
        <f>Productos!$M15</f>
        <v>57145</v>
      </c>
      <c r="O14" s="44">
        <f>Productos!$M15</f>
        <v>57145</v>
      </c>
      <c r="P14" s="44">
        <f>Productos!$M15</f>
        <v>57145</v>
      </c>
      <c r="Q14" s="44">
        <f>Productos!$M15</f>
        <v>57145</v>
      </c>
      <c r="R14" s="44">
        <f>Productos!$M15</f>
        <v>57145</v>
      </c>
      <c r="S14" s="44">
        <f>Productos!$M15</f>
        <v>57145</v>
      </c>
      <c r="T14" s="44">
        <f>Productos!$M15</f>
        <v>57145</v>
      </c>
      <c r="U14" s="44">
        <f>Productos!$M15</f>
        <v>57145</v>
      </c>
      <c r="V14" s="44">
        <f>Productos!$M15</f>
        <v>57145</v>
      </c>
      <c r="W14" s="44">
        <f>Productos!$M15</f>
        <v>57145</v>
      </c>
      <c r="X14" s="44">
        <f>Productos!$M15</f>
        <v>57145</v>
      </c>
      <c r="Y14" s="44">
        <f>Productos!$M15</f>
        <v>57145</v>
      </c>
      <c r="Z14" s="44">
        <f>Productos!$M15</f>
        <v>57145</v>
      </c>
      <c r="AA14" s="44">
        <f>Productos!$M15</f>
        <v>57145</v>
      </c>
      <c r="AB14" s="44">
        <f>Productos!$M15</f>
        <v>57145</v>
      </c>
      <c r="AC14" s="44">
        <f>Productos!$M15</f>
        <v>57145</v>
      </c>
      <c r="AD14" s="44">
        <f>Productos!$M15</f>
        <v>57145</v>
      </c>
      <c r="AE14" s="44">
        <f>Productos!$M15</f>
        <v>57145</v>
      </c>
      <c r="AF14" s="44">
        <f>Productos!$M15</f>
        <v>57145</v>
      </c>
      <c r="AG14" s="44">
        <f>Productos!$M15</f>
        <v>57145</v>
      </c>
      <c r="AH14" s="44">
        <f>Productos!$M15</f>
        <v>57145</v>
      </c>
      <c r="AI14" s="44">
        <f>Productos!$M15</f>
        <v>57145</v>
      </c>
      <c r="AJ14" s="44">
        <f>Productos!$M15</f>
        <v>57145</v>
      </c>
      <c r="AK14" s="44">
        <f>Productos!$M15</f>
        <v>57145</v>
      </c>
      <c r="AL14" s="44">
        <f>Productos!$M15</f>
        <v>57145</v>
      </c>
      <c r="AM14" s="44">
        <f>Productos!$M15</f>
        <v>57145</v>
      </c>
      <c r="AN14" s="44">
        <f>Productos!$M15</f>
        <v>57145</v>
      </c>
      <c r="AO14" s="44">
        <f>Productos!$M15</f>
        <v>57145</v>
      </c>
      <c r="AP14" s="44">
        <f>Productos!$M15</f>
        <v>57145</v>
      </c>
      <c r="AQ14" s="44">
        <f>Productos!$M15</f>
        <v>57145</v>
      </c>
      <c r="AR14" s="44">
        <f>Productos!$M15</f>
        <v>57145</v>
      </c>
      <c r="AS14" s="44">
        <f>Productos!$M15</f>
        <v>57145</v>
      </c>
      <c r="AT14" s="44">
        <f>Productos!$M15</f>
        <v>57145</v>
      </c>
      <c r="AU14" s="44">
        <f>Productos!$M15</f>
        <v>57145</v>
      </c>
      <c r="AV14" s="44">
        <f>Productos!$M15</f>
        <v>57145</v>
      </c>
      <c r="AW14" s="44">
        <f>Productos!$M15</f>
        <v>57145</v>
      </c>
      <c r="AX14" s="44">
        <f>Productos!$M15</f>
        <v>57145</v>
      </c>
      <c r="AY14" s="44">
        <f>Productos!$M15</f>
        <v>57145</v>
      </c>
      <c r="AZ14" s="44">
        <f>Productos!$M15</f>
        <v>57145</v>
      </c>
      <c r="BA14" s="44">
        <f>Productos!$M15</f>
        <v>57145</v>
      </c>
      <c r="BB14" s="44">
        <f>Productos!$M15</f>
        <v>57145</v>
      </c>
      <c r="BC14" s="44">
        <f>Productos!$M15</f>
        <v>57145</v>
      </c>
      <c r="BD14" s="44">
        <f>Productos!$M15</f>
        <v>57145</v>
      </c>
      <c r="BE14" s="44">
        <f>Productos!$M15</f>
        <v>57145</v>
      </c>
      <c r="BF14" s="44">
        <f>Productos!$M15</f>
        <v>57145</v>
      </c>
      <c r="BG14" s="44">
        <f>Productos!$M15</f>
        <v>57145</v>
      </c>
      <c r="BH14" s="44">
        <f>Productos!$M15</f>
        <v>57145</v>
      </c>
      <c r="BI14" s="44">
        <f>Productos!$M15</f>
        <v>57145</v>
      </c>
      <c r="BJ14" s="44">
        <f>Productos!$M15</f>
        <v>57145</v>
      </c>
      <c r="BK14" s="44">
        <f>Productos!$M15</f>
        <v>57145</v>
      </c>
      <c r="BL14" s="44">
        <f>Productos!$M15</f>
        <v>57145</v>
      </c>
      <c r="BM14" s="44">
        <f>Productos!$M15</f>
        <v>57145</v>
      </c>
      <c r="BN14" s="44">
        <f>Productos!$M15</f>
        <v>57145</v>
      </c>
      <c r="BO14" s="44">
        <f>Productos!$M15</f>
        <v>57145</v>
      </c>
      <c r="BP14" s="44">
        <f>Productos!$M15</f>
        <v>57145</v>
      </c>
      <c r="BQ14" s="44">
        <f>Productos!$M15</f>
        <v>57145</v>
      </c>
      <c r="BR14" s="44">
        <f>Productos!$M15</f>
        <v>57145</v>
      </c>
      <c r="BS14" s="44">
        <f>Productos!$M15</f>
        <v>57145</v>
      </c>
      <c r="BT14" s="44">
        <f>Productos!$M15</f>
        <v>57145</v>
      </c>
      <c r="BU14" s="44">
        <f>Productos!$M15</f>
        <v>57145</v>
      </c>
      <c r="BV14" s="44">
        <f>Productos!$M15</f>
        <v>57145</v>
      </c>
      <c r="BW14" s="44">
        <f>Productos!$M15</f>
        <v>57145</v>
      </c>
      <c r="BX14" s="44">
        <f>Productos!$M15</f>
        <v>57145</v>
      </c>
      <c r="BY14" s="44">
        <f>Productos!$M15</f>
        <v>57145</v>
      </c>
      <c r="BZ14" s="44">
        <f>Productos!$M15</f>
        <v>57145</v>
      </c>
      <c r="CA14" s="44">
        <f>Productos!$M15</f>
        <v>57145</v>
      </c>
      <c r="CB14" s="44">
        <f>Productos!$M15</f>
        <v>57145</v>
      </c>
      <c r="CC14" s="44">
        <f>Productos!$M15</f>
        <v>57145</v>
      </c>
      <c r="CD14" s="44">
        <f>Productos!$M15</f>
        <v>57145</v>
      </c>
      <c r="CE14" s="44">
        <f>Productos!$M15</f>
        <v>57145</v>
      </c>
      <c r="CF14" s="44">
        <f>Productos!$M15</f>
        <v>57145</v>
      </c>
      <c r="CG14" s="44">
        <f>Productos!$M15</f>
        <v>57145</v>
      </c>
      <c r="CH14" s="44">
        <f>Productos!$M15</f>
        <v>57145</v>
      </c>
      <c r="CI14" s="44">
        <f>Productos!$M15</f>
        <v>57145</v>
      </c>
      <c r="CJ14" s="44">
        <f>Productos!$M15</f>
        <v>57145</v>
      </c>
      <c r="CK14" s="44">
        <f>Productos!$M15</f>
        <v>57145</v>
      </c>
      <c r="CL14" s="44">
        <f>Productos!$M15</f>
        <v>57145</v>
      </c>
      <c r="CM14" s="44">
        <f>Productos!$M15</f>
        <v>57145</v>
      </c>
    </row>
    <row r="15" spans="1:91" x14ac:dyDescent="0.2">
      <c r="A15" s="2" t="s">
        <v>104</v>
      </c>
      <c r="B15" s="44">
        <f>Productos!$M16</f>
        <v>55067</v>
      </c>
      <c r="C15" s="44">
        <f>Productos!$M16</f>
        <v>55067</v>
      </c>
      <c r="D15" s="44">
        <f>Productos!$M16</f>
        <v>55067</v>
      </c>
      <c r="E15" s="44">
        <f>Productos!$M16</f>
        <v>55067</v>
      </c>
      <c r="F15" s="44">
        <f>Productos!$M16</f>
        <v>55067</v>
      </c>
      <c r="G15" s="44">
        <f>Productos!$M16</f>
        <v>55067</v>
      </c>
      <c r="H15" s="44">
        <f>Productos!$M16</f>
        <v>55067</v>
      </c>
      <c r="I15" s="44">
        <f>Productos!$M16</f>
        <v>55067</v>
      </c>
      <c r="J15" s="44">
        <f>Productos!$M16</f>
        <v>55067</v>
      </c>
      <c r="K15" s="44">
        <f>Productos!$M16</f>
        <v>55067</v>
      </c>
      <c r="L15" s="44">
        <f>Productos!$M16</f>
        <v>55067</v>
      </c>
      <c r="M15" s="44">
        <f>Productos!$M16</f>
        <v>55067</v>
      </c>
      <c r="N15" s="44">
        <f>Productos!$M16</f>
        <v>55067</v>
      </c>
      <c r="O15" s="44">
        <f>Productos!$M16</f>
        <v>55067</v>
      </c>
      <c r="P15" s="44">
        <f>Productos!$M16</f>
        <v>55067</v>
      </c>
      <c r="Q15" s="44">
        <f>Productos!$M16</f>
        <v>55067</v>
      </c>
      <c r="R15" s="44">
        <f>Productos!$M16</f>
        <v>55067</v>
      </c>
      <c r="S15" s="44">
        <f>Productos!$M16</f>
        <v>55067</v>
      </c>
      <c r="T15" s="44">
        <f>Productos!$M16</f>
        <v>55067</v>
      </c>
      <c r="U15" s="44">
        <f>Productos!$M16</f>
        <v>55067</v>
      </c>
      <c r="V15" s="44">
        <f>Productos!$M16</f>
        <v>55067</v>
      </c>
      <c r="W15" s="44">
        <f>Productos!$M16</f>
        <v>55067</v>
      </c>
      <c r="X15" s="44">
        <f>Productos!$M16</f>
        <v>55067</v>
      </c>
      <c r="Y15" s="44">
        <f>Productos!$M16</f>
        <v>55067</v>
      </c>
      <c r="Z15" s="44">
        <f>Productos!$M16</f>
        <v>55067</v>
      </c>
      <c r="AA15" s="44">
        <f>Productos!$M16</f>
        <v>55067</v>
      </c>
      <c r="AB15" s="44">
        <f>Productos!$M16</f>
        <v>55067</v>
      </c>
      <c r="AC15" s="44">
        <f>Productos!$M16</f>
        <v>55067</v>
      </c>
      <c r="AD15" s="44">
        <f>Productos!$M16</f>
        <v>55067</v>
      </c>
      <c r="AE15" s="44">
        <f>Productos!$M16</f>
        <v>55067</v>
      </c>
      <c r="AF15" s="44">
        <f>Productos!$M16</f>
        <v>55067</v>
      </c>
      <c r="AG15" s="44">
        <f>Productos!$M16</f>
        <v>55067</v>
      </c>
      <c r="AH15" s="44">
        <f>Productos!$M16</f>
        <v>55067</v>
      </c>
      <c r="AI15" s="44">
        <f>Productos!$M16</f>
        <v>55067</v>
      </c>
      <c r="AJ15" s="44">
        <f>Productos!$M16</f>
        <v>55067</v>
      </c>
      <c r="AK15" s="44">
        <f>Productos!$M16</f>
        <v>55067</v>
      </c>
      <c r="AL15" s="44">
        <f>Productos!$M16</f>
        <v>55067</v>
      </c>
      <c r="AM15" s="44">
        <f>Productos!$M16</f>
        <v>55067</v>
      </c>
      <c r="AN15" s="44">
        <f>Productos!$M16</f>
        <v>55067</v>
      </c>
      <c r="AO15" s="44">
        <f>Productos!$M16</f>
        <v>55067</v>
      </c>
      <c r="AP15" s="44">
        <f>Productos!$M16</f>
        <v>55067</v>
      </c>
      <c r="AQ15" s="44">
        <f>Productos!$M16</f>
        <v>55067</v>
      </c>
      <c r="AR15" s="44">
        <f>Productos!$M16</f>
        <v>55067</v>
      </c>
      <c r="AS15" s="44">
        <f>Productos!$M16</f>
        <v>55067</v>
      </c>
      <c r="AT15" s="44">
        <f>Productos!$M16</f>
        <v>55067</v>
      </c>
      <c r="AU15" s="44">
        <f>Productos!$M16</f>
        <v>55067</v>
      </c>
      <c r="AV15" s="44">
        <f>Productos!$M16</f>
        <v>55067</v>
      </c>
      <c r="AW15" s="44">
        <f>Productos!$M16</f>
        <v>55067</v>
      </c>
      <c r="AX15" s="44">
        <f>Productos!$M16</f>
        <v>55067</v>
      </c>
      <c r="AY15" s="44">
        <f>Productos!$M16</f>
        <v>55067</v>
      </c>
      <c r="AZ15" s="44">
        <f>Productos!$M16</f>
        <v>55067</v>
      </c>
      <c r="BA15" s="44">
        <f>Productos!$M16</f>
        <v>55067</v>
      </c>
      <c r="BB15" s="44">
        <f>Productos!$M16</f>
        <v>55067</v>
      </c>
      <c r="BC15" s="44">
        <f>Productos!$M16</f>
        <v>55067</v>
      </c>
      <c r="BD15" s="44">
        <f>Productos!$M16</f>
        <v>55067</v>
      </c>
      <c r="BE15" s="44">
        <f>Productos!$M16</f>
        <v>55067</v>
      </c>
      <c r="BF15" s="44">
        <f>Productos!$M16</f>
        <v>55067</v>
      </c>
      <c r="BG15" s="44">
        <f>Productos!$M16</f>
        <v>55067</v>
      </c>
      <c r="BH15" s="44">
        <f>Productos!$M16</f>
        <v>55067</v>
      </c>
      <c r="BI15" s="44">
        <f>Productos!$M16</f>
        <v>55067</v>
      </c>
      <c r="BJ15" s="44">
        <f>Productos!$M16</f>
        <v>55067</v>
      </c>
      <c r="BK15" s="44">
        <f>Productos!$M16</f>
        <v>55067</v>
      </c>
      <c r="BL15" s="44">
        <f>Productos!$M16</f>
        <v>55067</v>
      </c>
      <c r="BM15" s="44">
        <f>Productos!$M16</f>
        <v>55067</v>
      </c>
      <c r="BN15" s="44">
        <f>Productos!$M16</f>
        <v>55067</v>
      </c>
      <c r="BO15" s="44">
        <f>Productos!$M16</f>
        <v>55067</v>
      </c>
      <c r="BP15" s="44">
        <f>Productos!$M16</f>
        <v>55067</v>
      </c>
      <c r="BQ15" s="44">
        <f>Productos!$M16</f>
        <v>55067</v>
      </c>
      <c r="BR15" s="44">
        <f>Productos!$M16</f>
        <v>55067</v>
      </c>
      <c r="BS15" s="44">
        <f>Productos!$M16</f>
        <v>55067</v>
      </c>
      <c r="BT15" s="44">
        <f>Productos!$M16</f>
        <v>55067</v>
      </c>
      <c r="BU15" s="44">
        <f>Productos!$M16</f>
        <v>55067</v>
      </c>
      <c r="BV15" s="44">
        <f>Productos!$M16</f>
        <v>55067</v>
      </c>
      <c r="BW15" s="44">
        <f>Productos!$M16</f>
        <v>55067</v>
      </c>
      <c r="BX15" s="44">
        <f>Productos!$M16</f>
        <v>55067</v>
      </c>
      <c r="BY15" s="44">
        <f>Productos!$M16</f>
        <v>55067</v>
      </c>
      <c r="BZ15" s="44">
        <f>Productos!$M16</f>
        <v>55067</v>
      </c>
      <c r="CA15" s="44">
        <f>Productos!$M16</f>
        <v>55067</v>
      </c>
      <c r="CB15" s="44">
        <f>Productos!$M16</f>
        <v>55067</v>
      </c>
      <c r="CC15" s="44">
        <f>Productos!$M16</f>
        <v>55067</v>
      </c>
      <c r="CD15" s="44">
        <f>Productos!$M16</f>
        <v>55067</v>
      </c>
      <c r="CE15" s="44">
        <f>Productos!$M16</f>
        <v>55067</v>
      </c>
      <c r="CF15" s="44">
        <f>Productos!$M16</f>
        <v>55067</v>
      </c>
      <c r="CG15" s="44">
        <f>Productos!$M16</f>
        <v>55067</v>
      </c>
      <c r="CH15" s="44">
        <f>Productos!$M16</f>
        <v>55067</v>
      </c>
      <c r="CI15" s="44">
        <f>Productos!$M16</f>
        <v>55067</v>
      </c>
      <c r="CJ15" s="44">
        <f>Productos!$M16</f>
        <v>55067</v>
      </c>
      <c r="CK15" s="44">
        <f>Productos!$M16</f>
        <v>55067</v>
      </c>
      <c r="CL15" s="44">
        <f>Productos!$M16</f>
        <v>55067</v>
      </c>
      <c r="CM15" s="44">
        <f>Productos!$M16</f>
        <v>55067</v>
      </c>
    </row>
    <row r="19" spans="2:2" ht="15" customHeight="1" x14ac:dyDescent="0.15">
      <c r="B19" s="52"/>
    </row>
    <row r="21" spans="2:2" ht="15.75" customHeight="1" x14ac:dyDescent="0.15"/>
    <row r="22" spans="2:2" ht="15.75" customHeight="1" x14ac:dyDescent="0.15"/>
    <row r="23" spans="2:2" ht="15.75" customHeight="1" x14ac:dyDescent="0.15"/>
    <row r="24" spans="2:2" ht="15.75" customHeight="1" x14ac:dyDescent="0.15"/>
    <row r="25" spans="2:2" ht="15.75" customHeight="1" x14ac:dyDescent="0.15"/>
    <row r="26" spans="2:2" ht="15.75" customHeight="1" x14ac:dyDescent="0.15"/>
    <row r="27" spans="2:2" ht="15.75" customHeight="1" x14ac:dyDescent="0.15"/>
    <row r="28" spans="2:2" ht="15.75" customHeight="1" x14ac:dyDescent="0.15"/>
    <row r="29" spans="2:2" ht="15.75" customHeight="1" x14ac:dyDescent="0.15"/>
    <row r="30" spans="2:2" ht="15.75" customHeight="1" x14ac:dyDescent="0.15"/>
    <row r="31" spans="2:2" ht="15.75" customHeight="1" x14ac:dyDescent="0.15"/>
    <row r="32" spans="2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/>
    <outlinePr summaryBelow="0" summaryRight="0"/>
  </sheetPr>
  <dimension ref="A1:CM15"/>
  <sheetViews>
    <sheetView workbookViewId="0">
      <selection activeCell="A4" sqref="A4:XFD15"/>
    </sheetView>
  </sheetViews>
  <sheetFormatPr baseColWidth="10" defaultColWidth="12.6640625" defaultRowHeight="15" customHeight="1" x14ac:dyDescent="0.15"/>
  <sheetData>
    <row r="1" spans="1:91" ht="15" customHeight="1" x14ac:dyDescent="0.15">
      <c r="A1" s="1" t="s">
        <v>161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0">
        <v>35708.373090651061</v>
      </c>
      <c r="C2" s="30">
        <v>35708.373090651061</v>
      </c>
      <c r="D2" s="30">
        <v>35708.373090651061</v>
      </c>
      <c r="E2" s="30">
        <v>35708.373090651061</v>
      </c>
      <c r="F2" s="30">
        <v>35708.373090651061</v>
      </c>
      <c r="G2" s="30">
        <v>35708.373090651061</v>
      </c>
      <c r="H2" s="30">
        <v>35708.373090651061</v>
      </c>
      <c r="I2" s="30">
        <v>35708.373090651061</v>
      </c>
      <c r="J2" s="30">
        <v>35708.373090651061</v>
      </c>
      <c r="K2" s="30">
        <v>35708.373090651061</v>
      </c>
      <c r="L2" s="30">
        <v>35708.373090651061</v>
      </c>
      <c r="M2" s="30">
        <v>35708.373090651061</v>
      </c>
      <c r="N2" s="30">
        <v>35708.373090651061</v>
      </c>
      <c r="O2" s="30">
        <v>35708.373090651061</v>
      </c>
      <c r="P2" s="30">
        <v>35708.373090651061</v>
      </c>
      <c r="Q2" s="30">
        <v>35708.373090651061</v>
      </c>
      <c r="R2" s="30">
        <v>35708.373090651061</v>
      </c>
      <c r="S2" s="30">
        <v>35708.373090651061</v>
      </c>
      <c r="T2" s="30">
        <v>35708.373090651061</v>
      </c>
      <c r="U2" s="30">
        <v>35708.373090651061</v>
      </c>
      <c r="V2" s="30">
        <v>35708.373090651061</v>
      </c>
      <c r="W2" s="30">
        <v>35708.373090651061</v>
      </c>
      <c r="X2" s="30">
        <v>35708.373090651061</v>
      </c>
      <c r="Y2" s="30">
        <v>35708.373090651061</v>
      </c>
      <c r="Z2" s="30">
        <v>35708.373090651061</v>
      </c>
      <c r="AA2" s="30">
        <v>35708.373090651061</v>
      </c>
      <c r="AB2" s="30">
        <v>35708.373090651061</v>
      </c>
      <c r="AC2" s="30">
        <v>35708.373090651061</v>
      </c>
      <c r="AD2" s="30">
        <v>35708.373090651061</v>
      </c>
      <c r="AE2" s="30">
        <v>35708.373090651061</v>
      </c>
      <c r="AF2" s="30">
        <v>35708.373090651061</v>
      </c>
      <c r="AG2" s="30">
        <v>35708.373090651061</v>
      </c>
      <c r="AH2" s="30">
        <v>35708.373090651061</v>
      </c>
      <c r="AI2" s="30">
        <v>35708.373090651061</v>
      </c>
      <c r="AJ2" s="30">
        <v>35708.373090651061</v>
      </c>
      <c r="AK2" s="30">
        <v>35708.373090651061</v>
      </c>
      <c r="AL2" s="30">
        <v>35708.373090651061</v>
      </c>
      <c r="AM2" s="30">
        <v>35708.373090651061</v>
      </c>
      <c r="AN2" s="30">
        <v>35708.373090651061</v>
      </c>
      <c r="AO2" s="30">
        <v>35708.373090651061</v>
      </c>
      <c r="AP2" s="30">
        <v>35708.373090651061</v>
      </c>
      <c r="AQ2" s="30">
        <v>35708.373090651061</v>
      </c>
      <c r="AR2" s="30">
        <v>35708.373090651061</v>
      </c>
      <c r="AS2" s="30">
        <v>35708.373090651061</v>
      </c>
      <c r="AT2" s="30">
        <v>35708.373090651061</v>
      </c>
      <c r="AU2" s="30">
        <v>35708.373090651061</v>
      </c>
      <c r="AV2" s="30">
        <v>35708.373090651061</v>
      </c>
      <c r="AW2" s="30">
        <v>35708.373090651061</v>
      </c>
      <c r="AX2" s="30">
        <v>35708.373090651061</v>
      </c>
      <c r="AY2" s="30">
        <v>35708.373090651061</v>
      </c>
      <c r="AZ2" s="30">
        <v>35708.373090651061</v>
      </c>
      <c r="BA2" s="30">
        <v>35708.373090651061</v>
      </c>
      <c r="BB2" s="30">
        <v>35708.373090651061</v>
      </c>
      <c r="BC2" s="30">
        <v>35708.373090651061</v>
      </c>
      <c r="BD2" s="30">
        <v>35708.373090651061</v>
      </c>
      <c r="BE2" s="30">
        <v>35708.373090651061</v>
      </c>
      <c r="BF2" s="30">
        <v>35708.373090651061</v>
      </c>
      <c r="BG2" s="30">
        <v>35708.373090651061</v>
      </c>
      <c r="BH2" s="30">
        <v>35708.373090651061</v>
      </c>
      <c r="BI2" s="30">
        <v>35708.373090651061</v>
      </c>
      <c r="BJ2" s="30">
        <v>35708.373090651061</v>
      </c>
      <c r="BK2" s="30">
        <v>35708.373090651061</v>
      </c>
      <c r="BL2" s="30">
        <v>35708.373090651061</v>
      </c>
      <c r="BM2" s="30">
        <v>35708.373090651061</v>
      </c>
      <c r="BN2" s="30">
        <v>35708.373090651061</v>
      </c>
      <c r="BO2" s="30">
        <v>35708.373090651061</v>
      </c>
      <c r="BP2" s="30">
        <v>35708.373090651061</v>
      </c>
      <c r="BQ2" s="30">
        <v>35708.373090651061</v>
      </c>
      <c r="BR2" s="30">
        <v>35708.373090651061</v>
      </c>
      <c r="BS2" s="30">
        <v>35708.373090651061</v>
      </c>
      <c r="BT2" s="30">
        <v>35708.373090651061</v>
      </c>
      <c r="BU2" s="30">
        <v>35708.373090651061</v>
      </c>
      <c r="BV2" s="30">
        <v>35708.373090651061</v>
      </c>
      <c r="BW2" s="30">
        <v>35708.373090651061</v>
      </c>
      <c r="BX2" s="30">
        <v>35708.373090651061</v>
      </c>
      <c r="BY2" s="30">
        <v>35708.373090651061</v>
      </c>
      <c r="BZ2" s="30">
        <v>35708.373090651061</v>
      </c>
      <c r="CA2" s="30">
        <v>35708.373090651061</v>
      </c>
      <c r="CB2" s="30">
        <v>35708.373090651061</v>
      </c>
      <c r="CC2" s="30">
        <v>35708.373090651061</v>
      </c>
      <c r="CD2" s="30">
        <v>35708.373090651061</v>
      </c>
      <c r="CE2" s="30">
        <v>35708.373090651061</v>
      </c>
      <c r="CF2" s="30">
        <v>35708.373090651061</v>
      </c>
      <c r="CG2" s="30">
        <v>35708.373090651061</v>
      </c>
      <c r="CH2" s="30">
        <v>35708.373090651061</v>
      </c>
      <c r="CI2" s="30">
        <v>35708.373090651061</v>
      </c>
      <c r="CJ2" s="30">
        <v>35708.373090651061</v>
      </c>
      <c r="CK2" s="30">
        <v>35708.373090651061</v>
      </c>
      <c r="CL2" s="30">
        <v>35708.373090651061</v>
      </c>
      <c r="CM2" s="30">
        <v>35708.373090651061</v>
      </c>
    </row>
    <row r="3" spans="1:91" x14ac:dyDescent="0.2">
      <c r="A3" s="2" t="s">
        <v>92</v>
      </c>
      <c r="B3" s="30">
        <v>36969.50769380432</v>
      </c>
      <c r="C3" s="30">
        <v>36969.50769380432</v>
      </c>
      <c r="D3" s="30">
        <v>36969.50769380432</v>
      </c>
      <c r="E3" s="30">
        <v>36969.50769380432</v>
      </c>
      <c r="F3" s="30">
        <v>36969.50769380432</v>
      </c>
      <c r="G3" s="30">
        <v>36969.50769380432</v>
      </c>
      <c r="H3" s="30">
        <v>36969.50769380432</v>
      </c>
      <c r="I3" s="30">
        <v>36969.50769380432</v>
      </c>
      <c r="J3" s="30">
        <v>36969.50769380432</v>
      </c>
      <c r="K3" s="30">
        <v>36969.50769380432</v>
      </c>
      <c r="L3" s="30">
        <v>36969.50769380432</v>
      </c>
      <c r="M3" s="30">
        <v>36969.50769380432</v>
      </c>
      <c r="N3" s="30">
        <v>36969.50769380432</v>
      </c>
      <c r="O3" s="30">
        <v>36969.50769380432</v>
      </c>
      <c r="P3" s="30">
        <v>36969.50769380432</v>
      </c>
      <c r="Q3" s="30">
        <v>36969.50769380432</v>
      </c>
      <c r="R3" s="30">
        <v>36969.50769380432</v>
      </c>
      <c r="S3" s="30">
        <v>36969.50769380432</v>
      </c>
      <c r="T3" s="30">
        <v>36969.50769380432</v>
      </c>
      <c r="U3" s="30">
        <v>36969.50769380432</v>
      </c>
      <c r="V3" s="30">
        <v>36969.50769380432</v>
      </c>
      <c r="W3" s="30">
        <v>36969.50769380432</v>
      </c>
      <c r="X3" s="30">
        <v>36969.50769380432</v>
      </c>
      <c r="Y3" s="30">
        <v>36969.50769380432</v>
      </c>
      <c r="Z3" s="30">
        <v>36969.50769380432</v>
      </c>
      <c r="AA3" s="30">
        <v>36969.50769380432</v>
      </c>
      <c r="AB3" s="30">
        <v>36969.50769380432</v>
      </c>
      <c r="AC3" s="30">
        <v>36969.50769380432</v>
      </c>
      <c r="AD3" s="30">
        <v>36969.50769380432</v>
      </c>
      <c r="AE3" s="30">
        <v>36969.50769380432</v>
      </c>
      <c r="AF3" s="30">
        <v>36969.50769380432</v>
      </c>
      <c r="AG3" s="30">
        <v>36969.50769380432</v>
      </c>
      <c r="AH3" s="30">
        <v>36969.50769380432</v>
      </c>
      <c r="AI3" s="30">
        <v>36969.50769380432</v>
      </c>
      <c r="AJ3" s="30">
        <v>36969.50769380432</v>
      </c>
      <c r="AK3" s="30">
        <v>36969.50769380432</v>
      </c>
      <c r="AL3" s="30">
        <v>36969.50769380432</v>
      </c>
      <c r="AM3" s="30">
        <v>36969.50769380432</v>
      </c>
      <c r="AN3" s="30">
        <v>36969.50769380432</v>
      </c>
      <c r="AO3" s="30">
        <v>36969.50769380432</v>
      </c>
      <c r="AP3" s="30">
        <v>36969.50769380432</v>
      </c>
      <c r="AQ3" s="30">
        <v>36969.50769380432</v>
      </c>
      <c r="AR3" s="30">
        <v>36969.50769380432</v>
      </c>
      <c r="AS3" s="30">
        <v>36969.50769380432</v>
      </c>
      <c r="AT3" s="30">
        <v>36969.50769380432</v>
      </c>
      <c r="AU3" s="30">
        <v>36969.50769380432</v>
      </c>
      <c r="AV3" s="30">
        <v>36969.50769380432</v>
      </c>
      <c r="AW3" s="30">
        <v>36969.50769380432</v>
      </c>
      <c r="AX3" s="30">
        <v>36969.50769380432</v>
      </c>
      <c r="AY3" s="30">
        <v>36969.50769380432</v>
      </c>
      <c r="AZ3" s="30">
        <v>36969.50769380432</v>
      </c>
      <c r="BA3" s="30">
        <v>36969.50769380432</v>
      </c>
      <c r="BB3" s="30">
        <v>36969.50769380432</v>
      </c>
      <c r="BC3" s="30">
        <v>36969.50769380432</v>
      </c>
      <c r="BD3" s="30">
        <v>36969.50769380432</v>
      </c>
      <c r="BE3" s="30">
        <v>36969.50769380432</v>
      </c>
      <c r="BF3" s="30">
        <v>36969.50769380432</v>
      </c>
      <c r="BG3" s="30">
        <v>36969.50769380432</v>
      </c>
      <c r="BH3" s="30">
        <v>36969.50769380432</v>
      </c>
      <c r="BI3" s="30">
        <v>36969.50769380432</v>
      </c>
      <c r="BJ3" s="30">
        <v>36969.50769380432</v>
      </c>
      <c r="BK3" s="30">
        <v>36969.50769380432</v>
      </c>
      <c r="BL3" s="30">
        <v>36969.50769380432</v>
      </c>
      <c r="BM3" s="30">
        <v>36969.50769380432</v>
      </c>
      <c r="BN3" s="30">
        <v>36969.50769380432</v>
      </c>
      <c r="BO3" s="30">
        <v>36969.50769380432</v>
      </c>
      <c r="BP3" s="30">
        <v>36969.50769380432</v>
      </c>
      <c r="BQ3" s="30">
        <v>36969.50769380432</v>
      </c>
      <c r="BR3" s="30">
        <v>36969.50769380432</v>
      </c>
      <c r="BS3" s="30">
        <v>36969.50769380432</v>
      </c>
      <c r="BT3" s="30">
        <v>36969.50769380432</v>
      </c>
      <c r="BU3" s="30">
        <v>36969.50769380432</v>
      </c>
      <c r="BV3" s="30">
        <v>36969.50769380432</v>
      </c>
      <c r="BW3" s="30">
        <v>36969.50769380432</v>
      </c>
      <c r="BX3" s="30">
        <v>36969.50769380432</v>
      </c>
      <c r="BY3" s="30">
        <v>36969.50769380432</v>
      </c>
      <c r="BZ3" s="30">
        <v>36969.50769380432</v>
      </c>
      <c r="CA3" s="30">
        <v>36969.50769380432</v>
      </c>
      <c r="CB3" s="30">
        <v>36969.50769380432</v>
      </c>
      <c r="CC3" s="30">
        <v>36969.50769380432</v>
      </c>
      <c r="CD3" s="30">
        <v>36969.50769380432</v>
      </c>
      <c r="CE3" s="30">
        <v>36969.50769380432</v>
      </c>
      <c r="CF3" s="30">
        <v>36969.50769380432</v>
      </c>
      <c r="CG3" s="30">
        <v>36969.50769380432</v>
      </c>
      <c r="CH3" s="30">
        <v>36969.50769380432</v>
      </c>
      <c r="CI3" s="30">
        <v>36969.50769380432</v>
      </c>
      <c r="CJ3" s="30">
        <v>36969.50769380432</v>
      </c>
      <c r="CK3" s="30">
        <v>36969.50769380432</v>
      </c>
      <c r="CL3" s="30">
        <v>36969.50769380432</v>
      </c>
      <c r="CM3" s="30">
        <v>36969.50769380432</v>
      </c>
    </row>
    <row r="4" spans="1:91" x14ac:dyDescent="0.2">
      <c r="A4" s="2" t="s">
        <v>93</v>
      </c>
      <c r="B4" s="30">
        <v>35677.991861305687</v>
      </c>
      <c r="C4" s="30">
        <v>35677.991861305687</v>
      </c>
      <c r="D4" s="30">
        <v>35677.991861305687</v>
      </c>
      <c r="E4" s="30">
        <v>35677.991861305687</v>
      </c>
      <c r="F4" s="30">
        <v>35677.991861305687</v>
      </c>
      <c r="G4" s="30">
        <v>35677.991861305687</v>
      </c>
      <c r="H4" s="30">
        <v>35677.991861305687</v>
      </c>
      <c r="I4" s="30">
        <v>35677.991861305687</v>
      </c>
      <c r="J4" s="30">
        <v>35677.991861305687</v>
      </c>
      <c r="K4" s="30">
        <v>35677.991861305687</v>
      </c>
      <c r="L4" s="30">
        <v>35677.991861305687</v>
      </c>
      <c r="M4" s="30">
        <v>35677.991861305687</v>
      </c>
      <c r="N4" s="30">
        <v>35677.991861305687</v>
      </c>
      <c r="O4" s="30">
        <v>35677.991861305687</v>
      </c>
      <c r="P4" s="30">
        <v>35677.991861305687</v>
      </c>
      <c r="Q4" s="30">
        <v>35677.991861305687</v>
      </c>
      <c r="R4" s="30">
        <v>35677.991861305687</v>
      </c>
      <c r="S4" s="30">
        <v>35677.991861305687</v>
      </c>
      <c r="T4" s="30">
        <v>35677.991861305687</v>
      </c>
      <c r="U4" s="30">
        <v>35677.991861305687</v>
      </c>
      <c r="V4" s="30">
        <v>35677.991861305687</v>
      </c>
      <c r="W4" s="30">
        <v>35677.991861305687</v>
      </c>
      <c r="X4" s="30">
        <v>35677.991861305687</v>
      </c>
      <c r="Y4" s="30">
        <v>35677.991861305687</v>
      </c>
      <c r="Z4" s="30">
        <v>35677.991861305687</v>
      </c>
      <c r="AA4" s="30">
        <v>35677.991861305687</v>
      </c>
      <c r="AB4" s="30">
        <v>35677.991861305687</v>
      </c>
      <c r="AC4" s="30">
        <v>35677.991861305687</v>
      </c>
      <c r="AD4" s="30">
        <v>35677.991861305687</v>
      </c>
      <c r="AE4" s="30">
        <v>35677.991861305687</v>
      </c>
      <c r="AF4" s="30">
        <v>35677.991861305687</v>
      </c>
      <c r="AG4" s="30">
        <v>35677.991861305687</v>
      </c>
      <c r="AH4" s="30">
        <v>35677.991861305687</v>
      </c>
      <c r="AI4" s="30">
        <v>35677.991861305687</v>
      </c>
      <c r="AJ4" s="30">
        <v>35677.991861305687</v>
      </c>
      <c r="AK4" s="30">
        <v>35677.991861305687</v>
      </c>
      <c r="AL4" s="30">
        <v>35677.991861305687</v>
      </c>
      <c r="AM4" s="30">
        <v>35677.991861305687</v>
      </c>
      <c r="AN4" s="30">
        <v>35677.991861305687</v>
      </c>
      <c r="AO4" s="30">
        <v>35677.991861305687</v>
      </c>
      <c r="AP4" s="30">
        <v>35677.991861305687</v>
      </c>
      <c r="AQ4" s="30">
        <v>35677.991861305687</v>
      </c>
      <c r="AR4" s="30">
        <v>35677.991861305687</v>
      </c>
      <c r="AS4" s="30">
        <v>35677.991861305687</v>
      </c>
      <c r="AT4" s="30">
        <v>35677.991861305687</v>
      </c>
      <c r="AU4" s="30">
        <v>35677.991861305687</v>
      </c>
      <c r="AV4" s="30">
        <v>35677.991861305687</v>
      </c>
      <c r="AW4" s="30">
        <v>35677.991861305687</v>
      </c>
      <c r="AX4" s="30">
        <v>35677.991861305687</v>
      </c>
      <c r="AY4" s="30">
        <v>35677.991861305687</v>
      </c>
      <c r="AZ4" s="30">
        <v>35677.991861305687</v>
      </c>
      <c r="BA4" s="30">
        <v>35677.991861305687</v>
      </c>
      <c r="BB4" s="30">
        <v>35677.991861305687</v>
      </c>
      <c r="BC4" s="30">
        <v>35677.991861305687</v>
      </c>
      <c r="BD4" s="30">
        <v>35677.991861305687</v>
      </c>
      <c r="BE4" s="30">
        <v>35677.991861305687</v>
      </c>
      <c r="BF4" s="30">
        <v>35677.991861305687</v>
      </c>
      <c r="BG4" s="30">
        <v>35677.991861305687</v>
      </c>
      <c r="BH4" s="30">
        <v>35677.991861305687</v>
      </c>
      <c r="BI4" s="30">
        <v>35677.991861305687</v>
      </c>
      <c r="BJ4" s="30">
        <v>35677.991861305687</v>
      </c>
      <c r="BK4" s="30">
        <v>35677.991861305687</v>
      </c>
      <c r="BL4" s="30">
        <v>35677.991861305687</v>
      </c>
      <c r="BM4" s="30">
        <v>35677.991861305687</v>
      </c>
      <c r="BN4" s="30">
        <v>35677.991861305687</v>
      </c>
      <c r="BO4" s="30">
        <v>35677.991861305687</v>
      </c>
      <c r="BP4" s="30">
        <v>35677.991861305687</v>
      </c>
      <c r="BQ4" s="30">
        <v>35677.991861305687</v>
      </c>
      <c r="BR4" s="30">
        <v>35677.991861305687</v>
      </c>
      <c r="BS4" s="30">
        <v>35677.991861305687</v>
      </c>
      <c r="BT4" s="30">
        <v>35677.991861305687</v>
      </c>
      <c r="BU4" s="30">
        <v>35677.991861305687</v>
      </c>
      <c r="BV4" s="30">
        <v>35677.991861305687</v>
      </c>
      <c r="BW4" s="30">
        <v>35677.991861305687</v>
      </c>
      <c r="BX4" s="30">
        <v>35677.991861305687</v>
      </c>
      <c r="BY4" s="30">
        <v>35677.991861305687</v>
      </c>
      <c r="BZ4" s="30">
        <v>35677.991861305687</v>
      </c>
      <c r="CA4" s="30">
        <v>35677.991861305687</v>
      </c>
      <c r="CB4" s="30">
        <v>35677.991861305687</v>
      </c>
      <c r="CC4" s="30">
        <v>35677.991861305687</v>
      </c>
      <c r="CD4" s="30">
        <v>35677.991861305687</v>
      </c>
      <c r="CE4" s="30">
        <v>35677.991861305687</v>
      </c>
      <c r="CF4" s="30">
        <v>35677.991861305687</v>
      </c>
      <c r="CG4" s="30">
        <v>35677.991861305687</v>
      </c>
      <c r="CH4" s="30">
        <v>35677.991861305687</v>
      </c>
      <c r="CI4" s="30">
        <v>35677.991861305687</v>
      </c>
      <c r="CJ4" s="30">
        <v>35677.991861305687</v>
      </c>
      <c r="CK4" s="30">
        <v>35677.991861305687</v>
      </c>
      <c r="CL4" s="30">
        <v>35677.991861305687</v>
      </c>
      <c r="CM4" s="30">
        <v>35677.991861305687</v>
      </c>
    </row>
    <row r="5" spans="1:91" x14ac:dyDescent="0.2">
      <c r="A5" s="2" t="s">
        <v>94</v>
      </c>
      <c r="B5" s="30">
        <v>35750.439408206192</v>
      </c>
      <c r="C5" s="30">
        <v>35750.439408206192</v>
      </c>
      <c r="D5" s="30">
        <v>35750.439408206192</v>
      </c>
      <c r="E5" s="30">
        <v>35750.439408206192</v>
      </c>
      <c r="F5" s="30">
        <v>35750.439408206192</v>
      </c>
      <c r="G5" s="30">
        <v>35750.439408206192</v>
      </c>
      <c r="H5" s="30">
        <v>35750.439408206192</v>
      </c>
      <c r="I5" s="30">
        <v>35750.439408206192</v>
      </c>
      <c r="J5" s="30">
        <v>35750.439408206192</v>
      </c>
      <c r="K5" s="30">
        <v>35750.439408206192</v>
      </c>
      <c r="L5" s="30">
        <v>35750.439408206192</v>
      </c>
      <c r="M5" s="30">
        <v>35750.439408206192</v>
      </c>
      <c r="N5" s="30">
        <v>35750.439408206192</v>
      </c>
      <c r="O5" s="30">
        <v>35750.439408206192</v>
      </c>
      <c r="P5" s="30">
        <v>35750.439408206192</v>
      </c>
      <c r="Q5" s="30">
        <v>35750.439408206192</v>
      </c>
      <c r="R5" s="30">
        <v>35750.439408206192</v>
      </c>
      <c r="S5" s="30">
        <v>35750.439408206192</v>
      </c>
      <c r="T5" s="30">
        <v>35750.439408206192</v>
      </c>
      <c r="U5" s="30">
        <v>35750.439408206192</v>
      </c>
      <c r="V5" s="30">
        <v>35750.439408206192</v>
      </c>
      <c r="W5" s="30">
        <v>35750.439408206192</v>
      </c>
      <c r="X5" s="30">
        <v>35750.439408206192</v>
      </c>
      <c r="Y5" s="30">
        <v>35750.439408206192</v>
      </c>
      <c r="Z5" s="30">
        <v>35750.439408206192</v>
      </c>
      <c r="AA5" s="30">
        <v>35750.439408206192</v>
      </c>
      <c r="AB5" s="30">
        <v>35750.439408206192</v>
      </c>
      <c r="AC5" s="30">
        <v>35750.439408206192</v>
      </c>
      <c r="AD5" s="30">
        <v>35750.439408206192</v>
      </c>
      <c r="AE5" s="30">
        <v>35750.439408206192</v>
      </c>
      <c r="AF5" s="30">
        <v>35750.439408206192</v>
      </c>
      <c r="AG5" s="30">
        <v>35750.439408206192</v>
      </c>
      <c r="AH5" s="30">
        <v>35750.439408206192</v>
      </c>
      <c r="AI5" s="30">
        <v>35750.439408206192</v>
      </c>
      <c r="AJ5" s="30">
        <v>35750.439408206192</v>
      </c>
      <c r="AK5" s="30">
        <v>35750.439408206192</v>
      </c>
      <c r="AL5" s="30">
        <v>35750.439408206192</v>
      </c>
      <c r="AM5" s="30">
        <v>35750.439408206192</v>
      </c>
      <c r="AN5" s="30">
        <v>35750.439408206192</v>
      </c>
      <c r="AO5" s="30">
        <v>35750.439408206192</v>
      </c>
      <c r="AP5" s="30">
        <v>35750.439408206192</v>
      </c>
      <c r="AQ5" s="30">
        <v>35750.439408206192</v>
      </c>
      <c r="AR5" s="30">
        <v>35750.439408206192</v>
      </c>
      <c r="AS5" s="30">
        <v>35750.439408206192</v>
      </c>
      <c r="AT5" s="30">
        <v>35750.439408206192</v>
      </c>
      <c r="AU5" s="30">
        <v>35750.439408206192</v>
      </c>
      <c r="AV5" s="30">
        <v>35750.439408206192</v>
      </c>
      <c r="AW5" s="30">
        <v>35750.439408206192</v>
      </c>
      <c r="AX5" s="30">
        <v>35750.439408206192</v>
      </c>
      <c r="AY5" s="30">
        <v>35750.439408206192</v>
      </c>
      <c r="AZ5" s="30">
        <v>35750.439408206192</v>
      </c>
      <c r="BA5" s="30">
        <v>35750.439408206192</v>
      </c>
      <c r="BB5" s="30">
        <v>35750.439408206192</v>
      </c>
      <c r="BC5" s="30">
        <v>35750.439408206192</v>
      </c>
      <c r="BD5" s="30">
        <v>35750.439408206192</v>
      </c>
      <c r="BE5" s="30">
        <v>35750.439408206192</v>
      </c>
      <c r="BF5" s="30">
        <v>35750.439408206192</v>
      </c>
      <c r="BG5" s="30">
        <v>35750.439408206192</v>
      </c>
      <c r="BH5" s="30">
        <v>35750.439408206192</v>
      </c>
      <c r="BI5" s="30">
        <v>35750.439408206192</v>
      </c>
      <c r="BJ5" s="30">
        <v>35750.439408206192</v>
      </c>
      <c r="BK5" s="30">
        <v>35750.439408206192</v>
      </c>
      <c r="BL5" s="30">
        <v>35750.439408206192</v>
      </c>
      <c r="BM5" s="30">
        <v>35750.439408206192</v>
      </c>
      <c r="BN5" s="30">
        <v>35750.439408206192</v>
      </c>
      <c r="BO5" s="30">
        <v>35750.439408206192</v>
      </c>
      <c r="BP5" s="30">
        <v>35750.439408206192</v>
      </c>
      <c r="BQ5" s="30">
        <v>35750.439408206192</v>
      </c>
      <c r="BR5" s="30">
        <v>35750.439408206192</v>
      </c>
      <c r="BS5" s="30">
        <v>35750.439408206192</v>
      </c>
      <c r="BT5" s="30">
        <v>35750.439408206192</v>
      </c>
      <c r="BU5" s="30">
        <v>35750.439408206192</v>
      </c>
      <c r="BV5" s="30">
        <v>35750.439408206192</v>
      </c>
      <c r="BW5" s="30">
        <v>35750.439408206192</v>
      </c>
      <c r="BX5" s="30">
        <v>35750.439408206192</v>
      </c>
      <c r="BY5" s="30">
        <v>35750.439408206192</v>
      </c>
      <c r="BZ5" s="30">
        <v>35750.439408206192</v>
      </c>
      <c r="CA5" s="30">
        <v>35750.439408206192</v>
      </c>
      <c r="CB5" s="30">
        <v>35750.439408206192</v>
      </c>
      <c r="CC5" s="30">
        <v>35750.439408206192</v>
      </c>
      <c r="CD5" s="30">
        <v>35750.439408206192</v>
      </c>
      <c r="CE5" s="30">
        <v>35750.439408206192</v>
      </c>
      <c r="CF5" s="30">
        <v>35750.439408206192</v>
      </c>
      <c r="CG5" s="30">
        <v>35750.439408206192</v>
      </c>
      <c r="CH5" s="30">
        <v>35750.439408206192</v>
      </c>
      <c r="CI5" s="30">
        <v>35750.439408206192</v>
      </c>
      <c r="CJ5" s="30">
        <v>35750.439408206192</v>
      </c>
      <c r="CK5" s="30">
        <v>35750.439408206192</v>
      </c>
      <c r="CL5" s="30">
        <v>35750.439408206192</v>
      </c>
      <c r="CM5" s="30">
        <v>35750.439408206192</v>
      </c>
    </row>
    <row r="6" spans="1:91" x14ac:dyDescent="0.2">
      <c r="A6" s="2" t="s">
        <v>95</v>
      </c>
      <c r="B6" s="30">
        <v>36148.458551253301</v>
      </c>
      <c r="C6" s="30">
        <v>36148.458551253301</v>
      </c>
      <c r="D6" s="30">
        <v>36148.458551253301</v>
      </c>
      <c r="E6" s="30">
        <v>36148.458551253301</v>
      </c>
      <c r="F6" s="30">
        <v>36148.458551253301</v>
      </c>
      <c r="G6" s="30">
        <v>36148.458551253301</v>
      </c>
      <c r="H6" s="30">
        <v>36148.458551253301</v>
      </c>
      <c r="I6" s="30">
        <v>36148.458551253301</v>
      </c>
      <c r="J6" s="30">
        <v>36148.458551253301</v>
      </c>
      <c r="K6" s="30">
        <v>36148.458551253301</v>
      </c>
      <c r="L6" s="30">
        <v>36148.458551253301</v>
      </c>
      <c r="M6" s="30">
        <v>36148.458551253301</v>
      </c>
      <c r="N6" s="30">
        <v>36148.458551253301</v>
      </c>
      <c r="O6" s="30">
        <v>36148.458551253301</v>
      </c>
      <c r="P6" s="30">
        <v>36148.458551253301</v>
      </c>
      <c r="Q6" s="30">
        <v>36148.458551253301</v>
      </c>
      <c r="R6" s="30">
        <v>36148.458551253301</v>
      </c>
      <c r="S6" s="30">
        <v>36148.458551253301</v>
      </c>
      <c r="T6" s="30">
        <v>36148.458551253301</v>
      </c>
      <c r="U6" s="30">
        <v>36148.458551253301</v>
      </c>
      <c r="V6" s="30">
        <v>36148.458551253301</v>
      </c>
      <c r="W6" s="30">
        <v>36148.458551253301</v>
      </c>
      <c r="X6" s="30">
        <v>36148.458551253301</v>
      </c>
      <c r="Y6" s="30">
        <v>36148.458551253301</v>
      </c>
      <c r="Z6" s="30">
        <v>36148.458551253301</v>
      </c>
      <c r="AA6" s="30">
        <v>36148.458551253301</v>
      </c>
      <c r="AB6" s="30">
        <v>36148.458551253301</v>
      </c>
      <c r="AC6" s="30">
        <v>36148.458551253301</v>
      </c>
      <c r="AD6" s="30">
        <v>36148.458551253301</v>
      </c>
      <c r="AE6" s="30">
        <v>36148.458551253301</v>
      </c>
      <c r="AF6" s="30">
        <v>36148.458551253301</v>
      </c>
      <c r="AG6" s="30">
        <v>36148.458551253301</v>
      </c>
      <c r="AH6" s="30">
        <v>36148.458551253301</v>
      </c>
      <c r="AI6" s="30">
        <v>36148.458551253301</v>
      </c>
      <c r="AJ6" s="30">
        <v>36148.458551253301</v>
      </c>
      <c r="AK6" s="30">
        <v>36148.458551253301</v>
      </c>
      <c r="AL6" s="30">
        <v>36148.458551253301</v>
      </c>
      <c r="AM6" s="30">
        <v>36148.458551253301</v>
      </c>
      <c r="AN6" s="30">
        <v>36148.458551253301</v>
      </c>
      <c r="AO6" s="30">
        <v>36148.458551253301</v>
      </c>
      <c r="AP6" s="30">
        <v>36148.458551253301</v>
      </c>
      <c r="AQ6" s="30">
        <v>36148.458551253301</v>
      </c>
      <c r="AR6" s="30">
        <v>36148.458551253301</v>
      </c>
      <c r="AS6" s="30">
        <v>36148.458551253301</v>
      </c>
      <c r="AT6" s="30">
        <v>36148.458551253301</v>
      </c>
      <c r="AU6" s="30">
        <v>36148.458551253301</v>
      </c>
      <c r="AV6" s="30">
        <v>36148.458551253301</v>
      </c>
      <c r="AW6" s="30">
        <v>36148.458551253301</v>
      </c>
      <c r="AX6" s="30">
        <v>36148.458551253301</v>
      </c>
      <c r="AY6" s="30">
        <v>36148.458551253301</v>
      </c>
      <c r="AZ6" s="30">
        <v>36148.458551253301</v>
      </c>
      <c r="BA6" s="30">
        <v>36148.458551253301</v>
      </c>
      <c r="BB6" s="30">
        <v>36148.458551253301</v>
      </c>
      <c r="BC6" s="30">
        <v>36148.458551253301</v>
      </c>
      <c r="BD6" s="30">
        <v>36148.458551253301</v>
      </c>
      <c r="BE6" s="30">
        <v>36148.458551253301</v>
      </c>
      <c r="BF6" s="30">
        <v>36148.458551253301</v>
      </c>
      <c r="BG6" s="30">
        <v>36148.458551253301</v>
      </c>
      <c r="BH6" s="30">
        <v>36148.458551253301</v>
      </c>
      <c r="BI6" s="30">
        <v>36148.458551253301</v>
      </c>
      <c r="BJ6" s="30">
        <v>36148.458551253301</v>
      </c>
      <c r="BK6" s="30">
        <v>36148.458551253301</v>
      </c>
      <c r="BL6" s="30">
        <v>36148.458551253301</v>
      </c>
      <c r="BM6" s="30">
        <v>36148.458551253301</v>
      </c>
      <c r="BN6" s="30">
        <v>36148.458551253301</v>
      </c>
      <c r="BO6" s="30">
        <v>36148.458551253301</v>
      </c>
      <c r="BP6" s="30">
        <v>36148.458551253301</v>
      </c>
      <c r="BQ6" s="30">
        <v>36148.458551253301</v>
      </c>
      <c r="BR6" s="30">
        <v>36148.458551253301</v>
      </c>
      <c r="BS6" s="30">
        <v>36148.458551253301</v>
      </c>
      <c r="BT6" s="30">
        <v>36148.458551253301</v>
      </c>
      <c r="BU6" s="30">
        <v>36148.458551253301</v>
      </c>
      <c r="BV6" s="30">
        <v>36148.458551253301</v>
      </c>
      <c r="BW6" s="30">
        <v>36148.458551253301</v>
      </c>
      <c r="BX6" s="30">
        <v>36148.458551253301</v>
      </c>
      <c r="BY6" s="30">
        <v>36148.458551253301</v>
      </c>
      <c r="BZ6" s="30">
        <v>36148.458551253301</v>
      </c>
      <c r="CA6" s="30">
        <v>36148.458551253301</v>
      </c>
      <c r="CB6" s="30">
        <v>36148.458551253301</v>
      </c>
      <c r="CC6" s="30">
        <v>36148.458551253301</v>
      </c>
      <c r="CD6" s="30">
        <v>36148.458551253301</v>
      </c>
      <c r="CE6" s="30">
        <v>36148.458551253301</v>
      </c>
      <c r="CF6" s="30">
        <v>36148.458551253301</v>
      </c>
      <c r="CG6" s="30">
        <v>36148.458551253301</v>
      </c>
      <c r="CH6" s="30">
        <v>36148.458551253301</v>
      </c>
      <c r="CI6" s="30">
        <v>36148.458551253301</v>
      </c>
      <c r="CJ6" s="30">
        <v>36148.458551253301</v>
      </c>
      <c r="CK6" s="30">
        <v>36148.458551253301</v>
      </c>
      <c r="CL6" s="30">
        <v>36148.458551253301</v>
      </c>
      <c r="CM6" s="30">
        <v>36148.458551253301</v>
      </c>
    </row>
    <row r="7" spans="1:91" x14ac:dyDescent="0.2">
      <c r="A7" s="2" t="s">
        <v>96</v>
      </c>
      <c r="B7" s="30">
        <v>38106.344968105746</v>
      </c>
      <c r="C7" s="30">
        <v>38106.344968105746</v>
      </c>
      <c r="D7" s="30">
        <v>38106.344968105746</v>
      </c>
      <c r="E7" s="30">
        <v>38106.344968105746</v>
      </c>
      <c r="F7" s="30">
        <v>38106.344968105746</v>
      </c>
      <c r="G7" s="30">
        <v>38106.344968105746</v>
      </c>
      <c r="H7" s="30">
        <v>38106.344968105746</v>
      </c>
      <c r="I7" s="30">
        <v>38106.344968105746</v>
      </c>
      <c r="J7" s="30">
        <v>38106.344968105746</v>
      </c>
      <c r="K7" s="30">
        <v>38106.344968105746</v>
      </c>
      <c r="L7" s="30">
        <v>38106.344968105746</v>
      </c>
      <c r="M7" s="30">
        <v>38106.344968105746</v>
      </c>
      <c r="N7" s="30">
        <v>38106.344968105746</v>
      </c>
      <c r="O7" s="30">
        <v>38106.344968105746</v>
      </c>
      <c r="P7" s="30">
        <v>38106.344968105746</v>
      </c>
      <c r="Q7" s="30">
        <v>38106.344968105746</v>
      </c>
      <c r="R7" s="30">
        <v>38106.344968105746</v>
      </c>
      <c r="S7" s="30">
        <v>38106.344968105746</v>
      </c>
      <c r="T7" s="30">
        <v>38106.344968105746</v>
      </c>
      <c r="U7" s="30">
        <v>38106.344968105746</v>
      </c>
      <c r="V7" s="30">
        <v>38106.344968105746</v>
      </c>
      <c r="W7" s="30">
        <v>38106.344968105746</v>
      </c>
      <c r="X7" s="30">
        <v>38106.344968105746</v>
      </c>
      <c r="Y7" s="30">
        <v>38106.344968105746</v>
      </c>
      <c r="Z7" s="30">
        <v>38106.344968105746</v>
      </c>
      <c r="AA7" s="30">
        <v>38106.344968105746</v>
      </c>
      <c r="AB7" s="30">
        <v>38106.344968105746</v>
      </c>
      <c r="AC7" s="30">
        <v>38106.344968105746</v>
      </c>
      <c r="AD7" s="30">
        <v>38106.344968105746</v>
      </c>
      <c r="AE7" s="30">
        <v>38106.344968105746</v>
      </c>
      <c r="AF7" s="30">
        <v>38106.344968105746</v>
      </c>
      <c r="AG7" s="30">
        <v>38106.344968105746</v>
      </c>
      <c r="AH7" s="30">
        <v>38106.344968105746</v>
      </c>
      <c r="AI7" s="30">
        <v>38106.344968105746</v>
      </c>
      <c r="AJ7" s="30">
        <v>38106.344968105746</v>
      </c>
      <c r="AK7" s="30">
        <v>38106.344968105746</v>
      </c>
      <c r="AL7" s="30">
        <v>38106.344968105746</v>
      </c>
      <c r="AM7" s="30">
        <v>38106.344968105746</v>
      </c>
      <c r="AN7" s="30">
        <v>38106.344968105746</v>
      </c>
      <c r="AO7" s="30">
        <v>38106.344968105746</v>
      </c>
      <c r="AP7" s="30">
        <v>38106.344968105746</v>
      </c>
      <c r="AQ7" s="30">
        <v>38106.344968105746</v>
      </c>
      <c r="AR7" s="30">
        <v>38106.344968105746</v>
      </c>
      <c r="AS7" s="30">
        <v>38106.344968105746</v>
      </c>
      <c r="AT7" s="30">
        <v>38106.344968105746</v>
      </c>
      <c r="AU7" s="30">
        <v>38106.344968105746</v>
      </c>
      <c r="AV7" s="30">
        <v>38106.344968105746</v>
      </c>
      <c r="AW7" s="30">
        <v>38106.344968105746</v>
      </c>
      <c r="AX7" s="30">
        <v>38106.344968105746</v>
      </c>
      <c r="AY7" s="30">
        <v>38106.344968105746</v>
      </c>
      <c r="AZ7" s="30">
        <v>38106.344968105746</v>
      </c>
      <c r="BA7" s="30">
        <v>38106.344968105746</v>
      </c>
      <c r="BB7" s="30">
        <v>38106.344968105746</v>
      </c>
      <c r="BC7" s="30">
        <v>38106.344968105746</v>
      </c>
      <c r="BD7" s="30">
        <v>38106.344968105746</v>
      </c>
      <c r="BE7" s="30">
        <v>38106.344968105746</v>
      </c>
      <c r="BF7" s="30">
        <v>38106.344968105746</v>
      </c>
      <c r="BG7" s="30">
        <v>38106.344968105746</v>
      </c>
      <c r="BH7" s="30">
        <v>38106.344968105746</v>
      </c>
      <c r="BI7" s="30">
        <v>38106.344968105746</v>
      </c>
      <c r="BJ7" s="30">
        <v>38106.344968105746</v>
      </c>
      <c r="BK7" s="30">
        <v>38106.344968105746</v>
      </c>
      <c r="BL7" s="30">
        <v>38106.344968105746</v>
      </c>
      <c r="BM7" s="30">
        <v>38106.344968105746</v>
      </c>
      <c r="BN7" s="30">
        <v>38106.344968105746</v>
      </c>
      <c r="BO7" s="30">
        <v>38106.344968105746</v>
      </c>
      <c r="BP7" s="30">
        <v>38106.344968105746</v>
      </c>
      <c r="BQ7" s="30">
        <v>38106.344968105746</v>
      </c>
      <c r="BR7" s="30">
        <v>38106.344968105746</v>
      </c>
      <c r="BS7" s="30">
        <v>38106.344968105746</v>
      </c>
      <c r="BT7" s="30">
        <v>38106.344968105746</v>
      </c>
      <c r="BU7" s="30">
        <v>38106.344968105746</v>
      </c>
      <c r="BV7" s="30">
        <v>38106.344968105746</v>
      </c>
      <c r="BW7" s="30">
        <v>38106.344968105746</v>
      </c>
      <c r="BX7" s="30">
        <v>38106.344968105746</v>
      </c>
      <c r="BY7" s="30">
        <v>38106.344968105746</v>
      </c>
      <c r="BZ7" s="30">
        <v>38106.344968105746</v>
      </c>
      <c r="CA7" s="30">
        <v>38106.344968105746</v>
      </c>
      <c r="CB7" s="30">
        <v>38106.344968105746</v>
      </c>
      <c r="CC7" s="30">
        <v>38106.344968105746</v>
      </c>
      <c r="CD7" s="30">
        <v>38106.344968105746</v>
      </c>
      <c r="CE7" s="30">
        <v>38106.344968105746</v>
      </c>
      <c r="CF7" s="30">
        <v>38106.344968105746</v>
      </c>
      <c r="CG7" s="30">
        <v>38106.344968105746</v>
      </c>
      <c r="CH7" s="30">
        <v>38106.344968105746</v>
      </c>
      <c r="CI7" s="30">
        <v>38106.344968105746</v>
      </c>
      <c r="CJ7" s="30">
        <v>38106.344968105746</v>
      </c>
      <c r="CK7" s="30">
        <v>38106.344968105746</v>
      </c>
      <c r="CL7" s="30">
        <v>38106.344968105746</v>
      </c>
      <c r="CM7" s="30">
        <v>38106.344968105746</v>
      </c>
    </row>
    <row r="8" spans="1:91" x14ac:dyDescent="0.2">
      <c r="A8" s="2" t="s">
        <v>97</v>
      </c>
      <c r="B8" s="30">
        <v>42258.215961011643</v>
      </c>
      <c r="C8" s="30">
        <v>42258.215961011643</v>
      </c>
      <c r="D8" s="30">
        <v>42258.215961011643</v>
      </c>
      <c r="E8" s="30">
        <v>42258.215961011643</v>
      </c>
      <c r="F8" s="30">
        <v>42258.215961011643</v>
      </c>
      <c r="G8" s="30">
        <v>42258.215961011643</v>
      </c>
      <c r="H8" s="30">
        <v>42258.215961011643</v>
      </c>
      <c r="I8" s="30">
        <v>42258.215961011643</v>
      </c>
      <c r="J8" s="30">
        <v>42258.215961011643</v>
      </c>
      <c r="K8" s="30">
        <v>42258.215961011643</v>
      </c>
      <c r="L8" s="30">
        <v>42258.215961011643</v>
      </c>
      <c r="M8" s="30">
        <v>42258.215961011643</v>
      </c>
      <c r="N8" s="30">
        <v>42258.215961011643</v>
      </c>
      <c r="O8" s="30">
        <v>42258.215961011643</v>
      </c>
      <c r="P8" s="30">
        <v>42258.215961011643</v>
      </c>
      <c r="Q8" s="30">
        <v>42258.215961011643</v>
      </c>
      <c r="R8" s="30">
        <v>42258.215961011643</v>
      </c>
      <c r="S8" s="30">
        <v>42258.215961011643</v>
      </c>
      <c r="T8" s="30">
        <v>42258.215961011643</v>
      </c>
      <c r="U8" s="30">
        <v>42258.215961011643</v>
      </c>
      <c r="V8" s="30">
        <v>42258.215961011643</v>
      </c>
      <c r="W8" s="30">
        <v>42258.215961011643</v>
      </c>
      <c r="X8" s="30">
        <v>42258.215961011643</v>
      </c>
      <c r="Y8" s="30">
        <v>42258.215961011643</v>
      </c>
      <c r="Z8" s="30">
        <v>42258.215961011643</v>
      </c>
      <c r="AA8" s="30">
        <v>42258.215961011643</v>
      </c>
      <c r="AB8" s="30">
        <v>42258.215961011643</v>
      </c>
      <c r="AC8" s="30">
        <v>42258.215961011643</v>
      </c>
      <c r="AD8" s="30">
        <v>42258.215961011643</v>
      </c>
      <c r="AE8" s="30">
        <v>42258.215961011643</v>
      </c>
      <c r="AF8" s="30">
        <v>42258.215961011643</v>
      </c>
      <c r="AG8" s="30">
        <v>42258.215961011643</v>
      </c>
      <c r="AH8" s="30">
        <v>42258.215961011643</v>
      </c>
      <c r="AI8" s="30">
        <v>42258.215961011643</v>
      </c>
      <c r="AJ8" s="30">
        <v>42258.215961011643</v>
      </c>
      <c r="AK8" s="30">
        <v>42258.215961011643</v>
      </c>
      <c r="AL8" s="30">
        <v>42258.215961011643</v>
      </c>
      <c r="AM8" s="30">
        <v>42258.215961011643</v>
      </c>
      <c r="AN8" s="30">
        <v>42258.215961011643</v>
      </c>
      <c r="AO8" s="30">
        <v>42258.215961011643</v>
      </c>
      <c r="AP8" s="30">
        <v>42258.215961011643</v>
      </c>
      <c r="AQ8" s="30">
        <v>42258.215961011643</v>
      </c>
      <c r="AR8" s="30">
        <v>42258.215961011643</v>
      </c>
      <c r="AS8" s="30">
        <v>42258.215961011643</v>
      </c>
      <c r="AT8" s="30">
        <v>42258.215961011643</v>
      </c>
      <c r="AU8" s="30">
        <v>42258.215961011643</v>
      </c>
      <c r="AV8" s="30">
        <v>42258.215961011643</v>
      </c>
      <c r="AW8" s="30">
        <v>42258.215961011643</v>
      </c>
      <c r="AX8" s="30">
        <v>42258.215961011643</v>
      </c>
      <c r="AY8" s="30">
        <v>42258.215961011643</v>
      </c>
      <c r="AZ8" s="30">
        <v>42258.215961011643</v>
      </c>
      <c r="BA8" s="30">
        <v>42258.215961011643</v>
      </c>
      <c r="BB8" s="30">
        <v>42258.215961011643</v>
      </c>
      <c r="BC8" s="30">
        <v>42258.215961011643</v>
      </c>
      <c r="BD8" s="30">
        <v>42258.215961011643</v>
      </c>
      <c r="BE8" s="30">
        <v>42258.215961011643</v>
      </c>
      <c r="BF8" s="30">
        <v>42258.215961011643</v>
      </c>
      <c r="BG8" s="30">
        <v>42258.215961011643</v>
      </c>
      <c r="BH8" s="30">
        <v>42258.215961011643</v>
      </c>
      <c r="BI8" s="30">
        <v>42258.215961011643</v>
      </c>
      <c r="BJ8" s="30">
        <v>42258.215961011643</v>
      </c>
      <c r="BK8" s="30">
        <v>42258.215961011643</v>
      </c>
      <c r="BL8" s="30">
        <v>42258.215961011643</v>
      </c>
      <c r="BM8" s="30">
        <v>42258.215961011643</v>
      </c>
      <c r="BN8" s="30">
        <v>42258.215961011643</v>
      </c>
      <c r="BO8" s="30">
        <v>42258.215961011643</v>
      </c>
      <c r="BP8" s="30">
        <v>42258.215961011643</v>
      </c>
      <c r="BQ8" s="30">
        <v>42258.215961011643</v>
      </c>
      <c r="BR8" s="30">
        <v>42258.215961011643</v>
      </c>
      <c r="BS8" s="30">
        <v>42258.215961011643</v>
      </c>
      <c r="BT8" s="30">
        <v>42258.215961011643</v>
      </c>
      <c r="BU8" s="30">
        <v>42258.215961011643</v>
      </c>
      <c r="BV8" s="30">
        <v>42258.215961011643</v>
      </c>
      <c r="BW8" s="30">
        <v>42258.215961011643</v>
      </c>
      <c r="BX8" s="30">
        <v>42258.215961011643</v>
      </c>
      <c r="BY8" s="30">
        <v>42258.215961011643</v>
      </c>
      <c r="BZ8" s="30">
        <v>42258.215961011643</v>
      </c>
      <c r="CA8" s="30">
        <v>42258.215961011643</v>
      </c>
      <c r="CB8" s="30">
        <v>42258.215961011643</v>
      </c>
      <c r="CC8" s="30">
        <v>42258.215961011643</v>
      </c>
      <c r="CD8" s="30">
        <v>42258.215961011643</v>
      </c>
      <c r="CE8" s="30">
        <v>42258.215961011643</v>
      </c>
      <c r="CF8" s="30">
        <v>42258.215961011643</v>
      </c>
      <c r="CG8" s="30">
        <v>42258.215961011643</v>
      </c>
      <c r="CH8" s="30">
        <v>42258.215961011643</v>
      </c>
      <c r="CI8" s="30">
        <v>42258.215961011643</v>
      </c>
      <c r="CJ8" s="30">
        <v>42258.215961011643</v>
      </c>
      <c r="CK8" s="30">
        <v>42258.215961011643</v>
      </c>
      <c r="CL8" s="30">
        <v>42258.215961011643</v>
      </c>
      <c r="CM8" s="30">
        <v>42258.215961011643</v>
      </c>
    </row>
    <row r="9" spans="1:91" x14ac:dyDescent="0.2">
      <c r="A9" s="2" t="s">
        <v>98</v>
      </c>
      <c r="B9" s="30">
        <v>45848.750496462511</v>
      </c>
      <c r="C9" s="30">
        <v>45848.750496462511</v>
      </c>
      <c r="D9" s="30">
        <v>45848.750496462511</v>
      </c>
      <c r="E9" s="30">
        <v>45848.750496462511</v>
      </c>
      <c r="F9" s="30">
        <v>45848.750496462511</v>
      </c>
      <c r="G9" s="30">
        <v>45848.750496462511</v>
      </c>
      <c r="H9" s="30">
        <v>45848.750496462511</v>
      </c>
      <c r="I9" s="30">
        <v>45848.750496462511</v>
      </c>
      <c r="J9" s="30">
        <v>45848.750496462511</v>
      </c>
      <c r="K9" s="30">
        <v>45848.750496462511</v>
      </c>
      <c r="L9" s="30">
        <v>45848.750496462511</v>
      </c>
      <c r="M9" s="30">
        <v>45848.750496462511</v>
      </c>
      <c r="N9" s="30">
        <v>45848.750496462511</v>
      </c>
      <c r="O9" s="30">
        <v>45848.750496462511</v>
      </c>
      <c r="P9" s="30">
        <v>45848.750496462511</v>
      </c>
      <c r="Q9" s="30">
        <v>45848.750496462511</v>
      </c>
      <c r="R9" s="30">
        <v>45848.750496462511</v>
      </c>
      <c r="S9" s="30">
        <v>45848.750496462511</v>
      </c>
      <c r="T9" s="30">
        <v>45848.750496462511</v>
      </c>
      <c r="U9" s="30">
        <v>45848.750496462511</v>
      </c>
      <c r="V9" s="30">
        <v>45848.750496462511</v>
      </c>
      <c r="W9" s="30">
        <v>45848.750496462511</v>
      </c>
      <c r="X9" s="30">
        <v>45848.750496462511</v>
      </c>
      <c r="Y9" s="30">
        <v>45848.750496462511</v>
      </c>
      <c r="Z9" s="30">
        <v>45848.750496462511</v>
      </c>
      <c r="AA9" s="30">
        <v>45848.750496462511</v>
      </c>
      <c r="AB9" s="30">
        <v>45848.750496462511</v>
      </c>
      <c r="AC9" s="30">
        <v>45848.750496462511</v>
      </c>
      <c r="AD9" s="30">
        <v>45848.750496462511</v>
      </c>
      <c r="AE9" s="30">
        <v>45848.750496462511</v>
      </c>
      <c r="AF9" s="30">
        <v>45848.750496462511</v>
      </c>
      <c r="AG9" s="30">
        <v>45848.750496462511</v>
      </c>
      <c r="AH9" s="30">
        <v>45848.750496462511</v>
      </c>
      <c r="AI9" s="30">
        <v>45848.750496462511</v>
      </c>
      <c r="AJ9" s="30">
        <v>45848.750496462511</v>
      </c>
      <c r="AK9" s="30">
        <v>45848.750496462511</v>
      </c>
      <c r="AL9" s="30">
        <v>45848.750496462511</v>
      </c>
      <c r="AM9" s="30">
        <v>45848.750496462511</v>
      </c>
      <c r="AN9" s="30">
        <v>45848.750496462511</v>
      </c>
      <c r="AO9" s="30">
        <v>45848.750496462511</v>
      </c>
      <c r="AP9" s="30">
        <v>45848.750496462511</v>
      </c>
      <c r="AQ9" s="30">
        <v>45848.750496462511</v>
      </c>
      <c r="AR9" s="30">
        <v>45848.750496462511</v>
      </c>
      <c r="AS9" s="30">
        <v>45848.750496462511</v>
      </c>
      <c r="AT9" s="30">
        <v>45848.750496462511</v>
      </c>
      <c r="AU9" s="30">
        <v>45848.750496462511</v>
      </c>
      <c r="AV9" s="30">
        <v>45848.750496462511</v>
      </c>
      <c r="AW9" s="30">
        <v>45848.750496462511</v>
      </c>
      <c r="AX9" s="30">
        <v>45848.750496462511</v>
      </c>
      <c r="AY9" s="30">
        <v>45848.750496462511</v>
      </c>
      <c r="AZ9" s="30">
        <v>45848.750496462511</v>
      </c>
      <c r="BA9" s="30">
        <v>45848.750496462511</v>
      </c>
      <c r="BB9" s="30">
        <v>45848.750496462511</v>
      </c>
      <c r="BC9" s="30">
        <v>45848.750496462511</v>
      </c>
      <c r="BD9" s="30">
        <v>45848.750496462511</v>
      </c>
      <c r="BE9" s="30">
        <v>45848.750496462511</v>
      </c>
      <c r="BF9" s="30">
        <v>45848.750496462511</v>
      </c>
      <c r="BG9" s="30">
        <v>45848.750496462511</v>
      </c>
      <c r="BH9" s="30">
        <v>45848.750496462511</v>
      </c>
      <c r="BI9" s="30">
        <v>45848.750496462511</v>
      </c>
      <c r="BJ9" s="30">
        <v>45848.750496462511</v>
      </c>
      <c r="BK9" s="30">
        <v>45848.750496462511</v>
      </c>
      <c r="BL9" s="30">
        <v>45848.750496462511</v>
      </c>
      <c r="BM9" s="30">
        <v>45848.750496462511</v>
      </c>
      <c r="BN9" s="30">
        <v>45848.750496462511</v>
      </c>
      <c r="BO9" s="30">
        <v>45848.750496462511</v>
      </c>
      <c r="BP9" s="30">
        <v>45848.750496462511</v>
      </c>
      <c r="BQ9" s="30">
        <v>45848.750496462511</v>
      </c>
      <c r="BR9" s="30">
        <v>45848.750496462511</v>
      </c>
      <c r="BS9" s="30">
        <v>45848.750496462511</v>
      </c>
      <c r="BT9" s="30">
        <v>45848.750496462511</v>
      </c>
      <c r="BU9" s="30">
        <v>45848.750496462511</v>
      </c>
      <c r="BV9" s="30">
        <v>45848.750496462511</v>
      </c>
      <c r="BW9" s="30">
        <v>45848.750496462511</v>
      </c>
      <c r="BX9" s="30">
        <v>45848.750496462511</v>
      </c>
      <c r="BY9" s="30">
        <v>45848.750496462511</v>
      </c>
      <c r="BZ9" s="30">
        <v>45848.750496462511</v>
      </c>
      <c r="CA9" s="30">
        <v>45848.750496462511</v>
      </c>
      <c r="CB9" s="30">
        <v>45848.750496462511</v>
      </c>
      <c r="CC9" s="30">
        <v>45848.750496462511</v>
      </c>
      <c r="CD9" s="30">
        <v>45848.750496462511</v>
      </c>
      <c r="CE9" s="30">
        <v>45848.750496462511</v>
      </c>
      <c r="CF9" s="30">
        <v>45848.750496462511</v>
      </c>
      <c r="CG9" s="30">
        <v>45848.750496462511</v>
      </c>
      <c r="CH9" s="30">
        <v>45848.750496462511</v>
      </c>
      <c r="CI9" s="30">
        <v>45848.750496462511</v>
      </c>
      <c r="CJ9" s="30">
        <v>45848.750496462511</v>
      </c>
      <c r="CK9" s="30">
        <v>45848.750496462511</v>
      </c>
      <c r="CL9" s="30">
        <v>45848.750496462511</v>
      </c>
      <c r="CM9" s="30">
        <v>45848.750496462511</v>
      </c>
    </row>
    <row r="10" spans="1:91" x14ac:dyDescent="0.2">
      <c r="A10" s="2" t="s">
        <v>99</v>
      </c>
      <c r="B10" s="30">
        <v>43048.823790176662</v>
      </c>
      <c r="C10" s="30">
        <v>43048.823790176662</v>
      </c>
      <c r="D10" s="30">
        <v>43048.823790176662</v>
      </c>
      <c r="E10" s="30">
        <v>43048.823790176662</v>
      </c>
      <c r="F10" s="30">
        <v>43048.823790176662</v>
      </c>
      <c r="G10" s="30">
        <v>43048.823790176662</v>
      </c>
      <c r="H10" s="30">
        <v>43048.823790176662</v>
      </c>
      <c r="I10" s="30">
        <v>43048.823790176662</v>
      </c>
      <c r="J10" s="30">
        <v>43048.823790176662</v>
      </c>
      <c r="K10" s="30">
        <v>43048.823790176662</v>
      </c>
      <c r="L10" s="30">
        <v>43048.823790176662</v>
      </c>
      <c r="M10" s="30">
        <v>43048.823790176662</v>
      </c>
      <c r="N10" s="30">
        <v>43048.823790176662</v>
      </c>
      <c r="O10" s="30">
        <v>43048.823790176662</v>
      </c>
      <c r="P10" s="30">
        <v>43048.823790176662</v>
      </c>
      <c r="Q10" s="30">
        <v>43048.823790176662</v>
      </c>
      <c r="R10" s="30">
        <v>43048.823790176662</v>
      </c>
      <c r="S10" s="30">
        <v>43048.823790176662</v>
      </c>
      <c r="T10" s="30">
        <v>43048.823790176662</v>
      </c>
      <c r="U10" s="30">
        <v>43048.823790176662</v>
      </c>
      <c r="V10" s="30">
        <v>43048.823790176662</v>
      </c>
      <c r="W10" s="30">
        <v>43048.823790176662</v>
      </c>
      <c r="X10" s="30">
        <v>43048.823790176662</v>
      </c>
      <c r="Y10" s="30">
        <v>43048.823790176662</v>
      </c>
      <c r="Z10" s="30">
        <v>43048.823790176662</v>
      </c>
      <c r="AA10" s="30">
        <v>43048.823790176662</v>
      </c>
      <c r="AB10" s="30">
        <v>43048.823790176662</v>
      </c>
      <c r="AC10" s="30">
        <v>43048.823790176662</v>
      </c>
      <c r="AD10" s="30">
        <v>43048.823790176662</v>
      </c>
      <c r="AE10" s="30">
        <v>43048.823790176662</v>
      </c>
      <c r="AF10" s="30">
        <v>43048.823790176662</v>
      </c>
      <c r="AG10" s="30">
        <v>43048.823790176662</v>
      </c>
      <c r="AH10" s="30">
        <v>43048.823790176662</v>
      </c>
      <c r="AI10" s="30">
        <v>43048.823790176662</v>
      </c>
      <c r="AJ10" s="30">
        <v>43048.823790176662</v>
      </c>
      <c r="AK10" s="30">
        <v>43048.823790176662</v>
      </c>
      <c r="AL10" s="30">
        <v>43048.823790176662</v>
      </c>
      <c r="AM10" s="30">
        <v>43048.823790176662</v>
      </c>
      <c r="AN10" s="30">
        <v>43048.823790176662</v>
      </c>
      <c r="AO10" s="30">
        <v>43048.823790176662</v>
      </c>
      <c r="AP10" s="30">
        <v>43048.823790176662</v>
      </c>
      <c r="AQ10" s="30">
        <v>43048.823790176662</v>
      </c>
      <c r="AR10" s="30">
        <v>43048.823790176662</v>
      </c>
      <c r="AS10" s="30">
        <v>43048.823790176662</v>
      </c>
      <c r="AT10" s="30">
        <v>43048.823790176662</v>
      </c>
      <c r="AU10" s="30">
        <v>43048.823790176662</v>
      </c>
      <c r="AV10" s="30">
        <v>43048.823790176662</v>
      </c>
      <c r="AW10" s="30">
        <v>43048.823790176662</v>
      </c>
      <c r="AX10" s="30">
        <v>43048.823790176662</v>
      </c>
      <c r="AY10" s="30">
        <v>43048.823790176662</v>
      </c>
      <c r="AZ10" s="30">
        <v>43048.823790176662</v>
      </c>
      <c r="BA10" s="30">
        <v>43048.823790176662</v>
      </c>
      <c r="BB10" s="30">
        <v>43048.823790176662</v>
      </c>
      <c r="BC10" s="30">
        <v>43048.823790176662</v>
      </c>
      <c r="BD10" s="30">
        <v>43048.823790176662</v>
      </c>
      <c r="BE10" s="30">
        <v>43048.823790176662</v>
      </c>
      <c r="BF10" s="30">
        <v>43048.823790176662</v>
      </c>
      <c r="BG10" s="30">
        <v>43048.823790176662</v>
      </c>
      <c r="BH10" s="30">
        <v>43048.823790176662</v>
      </c>
      <c r="BI10" s="30">
        <v>43048.823790176662</v>
      </c>
      <c r="BJ10" s="30">
        <v>43048.823790176662</v>
      </c>
      <c r="BK10" s="30">
        <v>43048.823790176662</v>
      </c>
      <c r="BL10" s="30">
        <v>43048.823790176662</v>
      </c>
      <c r="BM10" s="30">
        <v>43048.823790176662</v>
      </c>
      <c r="BN10" s="30">
        <v>43048.823790176662</v>
      </c>
      <c r="BO10" s="30">
        <v>43048.823790176662</v>
      </c>
      <c r="BP10" s="30">
        <v>43048.823790176662</v>
      </c>
      <c r="BQ10" s="30">
        <v>43048.823790176662</v>
      </c>
      <c r="BR10" s="30">
        <v>43048.823790176662</v>
      </c>
      <c r="BS10" s="30">
        <v>43048.823790176662</v>
      </c>
      <c r="BT10" s="30">
        <v>43048.823790176662</v>
      </c>
      <c r="BU10" s="30">
        <v>43048.823790176662</v>
      </c>
      <c r="BV10" s="30">
        <v>43048.823790176662</v>
      </c>
      <c r="BW10" s="30">
        <v>43048.823790176662</v>
      </c>
      <c r="BX10" s="30">
        <v>43048.823790176662</v>
      </c>
      <c r="BY10" s="30">
        <v>43048.823790176662</v>
      </c>
      <c r="BZ10" s="30">
        <v>43048.823790176662</v>
      </c>
      <c r="CA10" s="30">
        <v>43048.823790176662</v>
      </c>
      <c r="CB10" s="30">
        <v>43048.823790176662</v>
      </c>
      <c r="CC10" s="30">
        <v>43048.823790176662</v>
      </c>
      <c r="CD10" s="30">
        <v>43048.823790176662</v>
      </c>
      <c r="CE10" s="30">
        <v>43048.823790176662</v>
      </c>
      <c r="CF10" s="30">
        <v>43048.823790176662</v>
      </c>
      <c r="CG10" s="30">
        <v>43048.823790176662</v>
      </c>
      <c r="CH10" s="30">
        <v>43048.823790176662</v>
      </c>
      <c r="CI10" s="30">
        <v>43048.823790176662</v>
      </c>
      <c r="CJ10" s="30">
        <v>43048.823790176662</v>
      </c>
      <c r="CK10" s="30">
        <v>43048.823790176662</v>
      </c>
      <c r="CL10" s="30">
        <v>43048.823790176662</v>
      </c>
      <c r="CM10" s="30">
        <v>43048.823790176662</v>
      </c>
    </row>
    <row r="11" spans="1:91" x14ac:dyDescent="0.2">
      <c r="A11" s="2" t="s">
        <v>100</v>
      </c>
      <c r="B11" s="30">
        <v>62504.156450264178</v>
      </c>
      <c r="C11" s="30">
        <v>62504.156450264178</v>
      </c>
      <c r="D11" s="30">
        <v>62504.156450264178</v>
      </c>
      <c r="E11" s="30">
        <v>62504.156450264178</v>
      </c>
      <c r="F11" s="30">
        <v>62504.156450264178</v>
      </c>
      <c r="G11" s="30">
        <v>62504.156450264178</v>
      </c>
      <c r="H11" s="30">
        <v>62504.156450264178</v>
      </c>
      <c r="I11" s="30">
        <v>62504.156450264178</v>
      </c>
      <c r="J11" s="30">
        <v>62504.156450264178</v>
      </c>
      <c r="K11" s="30">
        <v>62504.156450264178</v>
      </c>
      <c r="L11" s="30">
        <v>62504.156450264178</v>
      </c>
      <c r="M11" s="30">
        <v>62504.156450264178</v>
      </c>
      <c r="N11" s="30">
        <v>62504.156450264178</v>
      </c>
      <c r="O11" s="30">
        <v>62504.156450264178</v>
      </c>
      <c r="P11" s="30">
        <v>62504.156450264178</v>
      </c>
      <c r="Q11" s="30">
        <v>62504.156450264178</v>
      </c>
      <c r="R11" s="30">
        <v>62504.156450264178</v>
      </c>
      <c r="S11" s="30">
        <v>62504.156450264178</v>
      </c>
      <c r="T11" s="30">
        <v>62504.156450264178</v>
      </c>
      <c r="U11" s="30">
        <v>62504.156450264178</v>
      </c>
      <c r="V11" s="30">
        <v>62504.156450264178</v>
      </c>
      <c r="W11" s="30">
        <v>62504.156450264178</v>
      </c>
      <c r="X11" s="30">
        <v>62504.156450264178</v>
      </c>
      <c r="Y11" s="30">
        <v>62504.156450264178</v>
      </c>
      <c r="Z11" s="30">
        <v>62504.156450264178</v>
      </c>
      <c r="AA11" s="30">
        <v>62504.156450264178</v>
      </c>
      <c r="AB11" s="30">
        <v>62504.156450264178</v>
      </c>
      <c r="AC11" s="30">
        <v>62504.156450264178</v>
      </c>
      <c r="AD11" s="30">
        <v>62504.156450264178</v>
      </c>
      <c r="AE11" s="30">
        <v>62504.156450264178</v>
      </c>
      <c r="AF11" s="30">
        <v>62504.156450264178</v>
      </c>
      <c r="AG11" s="30">
        <v>62504.156450264178</v>
      </c>
      <c r="AH11" s="30">
        <v>62504.156450264178</v>
      </c>
      <c r="AI11" s="30">
        <v>62504.156450264178</v>
      </c>
      <c r="AJ11" s="30">
        <v>62504.156450264178</v>
      </c>
      <c r="AK11" s="30">
        <v>62504.156450264178</v>
      </c>
      <c r="AL11" s="30">
        <v>62504.156450264178</v>
      </c>
      <c r="AM11" s="30">
        <v>62504.156450264178</v>
      </c>
      <c r="AN11" s="30">
        <v>62504.156450264178</v>
      </c>
      <c r="AO11" s="30">
        <v>62504.156450264178</v>
      </c>
      <c r="AP11" s="30">
        <v>62504.156450264178</v>
      </c>
      <c r="AQ11" s="30">
        <v>62504.156450264178</v>
      </c>
      <c r="AR11" s="30">
        <v>62504.156450264178</v>
      </c>
      <c r="AS11" s="30">
        <v>62504.156450264178</v>
      </c>
      <c r="AT11" s="30">
        <v>62504.156450264178</v>
      </c>
      <c r="AU11" s="30">
        <v>62504.156450264178</v>
      </c>
      <c r="AV11" s="30">
        <v>62504.156450264178</v>
      </c>
      <c r="AW11" s="30">
        <v>62504.156450264178</v>
      </c>
      <c r="AX11" s="30">
        <v>62504.156450264178</v>
      </c>
      <c r="AY11" s="30">
        <v>62504.156450264178</v>
      </c>
      <c r="AZ11" s="30">
        <v>62504.156450264178</v>
      </c>
      <c r="BA11" s="30">
        <v>62504.156450264178</v>
      </c>
      <c r="BB11" s="30">
        <v>62504.156450264178</v>
      </c>
      <c r="BC11" s="30">
        <v>62504.156450264178</v>
      </c>
      <c r="BD11" s="30">
        <v>62504.156450264178</v>
      </c>
      <c r="BE11" s="30">
        <v>62504.156450264178</v>
      </c>
      <c r="BF11" s="30">
        <v>62504.156450264178</v>
      </c>
      <c r="BG11" s="30">
        <v>62504.156450264178</v>
      </c>
      <c r="BH11" s="30">
        <v>62504.156450264178</v>
      </c>
      <c r="BI11" s="30">
        <v>62504.156450264178</v>
      </c>
      <c r="BJ11" s="30">
        <v>62504.156450264178</v>
      </c>
      <c r="BK11" s="30">
        <v>62504.156450264178</v>
      </c>
      <c r="BL11" s="30">
        <v>62504.156450264178</v>
      </c>
      <c r="BM11" s="30">
        <v>62504.156450264178</v>
      </c>
      <c r="BN11" s="30">
        <v>62504.156450264178</v>
      </c>
      <c r="BO11" s="30">
        <v>62504.156450264178</v>
      </c>
      <c r="BP11" s="30">
        <v>62504.156450264178</v>
      </c>
      <c r="BQ11" s="30">
        <v>62504.156450264178</v>
      </c>
      <c r="BR11" s="30">
        <v>62504.156450264178</v>
      </c>
      <c r="BS11" s="30">
        <v>62504.156450264178</v>
      </c>
      <c r="BT11" s="30">
        <v>62504.156450264178</v>
      </c>
      <c r="BU11" s="30">
        <v>62504.156450264178</v>
      </c>
      <c r="BV11" s="30">
        <v>62504.156450264178</v>
      </c>
      <c r="BW11" s="30">
        <v>62504.156450264178</v>
      </c>
      <c r="BX11" s="30">
        <v>62504.156450264178</v>
      </c>
      <c r="BY11" s="30">
        <v>62504.156450264178</v>
      </c>
      <c r="BZ11" s="30">
        <v>62504.156450264178</v>
      </c>
      <c r="CA11" s="30">
        <v>62504.156450264178</v>
      </c>
      <c r="CB11" s="30">
        <v>62504.156450264178</v>
      </c>
      <c r="CC11" s="30">
        <v>62504.156450264178</v>
      </c>
      <c r="CD11" s="30">
        <v>62504.156450264178</v>
      </c>
      <c r="CE11" s="30">
        <v>62504.156450264178</v>
      </c>
      <c r="CF11" s="30">
        <v>62504.156450264178</v>
      </c>
      <c r="CG11" s="30">
        <v>62504.156450264178</v>
      </c>
      <c r="CH11" s="30">
        <v>62504.156450264178</v>
      </c>
      <c r="CI11" s="30">
        <v>62504.156450264178</v>
      </c>
      <c r="CJ11" s="30">
        <v>62504.156450264178</v>
      </c>
      <c r="CK11" s="30">
        <v>62504.156450264178</v>
      </c>
      <c r="CL11" s="30">
        <v>62504.156450264178</v>
      </c>
      <c r="CM11" s="30">
        <v>62504.156450264178</v>
      </c>
    </row>
    <row r="12" spans="1:91" x14ac:dyDescent="0.2">
      <c r="A12" s="2" t="s">
        <v>101</v>
      </c>
      <c r="B12" s="30">
        <v>32755.10027673046</v>
      </c>
      <c r="C12" s="30">
        <v>32755.10027673046</v>
      </c>
      <c r="D12" s="30">
        <v>32755.10027673046</v>
      </c>
      <c r="E12" s="30">
        <v>32755.10027673046</v>
      </c>
      <c r="F12" s="30">
        <v>32755.10027673046</v>
      </c>
      <c r="G12" s="30">
        <v>32755.10027673046</v>
      </c>
      <c r="H12" s="30">
        <v>32755.10027673046</v>
      </c>
      <c r="I12" s="30">
        <v>32755.10027673046</v>
      </c>
      <c r="J12" s="30">
        <v>32755.10027673046</v>
      </c>
      <c r="K12" s="30">
        <v>32755.10027673046</v>
      </c>
      <c r="L12" s="30">
        <v>32755.10027673046</v>
      </c>
      <c r="M12" s="30">
        <v>32755.10027673046</v>
      </c>
      <c r="N12" s="30">
        <v>32755.10027673046</v>
      </c>
      <c r="O12" s="30">
        <v>32755.10027673046</v>
      </c>
      <c r="P12" s="30">
        <v>32755.10027673046</v>
      </c>
      <c r="Q12" s="30">
        <v>32755.10027673046</v>
      </c>
      <c r="R12" s="30">
        <v>32755.10027673046</v>
      </c>
      <c r="S12" s="30">
        <v>32755.10027673046</v>
      </c>
      <c r="T12" s="30">
        <v>32755.10027673046</v>
      </c>
      <c r="U12" s="30">
        <v>32755.10027673046</v>
      </c>
      <c r="V12" s="30">
        <v>32755.10027673046</v>
      </c>
      <c r="W12" s="30">
        <v>32755.10027673046</v>
      </c>
      <c r="X12" s="30">
        <v>32755.10027673046</v>
      </c>
      <c r="Y12" s="30">
        <v>32755.10027673046</v>
      </c>
      <c r="Z12" s="30">
        <v>32755.10027673046</v>
      </c>
      <c r="AA12" s="30">
        <v>32755.10027673046</v>
      </c>
      <c r="AB12" s="30">
        <v>32755.10027673046</v>
      </c>
      <c r="AC12" s="30">
        <v>32755.10027673046</v>
      </c>
      <c r="AD12" s="30">
        <v>32755.10027673046</v>
      </c>
      <c r="AE12" s="30">
        <v>32755.10027673046</v>
      </c>
      <c r="AF12" s="30">
        <v>32755.10027673046</v>
      </c>
      <c r="AG12" s="30">
        <v>32755.10027673046</v>
      </c>
      <c r="AH12" s="30">
        <v>32755.10027673046</v>
      </c>
      <c r="AI12" s="30">
        <v>32755.10027673046</v>
      </c>
      <c r="AJ12" s="30">
        <v>32755.10027673046</v>
      </c>
      <c r="AK12" s="30">
        <v>32755.10027673046</v>
      </c>
      <c r="AL12" s="30">
        <v>32755.10027673046</v>
      </c>
      <c r="AM12" s="30">
        <v>32755.10027673046</v>
      </c>
      <c r="AN12" s="30">
        <v>32755.10027673046</v>
      </c>
      <c r="AO12" s="30">
        <v>32755.10027673046</v>
      </c>
      <c r="AP12" s="30">
        <v>32755.10027673046</v>
      </c>
      <c r="AQ12" s="30">
        <v>32755.10027673046</v>
      </c>
      <c r="AR12" s="30">
        <v>32755.10027673046</v>
      </c>
      <c r="AS12" s="30">
        <v>32755.10027673046</v>
      </c>
      <c r="AT12" s="30">
        <v>32755.10027673046</v>
      </c>
      <c r="AU12" s="30">
        <v>32755.10027673046</v>
      </c>
      <c r="AV12" s="30">
        <v>32755.10027673046</v>
      </c>
      <c r="AW12" s="30">
        <v>32755.10027673046</v>
      </c>
      <c r="AX12" s="30">
        <v>32755.10027673046</v>
      </c>
      <c r="AY12" s="30">
        <v>32755.10027673046</v>
      </c>
      <c r="AZ12" s="30">
        <v>32755.10027673046</v>
      </c>
      <c r="BA12" s="30">
        <v>32755.10027673046</v>
      </c>
      <c r="BB12" s="30">
        <v>32755.10027673046</v>
      </c>
      <c r="BC12" s="30">
        <v>32755.10027673046</v>
      </c>
      <c r="BD12" s="30">
        <v>32755.10027673046</v>
      </c>
      <c r="BE12" s="30">
        <v>32755.10027673046</v>
      </c>
      <c r="BF12" s="30">
        <v>32755.10027673046</v>
      </c>
      <c r="BG12" s="30">
        <v>32755.10027673046</v>
      </c>
      <c r="BH12" s="30">
        <v>32755.10027673046</v>
      </c>
      <c r="BI12" s="30">
        <v>32755.10027673046</v>
      </c>
      <c r="BJ12" s="30">
        <v>32755.10027673046</v>
      </c>
      <c r="BK12" s="30">
        <v>32755.10027673046</v>
      </c>
      <c r="BL12" s="30">
        <v>32755.10027673046</v>
      </c>
      <c r="BM12" s="30">
        <v>32755.10027673046</v>
      </c>
      <c r="BN12" s="30">
        <v>32755.10027673046</v>
      </c>
      <c r="BO12" s="30">
        <v>32755.10027673046</v>
      </c>
      <c r="BP12" s="30">
        <v>32755.10027673046</v>
      </c>
      <c r="BQ12" s="30">
        <v>32755.10027673046</v>
      </c>
      <c r="BR12" s="30">
        <v>32755.10027673046</v>
      </c>
      <c r="BS12" s="30">
        <v>32755.10027673046</v>
      </c>
      <c r="BT12" s="30">
        <v>32755.10027673046</v>
      </c>
      <c r="BU12" s="30">
        <v>32755.10027673046</v>
      </c>
      <c r="BV12" s="30">
        <v>32755.10027673046</v>
      </c>
      <c r="BW12" s="30">
        <v>32755.10027673046</v>
      </c>
      <c r="BX12" s="30">
        <v>32755.10027673046</v>
      </c>
      <c r="BY12" s="30">
        <v>32755.10027673046</v>
      </c>
      <c r="BZ12" s="30">
        <v>32755.10027673046</v>
      </c>
      <c r="CA12" s="30">
        <v>32755.10027673046</v>
      </c>
      <c r="CB12" s="30">
        <v>32755.10027673046</v>
      </c>
      <c r="CC12" s="30">
        <v>32755.10027673046</v>
      </c>
      <c r="CD12" s="30">
        <v>32755.10027673046</v>
      </c>
      <c r="CE12" s="30">
        <v>32755.10027673046</v>
      </c>
      <c r="CF12" s="30">
        <v>32755.10027673046</v>
      </c>
      <c r="CG12" s="30">
        <v>32755.10027673046</v>
      </c>
      <c r="CH12" s="30">
        <v>32755.10027673046</v>
      </c>
      <c r="CI12" s="30">
        <v>32755.10027673046</v>
      </c>
      <c r="CJ12" s="30">
        <v>32755.10027673046</v>
      </c>
      <c r="CK12" s="30">
        <v>32755.10027673046</v>
      </c>
      <c r="CL12" s="30">
        <v>32755.10027673046</v>
      </c>
      <c r="CM12" s="30">
        <v>32755.10027673046</v>
      </c>
    </row>
    <row r="13" spans="1:91" x14ac:dyDescent="0.2">
      <c r="A13" s="2" t="s">
        <v>102</v>
      </c>
      <c r="B13" s="30">
        <v>3631.1633550092411</v>
      </c>
      <c r="C13" s="30">
        <v>3631.1633550092411</v>
      </c>
      <c r="D13" s="30">
        <v>3631.1633550092411</v>
      </c>
      <c r="E13" s="30">
        <v>3631.1633550092411</v>
      </c>
      <c r="F13" s="30">
        <v>3631.1633550092411</v>
      </c>
      <c r="G13" s="30">
        <v>3631.1633550092411</v>
      </c>
      <c r="H13" s="30">
        <v>3631.1633550092411</v>
      </c>
      <c r="I13" s="30">
        <v>3631.1633550092411</v>
      </c>
      <c r="J13" s="30">
        <v>3631.1633550092411</v>
      </c>
      <c r="K13" s="30">
        <v>3631.1633550092411</v>
      </c>
      <c r="L13" s="30">
        <v>3631.1633550092411</v>
      </c>
      <c r="M13" s="30">
        <v>3631.1633550092411</v>
      </c>
      <c r="N13" s="30">
        <v>3631.1633550092411</v>
      </c>
      <c r="O13" s="30">
        <v>3631.1633550092411</v>
      </c>
      <c r="P13" s="30">
        <v>3631.1633550092411</v>
      </c>
      <c r="Q13" s="30">
        <v>3631.1633550092411</v>
      </c>
      <c r="R13" s="30">
        <v>3631.1633550092411</v>
      </c>
      <c r="S13" s="30">
        <v>3631.1633550092411</v>
      </c>
      <c r="T13" s="30">
        <v>3631.1633550092411</v>
      </c>
      <c r="U13" s="30">
        <v>3631.1633550092411</v>
      </c>
      <c r="V13" s="30">
        <v>3631.1633550092411</v>
      </c>
      <c r="W13" s="30">
        <v>3631.1633550092411</v>
      </c>
      <c r="X13" s="30">
        <v>3631.1633550092411</v>
      </c>
      <c r="Y13" s="30">
        <v>3631.1633550092411</v>
      </c>
      <c r="Z13" s="30">
        <v>3631.1633550092411</v>
      </c>
      <c r="AA13" s="30">
        <v>3631.1633550092411</v>
      </c>
      <c r="AB13" s="30">
        <v>3631.1633550092411</v>
      </c>
      <c r="AC13" s="30">
        <v>3631.1633550092411</v>
      </c>
      <c r="AD13" s="30">
        <v>3631.1633550092411</v>
      </c>
      <c r="AE13" s="30">
        <v>3631.1633550092411</v>
      </c>
      <c r="AF13" s="30">
        <v>3631.1633550092411</v>
      </c>
      <c r="AG13" s="30">
        <v>3631.1633550092411</v>
      </c>
      <c r="AH13" s="30">
        <v>3631.1633550092411</v>
      </c>
      <c r="AI13" s="30">
        <v>3631.1633550092411</v>
      </c>
      <c r="AJ13" s="30">
        <v>3631.1633550092411</v>
      </c>
      <c r="AK13" s="30">
        <v>3631.1633550092411</v>
      </c>
      <c r="AL13" s="30">
        <v>3631.1633550092411</v>
      </c>
      <c r="AM13" s="30">
        <v>3631.1633550092411</v>
      </c>
      <c r="AN13" s="30">
        <v>3631.1633550092411</v>
      </c>
      <c r="AO13" s="30">
        <v>3631.1633550092411</v>
      </c>
      <c r="AP13" s="30">
        <v>3631.1633550092411</v>
      </c>
      <c r="AQ13" s="30">
        <v>3631.1633550092411</v>
      </c>
      <c r="AR13" s="30">
        <v>3631.1633550092411</v>
      </c>
      <c r="AS13" s="30">
        <v>3631.1633550092411</v>
      </c>
      <c r="AT13" s="30">
        <v>3631.1633550092411</v>
      </c>
      <c r="AU13" s="30">
        <v>3631.1633550092411</v>
      </c>
      <c r="AV13" s="30">
        <v>3631.1633550092411</v>
      </c>
      <c r="AW13" s="30">
        <v>3631.1633550092411</v>
      </c>
      <c r="AX13" s="30">
        <v>3631.1633550092411</v>
      </c>
      <c r="AY13" s="30">
        <v>3631.1633550092411</v>
      </c>
      <c r="AZ13" s="30">
        <v>3631.1633550092411</v>
      </c>
      <c r="BA13" s="30">
        <v>3631.1633550092411</v>
      </c>
      <c r="BB13" s="30">
        <v>3631.1633550092411</v>
      </c>
      <c r="BC13" s="30">
        <v>3631.1633550092411</v>
      </c>
      <c r="BD13" s="30">
        <v>3631.1633550092411</v>
      </c>
      <c r="BE13" s="30">
        <v>3631.1633550092411</v>
      </c>
      <c r="BF13" s="30">
        <v>3631.1633550092411</v>
      </c>
      <c r="BG13" s="30">
        <v>3631.1633550092411</v>
      </c>
      <c r="BH13" s="30">
        <v>3631.1633550092411</v>
      </c>
      <c r="BI13" s="30">
        <v>3631.1633550092411</v>
      </c>
      <c r="BJ13" s="30">
        <v>3631.1633550092411</v>
      </c>
      <c r="BK13" s="30">
        <v>3631.1633550092411</v>
      </c>
      <c r="BL13" s="30">
        <v>3631.1633550092411</v>
      </c>
      <c r="BM13" s="30">
        <v>3631.1633550092411</v>
      </c>
      <c r="BN13" s="30">
        <v>3631.1633550092411</v>
      </c>
      <c r="BO13" s="30">
        <v>3631.1633550092411</v>
      </c>
      <c r="BP13" s="30">
        <v>3631.1633550092411</v>
      </c>
      <c r="BQ13" s="30">
        <v>3631.1633550092411</v>
      </c>
      <c r="BR13" s="30">
        <v>3631.1633550092411</v>
      </c>
      <c r="BS13" s="30">
        <v>3631.1633550092411</v>
      </c>
      <c r="BT13" s="30">
        <v>3631.1633550092411</v>
      </c>
      <c r="BU13" s="30">
        <v>3631.1633550092411</v>
      </c>
      <c r="BV13" s="30">
        <v>3631.1633550092411</v>
      </c>
      <c r="BW13" s="30">
        <v>3631.1633550092411</v>
      </c>
      <c r="BX13" s="30">
        <v>3631.1633550092411</v>
      </c>
      <c r="BY13" s="30">
        <v>3631.1633550092411</v>
      </c>
      <c r="BZ13" s="30">
        <v>3631.1633550092411</v>
      </c>
      <c r="CA13" s="30">
        <v>3631.1633550092411</v>
      </c>
      <c r="CB13" s="30">
        <v>3631.1633550092411</v>
      </c>
      <c r="CC13" s="30">
        <v>3631.1633550092411</v>
      </c>
      <c r="CD13" s="30">
        <v>3631.1633550092411</v>
      </c>
      <c r="CE13" s="30">
        <v>3631.1633550092411</v>
      </c>
      <c r="CF13" s="30">
        <v>3631.1633550092411</v>
      </c>
      <c r="CG13" s="30">
        <v>3631.1633550092411</v>
      </c>
      <c r="CH13" s="30">
        <v>3631.1633550092411</v>
      </c>
      <c r="CI13" s="30">
        <v>3631.1633550092411</v>
      </c>
      <c r="CJ13" s="30">
        <v>3631.1633550092411</v>
      </c>
      <c r="CK13" s="30">
        <v>3631.1633550092411</v>
      </c>
      <c r="CL13" s="30">
        <v>3631.1633550092411</v>
      </c>
      <c r="CM13" s="30">
        <v>3631.1633550092411</v>
      </c>
    </row>
    <row r="14" spans="1:91" x14ac:dyDescent="0.2">
      <c r="A14" s="2" t="s">
        <v>103</v>
      </c>
      <c r="B14" s="30">
        <v>41682.082236627022</v>
      </c>
      <c r="C14" s="30">
        <v>41682.082236627022</v>
      </c>
      <c r="D14" s="30">
        <v>41682.082236627022</v>
      </c>
      <c r="E14" s="30">
        <v>41682.082236627022</v>
      </c>
      <c r="F14" s="30">
        <v>41682.082236627022</v>
      </c>
      <c r="G14" s="30">
        <v>41682.082236627022</v>
      </c>
      <c r="H14" s="30">
        <v>41682.082236627022</v>
      </c>
      <c r="I14" s="30">
        <v>41682.082236627022</v>
      </c>
      <c r="J14" s="30">
        <v>41682.082236627022</v>
      </c>
      <c r="K14" s="30">
        <v>41682.082236627022</v>
      </c>
      <c r="L14" s="30">
        <v>41682.082236627022</v>
      </c>
      <c r="M14" s="30">
        <v>41682.082236627022</v>
      </c>
      <c r="N14" s="30">
        <v>41682.082236627022</v>
      </c>
      <c r="O14" s="30">
        <v>41682.082236627022</v>
      </c>
      <c r="P14" s="30">
        <v>41682.082236627022</v>
      </c>
      <c r="Q14" s="30">
        <v>41682.082236627022</v>
      </c>
      <c r="R14" s="30">
        <v>41682.082236627022</v>
      </c>
      <c r="S14" s="30">
        <v>41682.082236627022</v>
      </c>
      <c r="T14" s="30">
        <v>41682.082236627022</v>
      </c>
      <c r="U14" s="30">
        <v>41682.082236627022</v>
      </c>
      <c r="V14" s="30">
        <v>41682.082236627022</v>
      </c>
      <c r="W14" s="30">
        <v>41682.082236627022</v>
      </c>
      <c r="X14" s="30">
        <v>41682.082236627022</v>
      </c>
      <c r="Y14" s="30">
        <v>41682.082236627022</v>
      </c>
      <c r="Z14" s="30">
        <v>41682.082236627022</v>
      </c>
      <c r="AA14" s="30">
        <v>41682.082236627022</v>
      </c>
      <c r="AB14" s="30">
        <v>41682.082236627022</v>
      </c>
      <c r="AC14" s="30">
        <v>41682.082236627022</v>
      </c>
      <c r="AD14" s="30">
        <v>41682.082236627022</v>
      </c>
      <c r="AE14" s="30">
        <v>41682.082236627022</v>
      </c>
      <c r="AF14" s="30">
        <v>41682.082236627022</v>
      </c>
      <c r="AG14" s="30">
        <v>41682.082236627022</v>
      </c>
      <c r="AH14" s="30">
        <v>41682.082236627022</v>
      </c>
      <c r="AI14" s="30">
        <v>41682.082236627022</v>
      </c>
      <c r="AJ14" s="30">
        <v>41682.082236627022</v>
      </c>
      <c r="AK14" s="30">
        <v>41682.082236627022</v>
      </c>
      <c r="AL14" s="30">
        <v>41682.082236627022</v>
      </c>
      <c r="AM14" s="30">
        <v>41682.082236627022</v>
      </c>
      <c r="AN14" s="30">
        <v>41682.082236627022</v>
      </c>
      <c r="AO14" s="30">
        <v>41682.082236627022</v>
      </c>
      <c r="AP14" s="30">
        <v>41682.082236627022</v>
      </c>
      <c r="AQ14" s="30">
        <v>41682.082236627022</v>
      </c>
      <c r="AR14" s="30">
        <v>41682.082236627022</v>
      </c>
      <c r="AS14" s="30">
        <v>41682.082236627022</v>
      </c>
      <c r="AT14" s="30">
        <v>41682.082236627022</v>
      </c>
      <c r="AU14" s="30">
        <v>41682.082236627022</v>
      </c>
      <c r="AV14" s="30">
        <v>41682.082236627022</v>
      </c>
      <c r="AW14" s="30">
        <v>41682.082236627022</v>
      </c>
      <c r="AX14" s="30">
        <v>41682.082236627022</v>
      </c>
      <c r="AY14" s="30">
        <v>41682.082236627022</v>
      </c>
      <c r="AZ14" s="30">
        <v>41682.082236627022</v>
      </c>
      <c r="BA14" s="30">
        <v>41682.082236627022</v>
      </c>
      <c r="BB14" s="30">
        <v>41682.082236627022</v>
      </c>
      <c r="BC14" s="30">
        <v>41682.082236627022</v>
      </c>
      <c r="BD14" s="30">
        <v>41682.082236627022</v>
      </c>
      <c r="BE14" s="30">
        <v>41682.082236627022</v>
      </c>
      <c r="BF14" s="30">
        <v>41682.082236627022</v>
      </c>
      <c r="BG14" s="30">
        <v>41682.082236627022</v>
      </c>
      <c r="BH14" s="30">
        <v>41682.082236627022</v>
      </c>
      <c r="BI14" s="30">
        <v>41682.082236627022</v>
      </c>
      <c r="BJ14" s="30">
        <v>41682.082236627022</v>
      </c>
      <c r="BK14" s="30">
        <v>41682.082236627022</v>
      </c>
      <c r="BL14" s="30">
        <v>41682.082236627022</v>
      </c>
      <c r="BM14" s="30">
        <v>41682.082236627022</v>
      </c>
      <c r="BN14" s="30">
        <v>41682.082236627022</v>
      </c>
      <c r="BO14" s="30">
        <v>41682.082236627022</v>
      </c>
      <c r="BP14" s="30">
        <v>41682.082236627022</v>
      </c>
      <c r="BQ14" s="30">
        <v>41682.082236627022</v>
      </c>
      <c r="BR14" s="30">
        <v>41682.082236627022</v>
      </c>
      <c r="BS14" s="30">
        <v>41682.082236627022</v>
      </c>
      <c r="BT14" s="30">
        <v>41682.082236627022</v>
      </c>
      <c r="BU14" s="30">
        <v>41682.082236627022</v>
      </c>
      <c r="BV14" s="30">
        <v>41682.082236627022</v>
      </c>
      <c r="BW14" s="30">
        <v>41682.082236627022</v>
      </c>
      <c r="BX14" s="30">
        <v>41682.082236627022</v>
      </c>
      <c r="BY14" s="30">
        <v>41682.082236627022</v>
      </c>
      <c r="BZ14" s="30">
        <v>41682.082236627022</v>
      </c>
      <c r="CA14" s="30">
        <v>41682.082236627022</v>
      </c>
      <c r="CB14" s="30">
        <v>41682.082236627022</v>
      </c>
      <c r="CC14" s="30">
        <v>41682.082236627022</v>
      </c>
      <c r="CD14" s="30">
        <v>41682.082236627022</v>
      </c>
      <c r="CE14" s="30">
        <v>41682.082236627022</v>
      </c>
      <c r="CF14" s="30">
        <v>41682.082236627022</v>
      </c>
      <c r="CG14" s="30">
        <v>41682.082236627022</v>
      </c>
      <c r="CH14" s="30">
        <v>41682.082236627022</v>
      </c>
      <c r="CI14" s="30">
        <v>41682.082236627022</v>
      </c>
      <c r="CJ14" s="30">
        <v>41682.082236627022</v>
      </c>
      <c r="CK14" s="30">
        <v>41682.082236627022</v>
      </c>
      <c r="CL14" s="30">
        <v>41682.082236627022</v>
      </c>
      <c r="CM14" s="30">
        <v>41682.082236627022</v>
      </c>
    </row>
    <row r="15" spans="1:91" x14ac:dyDescent="0.2">
      <c r="A15" s="2" t="s">
        <v>104</v>
      </c>
      <c r="B15" s="30">
        <v>36103.932097733828</v>
      </c>
      <c r="C15" s="30">
        <v>36103.932097733828</v>
      </c>
      <c r="D15" s="30">
        <v>36103.932097733828</v>
      </c>
      <c r="E15" s="30">
        <v>36103.932097733828</v>
      </c>
      <c r="F15" s="30">
        <v>36103.932097733828</v>
      </c>
      <c r="G15" s="30">
        <v>36103.932097733828</v>
      </c>
      <c r="H15" s="30">
        <v>36103.932097733828</v>
      </c>
      <c r="I15" s="30">
        <v>36103.932097733828</v>
      </c>
      <c r="J15" s="30">
        <v>36103.932097733828</v>
      </c>
      <c r="K15" s="30">
        <v>36103.932097733828</v>
      </c>
      <c r="L15" s="30">
        <v>36103.932097733828</v>
      </c>
      <c r="M15" s="30">
        <v>36103.932097733828</v>
      </c>
      <c r="N15" s="30">
        <v>36103.932097733828</v>
      </c>
      <c r="O15" s="30">
        <v>36103.932097733828</v>
      </c>
      <c r="P15" s="30">
        <v>36103.932097733828</v>
      </c>
      <c r="Q15" s="30">
        <v>36103.932097733828</v>
      </c>
      <c r="R15" s="30">
        <v>36103.932097733828</v>
      </c>
      <c r="S15" s="30">
        <v>36103.932097733828</v>
      </c>
      <c r="T15" s="30">
        <v>36103.932097733828</v>
      </c>
      <c r="U15" s="30">
        <v>36103.932097733828</v>
      </c>
      <c r="V15" s="30">
        <v>36103.932097733828</v>
      </c>
      <c r="W15" s="30">
        <v>36103.932097733828</v>
      </c>
      <c r="X15" s="30">
        <v>36103.932097733828</v>
      </c>
      <c r="Y15" s="30">
        <v>36103.932097733828</v>
      </c>
      <c r="Z15" s="30">
        <v>36103.932097733828</v>
      </c>
      <c r="AA15" s="30">
        <v>36103.932097733828</v>
      </c>
      <c r="AB15" s="30">
        <v>36103.932097733828</v>
      </c>
      <c r="AC15" s="30">
        <v>36103.932097733828</v>
      </c>
      <c r="AD15" s="30">
        <v>36103.932097733828</v>
      </c>
      <c r="AE15" s="30">
        <v>36103.932097733828</v>
      </c>
      <c r="AF15" s="30">
        <v>36103.932097733828</v>
      </c>
      <c r="AG15" s="30">
        <v>36103.932097733828</v>
      </c>
      <c r="AH15" s="30">
        <v>36103.932097733828</v>
      </c>
      <c r="AI15" s="30">
        <v>36103.932097733828</v>
      </c>
      <c r="AJ15" s="30">
        <v>36103.932097733828</v>
      </c>
      <c r="AK15" s="30">
        <v>36103.932097733828</v>
      </c>
      <c r="AL15" s="30">
        <v>36103.932097733828</v>
      </c>
      <c r="AM15" s="30">
        <v>36103.932097733828</v>
      </c>
      <c r="AN15" s="30">
        <v>36103.932097733828</v>
      </c>
      <c r="AO15" s="30">
        <v>36103.932097733828</v>
      </c>
      <c r="AP15" s="30">
        <v>36103.932097733828</v>
      </c>
      <c r="AQ15" s="30">
        <v>36103.932097733828</v>
      </c>
      <c r="AR15" s="30">
        <v>36103.932097733828</v>
      </c>
      <c r="AS15" s="30">
        <v>36103.932097733828</v>
      </c>
      <c r="AT15" s="30">
        <v>36103.932097733828</v>
      </c>
      <c r="AU15" s="30">
        <v>36103.932097733828</v>
      </c>
      <c r="AV15" s="30">
        <v>36103.932097733828</v>
      </c>
      <c r="AW15" s="30">
        <v>36103.932097733828</v>
      </c>
      <c r="AX15" s="30">
        <v>36103.932097733828</v>
      </c>
      <c r="AY15" s="30">
        <v>36103.932097733828</v>
      </c>
      <c r="AZ15" s="30">
        <v>36103.932097733828</v>
      </c>
      <c r="BA15" s="30">
        <v>36103.932097733828</v>
      </c>
      <c r="BB15" s="30">
        <v>36103.932097733828</v>
      </c>
      <c r="BC15" s="30">
        <v>36103.932097733828</v>
      </c>
      <c r="BD15" s="30">
        <v>36103.932097733828</v>
      </c>
      <c r="BE15" s="30">
        <v>36103.932097733828</v>
      </c>
      <c r="BF15" s="30">
        <v>36103.932097733828</v>
      </c>
      <c r="BG15" s="30">
        <v>36103.932097733828</v>
      </c>
      <c r="BH15" s="30">
        <v>36103.932097733828</v>
      </c>
      <c r="BI15" s="30">
        <v>36103.932097733828</v>
      </c>
      <c r="BJ15" s="30">
        <v>36103.932097733828</v>
      </c>
      <c r="BK15" s="30">
        <v>36103.932097733828</v>
      </c>
      <c r="BL15" s="30">
        <v>36103.932097733828</v>
      </c>
      <c r="BM15" s="30">
        <v>36103.932097733828</v>
      </c>
      <c r="BN15" s="30">
        <v>36103.932097733828</v>
      </c>
      <c r="BO15" s="30">
        <v>36103.932097733828</v>
      </c>
      <c r="BP15" s="30">
        <v>36103.932097733828</v>
      </c>
      <c r="BQ15" s="30">
        <v>36103.932097733828</v>
      </c>
      <c r="BR15" s="30">
        <v>36103.932097733828</v>
      </c>
      <c r="BS15" s="30">
        <v>36103.932097733828</v>
      </c>
      <c r="BT15" s="30">
        <v>36103.932097733828</v>
      </c>
      <c r="BU15" s="30">
        <v>36103.932097733828</v>
      </c>
      <c r="BV15" s="30">
        <v>36103.932097733828</v>
      </c>
      <c r="BW15" s="30">
        <v>36103.932097733828</v>
      </c>
      <c r="BX15" s="30">
        <v>36103.932097733828</v>
      </c>
      <c r="BY15" s="30">
        <v>36103.932097733828</v>
      </c>
      <c r="BZ15" s="30">
        <v>36103.932097733828</v>
      </c>
      <c r="CA15" s="30">
        <v>36103.932097733828</v>
      </c>
      <c r="CB15" s="30">
        <v>36103.932097733828</v>
      </c>
      <c r="CC15" s="30">
        <v>36103.932097733828</v>
      </c>
      <c r="CD15" s="30">
        <v>36103.932097733828</v>
      </c>
      <c r="CE15" s="30">
        <v>36103.932097733828</v>
      </c>
      <c r="CF15" s="30">
        <v>36103.932097733828</v>
      </c>
      <c r="CG15" s="30">
        <v>36103.932097733828</v>
      </c>
      <c r="CH15" s="30">
        <v>36103.932097733828</v>
      </c>
      <c r="CI15" s="30">
        <v>36103.932097733828</v>
      </c>
      <c r="CJ15" s="30">
        <v>36103.932097733828</v>
      </c>
      <c r="CK15" s="30">
        <v>36103.932097733828</v>
      </c>
      <c r="CL15" s="30">
        <v>36103.932097733828</v>
      </c>
      <c r="CM15" s="30">
        <v>36103.932097733828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CM1000"/>
  <sheetViews>
    <sheetView zoomScale="130" zoomScaleNormal="130" workbookViewId="0">
      <selection activeCell="B2" sqref="B2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Productos!$N$3*0.01</f>
        <v>2.3900000000000001E-2</v>
      </c>
      <c r="C2" s="3">
        <f>Productos!$N$3*0.01</f>
        <v>2.3900000000000001E-2</v>
      </c>
      <c r="D2" s="3">
        <f>Productos!$N$3*0.01</f>
        <v>2.3900000000000001E-2</v>
      </c>
      <c r="E2" s="3">
        <f>Productos!$N$3*0.01</f>
        <v>2.3900000000000001E-2</v>
      </c>
      <c r="F2" s="3">
        <f>Productos!$N$3*0.01</f>
        <v>2.3900000000000001E-2</v>
      </c>
      <c r="G2" s="3">
        <f>Productos!$N$3*0.01</f>
        <v>2.3900000000000001E-2</v>
      </c>
      <c r="H2" s="3">
        <f>Productos!$N$3*0.01</f>
        <v>2.3900000000000001E-2</v>
      </c>
      <c r="I2" s="3">
        <f>Productos!$N$3*0.01</f>
        <v>2.3900000000000001E-2</v>
      </c>
      <c r="J2" s="3">
        <f>Productos!$N$3*0.01</f>
        <v>2.3900000000000001E-2</v>
      </c>
      <c r="K2" s="3">
        <f>Productos!$N$3*0.01</f>
        <v>2.3900000000000001E-2</v>
      </c>
      <c r="L2" s="3">
        <f>Productos!$N$3*0.01</f>
        <v>2.3900000000000001E-2</v>
      </c>
      <c r="M2" s="3">
        <f>Productos!$N$3*0.01</f>
        <v>2.3900000000000001E-2</v>
      </c>
      <c r="N2" s="3">
        <f>Productos!$N$3*0.01</f>
        <v>2.3900000000000001E-2</v>
      </c>
      <c r="O2" s="3">
        <f>Productos!$N$3*0.01</f>
        <v>2.3900000000000001E-2</v>
      </c>
      <c r="P2" s="3">
        <f>Productos!$N$3*0.01</f>
        <v>2.3900000000000001E-2</v>
      </c>
      <c r="Q2" s="3">
        <f>Productos!$N$3*0.01</f>
        <v>2.3900000000000001E-2</v>
      </c>
      <c r="R2" s="3">
        <f>Productos!$N$3*0.01</f>
        <v>2.3900000000000001E-2</v>
      </c>
      <c r="S2" s="3">
        <f>Productos!$N$3*0.01</f>
        <v>2.3900000000000001E-2</v>
      </c>
      <c r="T2" s="3">
        <f>Productos!$N$3*0.01</f>
        <v>2.3900000000000001E-2</v>
      </c>
      <c r="U2" s="3">
        <f>Productos!$N$3*0.01</f>
        <v>2.3900000000000001E-2</v>
      </c>
      <c r="V2" s="3">
        <f>Productos!$N$3*0.01</f>
        <v>2.3900000000000001E-2</v>
      </c>
      <c r="W2" s="3">
        <f>Productos!$N$3*0.01</f>
        <v>2.3900000000000001E-2</v>
      </c>
      <c r="X2" s="3">
        <f>Productos!$N$3*0.01</f>
        <v>2.3900000000000001E-2</v>
      </c>
      <c r="Y2" s="3">
        <f>Productos!$N$3*0.01</f>
        <v>2.3900000000000001E-2</v>
      </c>
      <c r="Z2" s="3">
        <f>Productos!$N$3*0.01</f>
        <v>2.3900000000000001E-2</v>
      </c>
      <c r="AA2" s="3">
        <f>Productos!$N$3*0.01</f>
        <v>2.3900000000000001E-2</v>
      </c>
      <c r="AB2" s="3">
        <f>Productos!$N$3*0.01</f>
        <v>2.3900000000000001E-2</v>
      </c>
      <c r="AC2" s="3">
        <f>Productos!$N$3*0.01</f>
        <v>2.3900000000000001E-2</v>
      </c>
      <c r="AD2" s="3">
        <f>Productos!$N$3*0.01</f>
        <v>2.3900000000000001E-2</v>
      </c>
      <c r="AE2" s="3">
        <f>Productos!$N$3*0.01</f>
        <v>2.3900000000000001E-2</v>
      </c>
      <c r="AF2" s="3">
        <f>Productos!$N$3*0.01</f>
        <v>2.3900000000000001E-2</v>
      </c>
      <c r="AG2" s="3">
        <f>Productos!$N$3*0.01</f>
        <v>2.3900000000000001E-2</v>
      </c>
      <c r="AH2" s="3">
        <f>Productos!$N$3*0.01</f>
        <v>2.3900000000000001E-2</v>
      </c>
      <c r="AI2" s="3">
        <f>Productos!$N$3*0.01</f>
        <v>2.3900000000000001E-2</v>
      </c>
      <c r="AJ2" s="3">
        <f>Productos!$N$3*0.01</f>
        <v>2.3900000000000001E-2</v>
      </c>
      <c r="AK2" s="3">
        <f>Productos!$N$3*0.01</f>
        <v>2.3900000000000001E-2</v>
      </c>
      <c r="AL2" s="3">
        <f>Productos!$N$3*0.01</f>
        <v>2.3900000000000001E-2</v>
      </c>
      <c r="AM2" s="3">
        <f>Productos!$N$3*0.01</f>
        <v>2.3900000000000001E-2</v>
      </c>
      <c r="AN2" s="3">
        <f>Productos!$N$3*0.01</f>
        <v>2.3900000000000001E-2</v>
      </c>
      <c r="AO2" s="3">
        <f>Productos!$N$3*0.01</f>
        <v>2.3900000000000001E-2</v>
      </c>
      <c r="AP2" s="3">
        <f>Productos!$N$3*0.01</f>
        <v>2.3900000000000001E-2</v>
      </c>
      <c r="AQ2" s="3">
        <f>Productos!$N$3*0.01</f>
        <v>2.3900000000000001E-2</v>
      </c>
      <c r="AR2" s="3">
        <f>Productos!$N$3*0.01</f>
        <v>2.3900000000000001E-2</v>
      </c>
      <c r="AS2" s="3">
        <f>Productos!$N$3*0.01</f>
        <v>2.3900000000000001E-2</v>
      </c>
      <c r="AT2" s="3">
        <f>Productos!$N$3*0.01</f>
        <v>2.3900000000000001E-2</v>
      </c>
      <c r="AU2" s="3">
        <f>Productos!$N$3*0.01</f>
        <v>2.3900000000000001E-2</v>
      </c>
      <c r="AV2" s="3">
        <f>Productos!$N$3*0.01</f>
        <v>2.3900000000000001E-2</v>
      </c>
      <c r="AW2" s="3">
        <f>Productos!$N$3*0.01</f>
        <v>2.3900000000000001E-2</v>
      </c>
      <c r="AX2" s="3">
        <f>Productos!$N$3*0.01</f>
        <v>2.3900000000000001E-2</v>
      </c>
      <c r="AY2" s="3">
        <f>Productos!$N$3*0.01</f>
        <v>2.3900000000000001E-2</v>
      </c>
      <c r="AZ2" s="3">
        <f>Productos!$N$3*0.01</f>
        <v>2.3900000000000001E-2</v>
      </c>
      <c r="BA2" s="3">
        <f>Productos!$N$3*0.01</f>
        <v>2.3900000000000001E-2</v>
      </c>
      <c r="BB2" s="3">
        <f>Productos!$N$3*0.01</f>
        <v>2.3900000000000001E-2</v>
      </c>
      <c r="BC2" s="3">
        <f>Productos!$N$3*0.01</f>
        <v>2.3900000000000001E-2</v>
      </c>
      <c r="BD2" s="3">
        <f>Productos!$N$3*0.01</f>
        <v>2.3900000000000001E-2</v>
      </c>
      <c r="BE2" s="3">
        <f>Productos!$N$3*0.01</f>
        <v>2.3900000000000001E-2</v>
      </c>
      <c r="BF2" s="3">
        <f>Productos!$N$3*0.01</f>
        <v>2.3900000000000001E-2</v>
      </c>
      <c r="BG2" s="3">
        <f>Productos!$N$3*0.01</f>
        <v>2.3900000000000001E-2</v>
      </c>
      <c r="BH2" s="3">
        <f>Productos!$N$3*0.01</f>
        <v>2.3900000000000001E-2</v>
      </c>
      <c r="BI2" s="3">
        <f>Productos!$N$3*0.01</f>
        <v>2.3900000000000001E-2</v>
      </c>
      <c r="BJ2" s="3">
        <f>Productos!$N$3*0.01</f>
        <v>2.3900000000000001E-2</v>
      </c>
      <c r="BK2" s="3">
        <f>Productos!$N$3*0.01</f>
        <v>2.3900000000000001E-2</v>
      </c>
      <c r="BL2" s="3">
        <f>Productos!$N$3*0.01</f>
        <v>2.3900000000000001E-2</v>
      </c>
      <c r="BM2" s="3">
        <f>Productos!$N$3*0.01</f>
        <v>2.3900000000000001E-2</v>
      </c>
      <c r="BN2" s="3">
        <f>Productos!$N$3*0.01</f>
        <v>2.3900000000000001E-2</v>
      </c>
      <c r="BO2" s="3">
        <f>Productos!$N$3*0.01</f>
        <v>2.3900000000000001E-2</v>
      </c>
      <c r="BP2" s="3">
        <f>Productos!$N$3*0.01</f>
        <v>2.3900000000000001E-2</v>
      </c>
      <c r="BQ2" s="3">
        <f>Productos!$N$3*0.01</f>
        <v>2.3900000000000001E-2</v>
      </c>
      <c r="BR2" s="3">
        <f>Productos!$N$3*0.01</f>
        <v>2.3900000000000001E-2</v>
      </c>
      <c r="BS2" s="3">
        <f>Productos!$N$3*0.01</f>
        <v>2.3900000000000001E-2</v>
      </c>
      <c r="BT2" s="3">
        <f>Productos!$N$3*0.01</f>
        <v>2.3900000000000001E-2</v>
      </c>
      <c r="BU2" s="3">
        <f>Productos!$N$3*0.01</f>
        <v>2.3900000000000001E-2</v>
      </c>
      <c r="BV2" s="3">
        <f>Productos!$N$3*0.01</f>
        <v>2.3900000000000001E-2</v>
      </c>
      <c r="BW2" s="3">
        <f>Productos!$N$3*0.01</f>
        <v>2.3900000000000001E-2</v>
      </c>
      <c r="BX2" s="3">
        <f>Productos!$N$3*0.01</f>
        <v>2.3900000000000001E-2</v>
      </c>
      <c r="BY2" s="3">
        <f>Productos!$N$3*0.01</f>
        <v>2.3900000000000001E-2</v>
      </c>
      <c r="BZ2" s="3">
        <f>Productos!$N$3*0.01</f>
        <v>2.3900000000000001E-2</v>
      </c>
      <c r="CA2" s="3">
        <f>Productos!$N$3*0.01</f>
        <v>2.3900000000000001E-2</v>
      </c>
      <c r="CB2" s="3">
        <f>Productos!$N$3*0.01</f>
        <v>2.3900000000000001E-2</v>
      </c>
      <c r="CC2" s="3">
        <f>Productos!$N$3*0.01</f>
        <v>2.3900000000000001E-2</v>
      </c>
      <c r="CD2" s="3">
        <f>Productos!$N$3*0.01</f>
        <v>2.3900000000000001E-2</v>
      </c>
      <c r="CE2" s="3">
        <f>Productos!$N$3*0.01</f>
        <v>2.3900000000000001E-2</v>
      </c>
      <c r="CF2" s="3">
        <f>Productos!$N$3*0.01</f>
        <v>2.3900000000000001E-2</v>
      </c>
      <c r="CG2" s="3">
        <f>Productos!$N$3*0.01</f>
        <v>2.3900000000000001E-2</v>
      </c>
      <c r="CH2" s="3">
        <f>Productos!$N$3*0.01</f>
        <v>2.3900000000000001E-2</v>
      </c>
      <c r="CI2" s="3">
        <f>Productos!$N$3*0.01</f>
        <v>2.3900000000000001E-2</v>
      </c>
      <c r="CJ2" s="3">
        <f>Productos!$N$3*0.01</f>
        <v>2.3900000000000001E-2</v>
      </c>
      <c r="CK2" s="3">
        <f>Productos!$N$3*0.01</f>
        <v>2.3900000000000001E-2</v>
      </c>
      <c r="CL2" s="3">
        <f>Productos!$N$3*0.01</f>
        <v>2.3900000000000001E-2</v>
      </c>
      <c r="CM2" s="3">
        <f>Productos!$N$3*0.01</f>
        <v>2.3900000000000001E-2</v>
      </c>
    </row>
    <row r="3" spans="1:91" x14ac:dyDescent="0.2">
      <c r="A3" s="2" t="s">
        <v>92</v>
      </c>
      <c r="B3" s="3">
        <f>Productos!$N$3*0.01</f>
        <v>2.3900000000000001E-2</v>
      </c>
      <c r="C3" s="3">
        <f>Productos!$N$3*0.01</f>
        <v>2.3900000000000001E-2</v>
      </c>
      <c r="D3" s="3">
        <f>Productos!$N$3*0.01</f>
        <v>2.3900000000000001E-2</v>
      </c>
      <c r="E3" s="3">
        <f>Productos!$N$3*0.01</f>
        <v>2.3900000000000001E-2</v>
      </c>
      <c r="F3" s="3">
        <f>Productos!$N$3*0.01</f>
        <v>2.3900000000000001E-2</v>
      </c>
      <c r="G3" s="3">
        <f>Productos!$N$3*0.01</f>
        <v>2.3900000000000001E-2</v>
      </c>
      <c r="H3" s="3">
        <f>Productos!$N$3*0.01</f>
        <v>2.3900000000000001E-2</v>
      </c>
      <c r="I3" s="3">
        <f>Productos!$N$3*0.01</f>
        <v>2.3900000000000001E-2</v>
      </c>
      <c r="J3" s="3">
        <f>Productos!$N$3*0.01</f>
        <v>2.3900000000000001E-2</v>
      </c>
      <c r="K3" s="3">
        <f>Productos!$N$3*0.01</f>
        <v>2.3900000000000001E-2</v>
      </c>
      <c r="L3" s="3">
        <f>Productos!$N$3*0.01</f>
        <v>2.3900000000000001E-2</v>
      </c>
      <c r="M3" s="3">
        <f>Productos!$N$3*0.01</f>
        <v>2.3900000000000001E-2</v>
      </c>
      <c r="N3" s="3">
        <f>Productos!$N$3*0.01</f>
        <v>2.3900000000000001E-2</v>
      </c>
      <c r="O3" s="3">
        <f>Productos!$N$3*0.01</f>
        <v>2.3900000000000001E-2</v>
      </c>
      <c r="P3" s="3">
        <f>Productos!$N$3*0.01</f>
        <v>2.3900000000000001E-2</v>
      </c>
      <c r="Q3" s="3">
        <f>Productos!$N$3*0.01</f>
        <v>2.3900000000000001E-2</v>
      </c>
      <c r="R3" s="3">
        <f>Productos!$N$3*0.01</f>
        <v>2.3900000000000001E-2</v>
      </c>
      <c r="S3" s="3">
        <f>Productos!$N$3*0.01</f>
        <v>2.3900000000000001E-2</v>
      </c>
      <c r="T3" s="3">
        <f>Productos!$N$3*0.01</f>
        <v>2.3900000000000001E-2</v>
      </c>
      <c r="U3" s="3">
        <f>Productos!$N$3*0.01</f>
        <v>2.3900000000000001E-2</v>
      </c>
      <c r="V3" s="3">
        <f>Productos!$N$3*0.01</f>
        <v>2.3900000000000001E-2</v>
      </c>
      <c r="W3" s="3">
        <f>Productos!$N$3*0.01</f>
        <v>2.3900000000000001E-2</v>
      </c>
      <c r="X3" s="3">
        <f>Productos!$N$3*0.01</f>
        <v>2.3900000000000001E-2</v>
      </c>
      <c r="Y3" s="3">
        <f>Productos!$N$3*0.01</f>
        <v>2.3900000000000001E-2</v>
      </c>
      <c r="Z3" s="3">
        <f>Productos!$N$3*0.01</f>
        <v>2.3900000000000001E-2</v>
      </c>
      <c r="AA3" s="3">
        <f>Productos!$N$3*0.01</f>
        <v>2.3900000000000001E-2</v>
      </c>
      <c r="AB3" s="3">
        <f>Productos!$N$3*0.01</f>
        <v>2.3900000000000001E-2</v>
      </c>
      <c r="AC3" s="3">
        <f>Productos!$N$3*0.01</f>
        <v>2.3900000000000001E-2</v>
      </c>
      <c r="AD3" s="3">
        <f>Productos!$N$3*0.01</f>
        <v>2.3900000000000001E-2</v>
      </c>
      <c r="AE3" s="3">
        <f>Productos!$N$3*0.01</f>
        <v>2.3900000000000001E-2</v>
      </c>
      <c r="AF3" s="3">
        <f>Productos!$N$3*0.01</f>
        <v>2.3900000000000001E-2</v>
      </c>
      <c r="AG3" s="3">
        <f>Productos!$N$3*0.01</f>
        <v>2.3900000000000001E-2</v>
      </c>
      <c r="AH3" s="3">
        <f>Productos!$N$3*0.01</f>
        <v>2.3900000000000001E-2</v>
      </c>
      <c r="AI3" s="3">
        <f>Productos!$N$3*0.01</f>
        <v>2.3900000000000001E-2</v>
      </c>
      <c r="AJ3" s="3">
        <f>Productos!$N$3*0.01</f>
        <v>2.3900000000000001E-2</v>
      </c>
      <c r="AK3" s="3">
        <f>Productos!$N$3*0.01</f>
        <v>2.3900000000000001E-2</v>
      </c>
      <c r="AL3" s="3">
        <f>Productos!$N$3*0.01</f>
        <v>2.3900000000000001E-2</v>
      </c>
      <c r="AM3" s="3">
        <f>Productos!$N$3*0.01</f>
        <v>2.3900000000000001E-2</v>
      </c>
      <c r="AN3" s="3">
        <f>Productos!$N$3*0.01</f>
        <v>2.3900000000000001E-2</v>
      </c>
      <c r="AO3" s="3">
        <f>Productos!$N$3*0.01</f>
        <v>2.3900000000000001E-2</v>
      </c>
      <c r="AP3" s="3">
        <f>Productos!$N$3*0.01</f>
        <v>2.3900000000000001E-2</v>
      </c>
      <c r="AQ3" s="3">
        <f>Productos!$N$3*0.01</f>
        <v>2.3900000000000001E-2</v>
      </c>
      <c r="AR3" s="3">
        <f>Productos!$N$3*0.01</f>
        <v>2.3900000000000001E-2</v>
      </c>
      <c r="AS3" s="3">
        <f>Productos!$N$3*0.01</f>
        <v>2.3900000000000001E-2</v>
      </c>
      <c r="AT3" s="3">
        <f>Productos!$N$3*0.01</f>
        <v>2.3900000000000001E-2</v>
      </c>
      <c r="AU3" s="3">
        <f>Productos!$N$3*0.01</f>
        <v>2.3900000000000001E-2</v>
      </c>
      <c r="AV3" s="3">
        <f>Productos!$N$3*0.01</f>
        <v>2.3900000000000001E-2</v>
      </c>
      <c r="AW3" s="3">
        <f>Productos!$N$3*0.01</f>
        <v>2.3900000000000001E-2</v>
      </c>
      <c r="AX3" s="3">
        <f>Productos!$N$3*0.01</f>
        <v>2.3900000000000001E-2</v>
      </c>
      <c r="AY3" s="3">
        <f>Productos!$N$3*0.01</f>
        <v>2.3900000000000001E-2</v>
      </c>
      <c r="AZ3" s="3">
        <f>Productos!$N$3*0.01</f>
        <v>2.3900000000000001E-2</v>
      </c>
      <c r="BA3" s="3">
        <f>Productos!$N$3*0.01</f>
        <v>2.3900000000000001E-2</v>
      </c>
      <c r="BB3" s="3">
        <f>Productos!$N$3*0.01</f>
        <v>2.3900000000000001E-2</v>
      </c>
      <c r="BC3" s="3">
        <f>Productos!$N$3*0.01</f>
        <v>2.3900000000000001E-2</v>
      </c>
      <c r="BD3" s="3">
        <f>Productos!$N$3*0.01</f>
        <v>2.3900000000000001E-2</v>
      </c>
      <c r="BE3" s="3">
        <f>Productos!$N$3*0.01</f>
        <v>2.3900000000000001E-2</v>
      </c>
      <c r="BF3" s="3">
        <f>Productos!$N$3*0.01</f>
        <v>2.3900000000000001E-2</v>
      </c>
      <c r="BG3" s="3">
        <f>Productos!$N$3*0.01</f>
        <v>2.3900000000000001E-2</v>
      </c>
      <c r="BH3" s="3">
        <f>Productos!$N$3*0.01</f>
        <v>2.3900000000000001E-2</v>
      </c>
      <c r="BI3" s="3">
        <f>Productos!$N$3*0.01</f>
        <v>2.3900000000000001E-2</v>
      </c>
      <c r="BJ3" s="3">
        <f>Productos!$N$3*0.01</f>
        <v>2.3900000000000001E-2</v>
      </c>
      <c r="BK3" s="3">
        <f>Productos!$N$3*0.01</f>
        <v>2.3900000000000001E-2</v>
      </c>
      <c r="BL3" s="3">
        <f>Productos!$N$3*0.01</f>
        <v>2.3900000000000001E-2</v>
      </c>
      <c r="BM3" s="3">
        <f>Productos!$N$3*0.01</f>
        <v>2.3900000000000001E-2</v>
      </c>
      <c r="BN3" s="3">
        <f>Productos!$N$3*0.01</f>
        <v>2.3900000000000001E-2</v>
      </c>
      <c r="BO3" s="3">
        <f>Productos!$N$3*0.01</f>
        <v>2.3900000000000001E-2</v>
      </c>
      <c r="BP3" s="3">
        <f>Productos!$N$3*0.01</f>
        <v>2.3900000000000001E-2</v>
      </c>
      <c r="BQ3" s="3">
        <f>Productos!$N$3*0.01</f>
        <v>2.3900000000000001E-2</v>
      </c>
      <c r="BR3" s="3">
        <f>Productos!$N$3*0.01</f>
        <v>2.3900000000000001E-2</v>
      </c>
      <c r="BS3" s="3">
        <f>Productos!$N$3*0.01</f>
        <v>2.3900000000000001E-2</v>
      </c>
      <c r="BT3" s="3">
        <f>Productos!$N$3*0.01</f>
        <v>2.3900000000000001E-2</v>
      </c>
      <c r="BU3" s="3">
        <f>Productos!$N$3*0.01</f>
        <v>2.3900000000000001E-2</v>
      </c>
      <c r="BV3" s="3">
        <f>Productos!$N$3*0.01</f>
        <v>2.3900000000000001E-2</v>
      </c>
      <c r="BW3" s="3">
        <f>Productos!$N$3*0.01</f>
        <v>2.3900000000000001E-2</v>
      </c>
      <c r="BX3" s="3">
        <f>Productos!$N$3*0.01</f>
        <v>2.3900000000000001E-2</v>
      </c>
      <c r="BY3" s="3">
        <f>Productos!$N$3*0.01</f>
        <v>2.3900000000000001E-2</v>
      </c>
      <c r="BZ3" s="3">
        <f>Productos!$N$3*0.01</f>
        <v>2.3900000000000001E-2</v>
      </c>
      <c r="CA3" s="3">
        <f>Productos!$N$3*0.01</f>
        <v>2.3900000000000001E-2</v>
      </c>
      <c r="CB3" s="3">
        <f>Productos!$N$3*0.01</f>
        <v>2.3900000000000001E-2</v>
      </c>
      <c r="CC3" s="3">
        <f>Productos!$N$3*0.01</f>
        <v>2.3900000000000001E-2</v>
      </c>
      <c r="CD3" s="3">
        <f>Productos!$N$3*0.01</f>
        <v>2.3900000000000001E-2</v>
      </c>
      <c r="CE3" s="3">
        <f>Productos!$N$3*0.01</f>
        <v>2.3900000000000001E-2</v>
      </c>
      <c r="CF3" s="3">
        <f>Productos!$N$3*0.01</f>
        <v>2.3900000000000001E-2</v>
      </c>
      <c r="CG3" s="3">
        <f>Productos!$N$3*0.01</f>
        <v>2.3900000000000001E-2</v>
      </c>
      <c r="CH3" s="3">
        <f>Productos!$N$3*0.01</f>
        <v>2.3900000000000001E-2</v>
      </c>
      <c r="CI3" s="3">
        <f>Productos!$N$3*0.01</f>
        <v>2.3900000000000001E-2</v>
      </c>
      <c r="CJ3" s="3">
        <f>Productos!$N$3*0.01</f>
        <v>2.3900000000000001E-2</v>
      </c>
      <c r="CK3" s="3">
        <f>Productos!$N$3*0.01</f>
        <v>2.3900000000000001E-2</v>
      </c>
      <c r="CL3" s="3">
        <f>Productos!$N$3*0.01</f>
        <v>2.3900000000000001E-2</v>
      </c>
      <c r="CM3" s="3">
        <f>Productos!$N$3*0.01</f>
        <v>2.3900000000000001E-2</v>
      </c>
    </row>
    <row r="4" spans="1:91" x14ac:dyDescent="0.2">
      <c r="A4" s="2" t="s">
        <v>93</v>
      </c>
      <c r="B4" s="3">
        <f>Productos!$N$3*0.01</f>
        <v>2.3900000000000001E-2</v>
      </c>
      <c r="C4" s="3">
        <f>Productos!$N$3*0.01</f>
        <v>2.3900000000000001E-2</v>
      </c>
      <c r="D4" s="3">
        <f>Productos!$N$3*0.01</f>
        <v>2.3900000000000001E-2</v>
      </c>
      <c r="E4" s="3">
        <f>Productos!$N$3*0.01</f>
        <v>2.3900000000000001E-2</v>
      </c>
      <c r="F4" s="3">
        <f>Productos!$N$3*0.01</f>
        <v>2.3900000000000001E-2</v>
      </c>
      <c r="G4" s="3">
        <f>Productos!$N$3*0.01</f>
        <v>2.3900000000000001E-2</v>
      </c>
      <c r="H4" s="3">
        <f>Productos!$N$3*0.01</f>
        <v>2.3900000000000001E-2</v>
      </c>
      <c r="I4" s="3">
        <f>Productos!$N$3*0.01</f>
        <v>2.3900000000000001E-2</v>
      </c>
      <c r="J4" s="3">
        <f>Productos!$N$3*0.01</f>
        <v>2.3900000000000001E-2</v>
      </c>
      <c r="K4" s="3">
        <f>Productos!$N$3*0.01</f>
        <v>2.3900000000000001E-2</v>
      </c>
      <c r="L4" s="3">
        <f>Productos!$N$3*0.01</f>
        <v>2.3900000000000001E-2</v>
      </c>
      <c r="M4" s="3">
        <f>Productos!$N$3*0.01</f>
        <v>2.3900000000000001E-2</v>
      </c>
      <c r="N4" s="3">
        <f>Productos!$N$3*0.01</f>
        <v>2.3900000000000001E-2</v>
      </c>
      <c r="O4" s="3">
        <f>Productos!$N$3*0.01</f>
        <v>2.3900000000000001E-2</v>
      </c>
      <c r="P4" s="3">
        <f>Productos!$N$3*0.01</f>
        <v>2.3900000000000001E-2</v>
      </c>
      <c r="Q4" s="3">
        <f>Productos!$N$3*0.01</f>
        <v>2.3900000000000001E-2</v>
      </c>
      <c r="R4" s="3">
        <f>Productos!$N$3*0.01</f>
        <v>2.3900000000000001E-2</v>
      </c>
      <c r="S4" s="3">
        <f>Productos!$N$3*0.01</f>
        <v>2.3900000000000001E-2</v>
      </c>
      <c r="T4" s="3">
        <f>Productos!$N$3*0.01</f>
        <v>2.3900000000000001E-2</v>
      </c>
      <c r="U4" s="3">
        <f>Productos!$N$3*0.01</f>
        <v>2.3900000000000001E-2</v>
      </c>
      <c r="V4" s="3">
        <f>Productos!$N$3*0.01</f>
        <v>2.3900000000000001E-2</v>
      </c>
      <c r="W4" s="3">
        <f>Productos!$N$3*0.01</f>
        <v>2.3900000000000001E-2</v>
      </c>
      <c r="X4" s="3">
        <f>Productos!$N$3*0.01</f>
        <v>2.3900000000000001E-2</v>
      </c>
      <c r="Y4" s="3">
        <f>Productos!$N$3*0.01</f>
        <v>2.3900000000000001E-2</v>
      </c>
      <c r="Z4" s="3">
        <f>Productos!$N$3*0.01</f>
        <v>2.3900000000000001E-2</v>
      </c>
      <c r="AA4" s="3">
        <f>Productos!$N$3*0.01</f>
        <v>2.3900000000000001E-2</v>
      </c>
      <c r="AB4" s="3">
        <f>Productos!$N$3*0.01</f>
        <v>2.3900000000000001E-2</v>
      </c>
      <c r="AC4" s="3">
        <f>Productos!$N$3*0.01</f>
        <v>2.3900000000000001E-2</v>
      </c>
      <c r="AD4" s="3">
        <f>Productos!$N$3*0.01</f>
        <v>2.3900000000000001E-2</v>
      </c>
      <c r="AE4" s="3">
        <f>Productos!$N$3*0.01</f>
        <v>2.3900000000000001E-2</v>
      </c>
      <c r="AF4" s="3">
        <f>Productos!$N$3*0.01</f>
        <v>2.3900000000000001E-2</v>
      </c>
      <c r="AG4" s="3">
        <f>Productos!$N$3*0.01</f>
        <v>2.3900000000000001E-2</v>
      </c>
      <c r="AH4" s="3">
        <f>Productos!$N$3*0.01</f>
        <v>2.3900000000000001E-2</v>
      </c>
      <c r="AI4" s="3">
        <f>Productos!$N$3*0.01</f>
        <v>2.3900000000000001E-2</v>
      </c>
      <c r="AJ4" s="3">
        <f>Productos!$N$3*0.01</f>
        <v>2.3900000000000001E-2</v>
      </c>
      <c r="AK4" s="3">
        <f>Productos!$N$3*0.01</f>
        <v>2.3900000000000001E-2</v>
      </c>
      <c r="AL4" s="3">
        <f>Productos!$N$3*0.01</f>
        <v>2.3900000000000001E-2</v>
      </c>
      <c r="AM4" s="3">
        <f>Productos!$N$3*0.01</f>
        <v>2.3900000000000001E-2</v>
      </c>
      <c r="AN4" s="3">
        <f>Productos!$N$3*0.01</f>
        <v>2.3900000000000001E-2</v>
      </c>
      <c r="AO4" s="3">
        <f>Productos!$N$3*0.01</f>
        <v>2.3900000000000001E-2</v>
      </c>
      <c r="AP4" s="3">
        <f>Productos!$N$3*0.01</f>
        <v>2.3900000000000001E-2</v>
      </c>
      <c r="AQ4" s="3">
        <f>Productos!$N$3*0.01</f>
        <v>2.3900000000000001E-2</v>
      </c>
      <c r="AR4" s="3">
        <f>Productos!$N$3*0.01</f>
        <v>2.3900000000000001E-2</v>
      </c>
      <c r="AS4" s="3">
        <f>Productos!$N$3*0.01</f>
        <v>2.3900000000000001E-2</v>
      </c>
      <c r="AT4" s="3">
        <f>Productos!$N$3*0.01</f>
        <v>2.3900000000000001E-2</v>
      </c>
      <c r="AU4" s="3">
        <f>Productos!$N$3*0.01</f>
        <v>2.3900000000000001E-2</v>
      </c>
      <c r="AV4" s="3">
        <f>Productos!$N$3*0.01</f>
        <v>2.3900000000000001E-2</v>
      </c>
      <c r="AW4" s="3">
        <f>Productos!$N$3*0.01</f>
        <v>2.3900000000000001E-2</v>
      </c>
      <c r="AX4" s="3">
        <f>Productos!$N$3*0.01</f>
        <v>2.3900000000000001E-2</v>
      </c>
      <c r="AY4" s="3">
        <f>Productos!$N$3*0.01</f>
        <v>2.3900000000000001E-2</v>
      </c>
      <c r="AZ4" s="3">
        <f>Productos!$N$3*0.01</f>
        <v>2.3900000000000001E-2</v>
      </c>
      <c r="BA4" s="3">
        <f>Productos!$N$3*0.01</f>
        <v>2.3900000000000001E-2</v>
      </c>
      <c r="BB4" s="3">
        <f>Productos!$N$3*0.01</f>
        <v>2.3900000000000001E-2</v>
      </c>
      <c r="BC4" s="3">
        <f>Productos!$N$3*0.01</f>
        <v>2.3900000000000001E-2</v>
      </c>
      <c r="BD4" s="3">
        <f>Productos!$N$3*0.01</f>
        <v>2.3900000000000001E-2</v>
      </c>
      <c r="BE4" s="3">
        <f>Productos!$N$3*0.01</f>
        <v>2.3900000000000001E-2</v>
      </c>
      <c r="BF4" s="3">
        <f>Productos!$N$3*0.01</f>
        <v>2.3900000000000001E-2</v>
      </c>
      <c r="BG4" s="3">
        <f>Productos!$N$3*0.01</f>
        <v>2.3900000000000001E-2</v>
      </c>
      <c r="BH4" s="3">
        <f>Productos!$N$3*0.01</f>
        <v>2.3900000000000001E-2</v>
      </c>
      <c r="BI4" s="3">
        <f>Productos!$N$3*0.01</f>
        <v>2.3900000000000001E-2</v>
      </c>
      <c r="BJ4" s="3">
        <f>Productos!$N$3*0.01</f>
        <v>2.3900000000000001E-2</v>
      </c>
      <c r="BK4" s="3">
        <f>Productos!$N$3*0.01</f>
        <v>2.3900000000000001E-2</v>
      </c>
      <c r="BL4" s="3">
        <f>Productos!$N$3*0.01</f>
        <v>2.3900000000000001E-2</v>
      </c>
      <c r="BM4" s="3">
        <f>Productos!$N$3*0.01</f>
        <v>2.3900000000000001E-2</v>
      </c>
      <c r="BN4" s="3">
        <f>Productos!$N$3*0.01</f>
        <v>2.3900000000000001E-2</v>
      </c>
      <c r="BO4" s="3">
        <f>Productos!$N$3*0.01</f>
        <v>2.3900000000000001E-2</v>
      </c>
      <c r="BP4" s="3">
        <f>Productos!$N$3*0.01</f>
        <v>2.3900000000000001E-2</v>
      </c>
      <c r="BQ4" s="3">
        <f>Productos!$N$3*0.01</f>
        <v>2.3900000000000001E-2</v>
      </c>
      <c r="BR4" s="3">
        <f>Productos!$N$3*0.01</f>
        <v>2.3900000000000001E-2</v>
      </c>
      <c r="BS4" s="3">
        <f>Productos!$N$3*0.01</f>
        <v>2.3900000000000001E-2</v>
      </c>
      <c r="BT4" s="3">
        <f>Productos!$N$3*0.01</f>
        <v>2.3900000000000001E-2</v>
      </c>
      <c r="BU4" s="3">
        <f>Productos!$N$3*0.01</f>
        <v>2.3900000000000001E-2</v>
      </c>
      <c r="BV4" s="3">
        <f>Productos!$N$3*0.01</f>
        <v>2.3900000000000001E-2</v>
      </c>
      <c r="BW4" s="3">
        <f>Productos!$N$3*0.01</f>
        <v>2.3900000000000001E-2</v>
      </c>
      <c r="BX4" s="3">
        <f>Productos!$N$3*0.01</f>
        <v>2.3900000000000001E-2</v>
      </c>
      <c r="BY4" s="3">
        <f>Productos!$N$3*0.01</f>
        <v>2.3900000000000001E-2</v>
      </c>
      <c r="BZ4" s="3">
        <f>Productos!$N$3*0.01</f>
        <v>2.3900000000000001E-2</v>
      </c>
      <c r="CA4" s="3">
        <f>Productos!$N$3*0.01</f>
        <v>2.3900000000000001E-2</v>
      </c>
      <c r="CB4" s="3">
        <f>Productos!$N$3*0.01</f>
        <v>2.3900000000000001E-2</v>
      </c>
      <c r="CC4" s="3">
        <f>Productos!$N$3*0.01</f>
        <v>2.3900000000000001E-2</v>
      </c>
      <c r="CD4" s="3">
        <f>Productos!$N$3*0.01</f>
        <v>2.3900000000000001E-2</v>
      </c>
      <c r="CE4" s="3">
        <f>Productos!$N$3*0.01</f>
        <v>2.3900000000000001E-2</v>
      </c>
      <c r="CF4" s="3">
        <f>Productos!$N$3*0.01</f>
        <v>2.3900000000000001E-2</v>
      </c>
      <c r="CG4" s="3">
        <f>Productos!$N$3*0.01</f>
        <v>2.3900000000000001E-2</v>
      </c>
      <c r="CH4" s="3">
        <f>Productos!$N$3*0.01</f>
        <v>2.3900000000000001E-2</v>
      </c>
      <c r="CI4" s="3">
        <f>Productos!$N$3*0.01</f>
        <v>2.3900000000000001E-2</v>
      </c>
      <c r="CJ4" s="3">
        <f>Productos!$N$3*0.01</f>
        <v>2.3900000000000001E-2</v>
      </c>
      <c r="CK4" s="3">
        <f>Productos!$N$3*0.01</f>
        <v>2.3900000000000001E-2</v>
      </c>
      <c r="CL4" s="3">
        <f>Productos!$N$3*0.01</f>
        <v>2.3900000000000001E-2</v>
      </c>
      <c r="CM4" s="3">
        <f>Productos!$N$3*0.01</f>
        <v>2.3900000000000001E-2</v>
      </c>
    </row>
    <row r="5" spans="1:91" x14ac:dyDescent="0.2">
      <c r="A5" s="2" t="s">
        <v>94</v>
      </c>
      <c r="B5" s="3">
        <f>Productos!$N$3*0.01</f>
        <v>2.3900000000000001E-2</v>
      </c>
      <c r="C5" s="3">
        <f>Productos!$N$3*0.01</f>
        <v>2.3900000000000001E-2</v>
      </c>
      <c r="D5" s="3">
        <f>Productos!$N$3*0.01</f>
        <v>2.3900000000000001E-2</v>
      </c>
      <c r="E5" s="3">
        <f>Productos!$N$3*0.01</f>
        <v>2.3900000000000001E-2</v>
      </c>
      <c r="F5" s="3">
        <f>Productos!$N$3*0.01</f>
        <v>2.3900000000000001E-2</v>
      </c>
      <c r="G5" s="3">
        <f>Productos!$N$3*0.01</f>
        <v>2.3900000000000001E-2</v>
      </c>
      <c r="H5" s="3">
        <f>Productos!$N$3*0.01</f>
        <v>2.3900000000000001E-2</v>
      </c>
      <c r="I5" s="3">
        <f>Productos!$N$3*0.01</f>
        <v>2.3900000000000001E-2</v>
      </c>
      <c r="J5" s="3">
        <f>Productos!$N$3*0.01</f>
        <v>2.3900000000000001E-2</v>
      </c>
      <c r="K5" s="3">
        <f>Productos!$N$3*0.01</f>
        <v>2.3900000000000001E-2</v>
      </c>
      <c r="L5" s="3">
        <f>Productos!$N$3*0.01</f>
        <v>2.3900000000000001E-2</v>
      </c>
      <c r="M5" s="3">
        <f>Productos!$N$3*0.01</f>
        <v>2.3900000000000001E-2</v>
      </c>
      <c r="N5" s="3">
        <f>Productos!$N$3*0.01</f>
        <v>2.3900000000000001E-2</v>
      </c>
      <c r="O5" s="3">
        <f>Productos!$N$3*0.01</f>
        <v>2.3900000000000001E-2</v>
      </c>
      <c r="P5" s="3">
        <f>Productos!$N$3*0.01</f>
        <v>2.3900000000000001E-2</v>
      </c>
      <c r="Q5" s="3">
        <f>Productos!$N$3*0.01</f>
        <v>2.3900000000000001E-2</v>
      </c>
      <c r="R5" s="3">
        <f>Productos!$N$3*0.01</f>
        <v>2.3900000000000001E-2</v>
      </c>
      <c r="S5" s="3">
        <f>Productos!$N$3*0.01</f>
        <v>2.3900000000000001E-2</v>
      </c>
      <c r="T5" s="3">
        <f>Productos!$N$3*0.01</f>
        <v>2.3900000000000001E-2</v>
      </c>
      <c r="U5" s="3">
        <f>Productos!$N$3*0.01</f>
        <v>2.3900000000000001E-2</v>
      </c>
      <c r="V5" s="3">
        <f>Productos!$N$3*0.01</f>
        <v>2.3900000000000001E-2</v>
      </c>
      <c r="W5" s="3">
        <f>Productos!$N$3*0.01</f>
        <v>2.3900000000000001E-2</v>
      </c>
      <c r="X5" s="3">
        <f>Productos!$N$3*0.01</f>
        <v>2.3900000000000001E-2</v>
      </c>
      <c r="Y5" s="3">
        <f>Productos!$N$3*0.01</f>
        <v>2.3900000000000001E-2</v>
      </c>
      <c r="Z5" s="3">
        <f>Productos!$N$3*0.01</f>
        <v>2.3900000000000001E-2</v>
      </c>
      <c r="AA5" s="3">
        <f>Productos!$N$3*0.01</f>
        <v>2.3900000000000001E-2</v>
      </c>
      <c r="AB5" s="3">
        <f>Productos!$N$3*0.01</f>
        <v>2.3900000000000001E-2</v>
      </c>
      <c r="AC5" s="3">
        <f>Productos!$N$3*0.01</f>
        <v>2.3900000000000001E-2</v>
      </c>
      <c r="AD5" s="3">
        <f>Productos!$N$3*0.01</f>
        <v>2.3900000000000001E-2</v>
      </c>
      <c r="AE5" s="3">
        <f>Productos!$N$3*0.01</f>
        <v>2.3900000000000001E-2</v>
      </c>
      <c r="AF5" s="3">
        <f>Productos!$N$3*0.01</f>
        <v>2.3900000000000001E-2</v>
      </c>
      <c r="AG5" s="3">
        <f>Productos!$N$3*0.01</f>
        <v>2.3900000000000001E-2</v>
      </c>
      <c r="AH5" s="3">
        <f>Productos!$N$3*0.01</f>
        <v>2.3900000000000001E-2</v>
      </c>
      <c r="AI5" s="3">
        <f>Productos!$N$3*0.01</f>
        <v>2.3900000000000001E-2</v>
      </c>
      <c r="AJ5" s="3">
        <f>Productos!$N$3*0.01</f>
        <v>2.3900000000000001E-2</v>
      </c>
      <c r="AK5" s="3">
        <f>Productos!$N$3*0.01</f>
        <v>2.3900000000000001E-2</v>
      </c>
      <c r="AL5" s="3">
        <f>Productos!$N$3*0.01</f>
        <v>2.3900000000000001E-2</v>
      </c>
      <c r="AM5" s="3">
        <f>Productos!$N$3*0.01</f>
        <v>2.3900000000000001E-2</v>
      </c>
      <c r="AN5" s="3">
        <f>Productos!$N$3*0.01</f>
        <v>2.3900000000000001E-2</v>
      </c>
      <c r="AO5" s="3">
        <f>Productos!$N$3*0.01</f>
        <v>2.3900000000000001E-2</v>
      </c>
      <c r="AP5" s="3">
        <f>Productos!$N$3*0.01</f>
        <v>2.3900000000000001E-2</v>
      </c>
      <c r="AQ5" s="3">
        <f>Productos!$N$3*0.01</f>
        <v>2.3900000000000001E-2</v>
      </c>
      <c r="AR5" s="3">
        <f>Productos!$N$3*0.01</f>
        <v>2.3900000000000001E-2</v>
      </c>
      <c r="AS5" s="3">
        <f>Productos!$N$3*0.01</f>
        <v>2.3900000000000001E-2</v>
      </c>
      <c r="AT5" s="3">
        <f>Productos!$N$3*0.01</f>
        <v>2.3900000000000001E-2</v>
      </c>
      <c r="AU5" s="3">
        <f>Productos!$N$3*0.01</f>
        <v>2.3900000000000001E-2</v>
      </c>
      <c r="AV5" s="3">
        <f>Productos!$N$3*0.01</f>
        <v>2.3900000000000001E-2</v>
      </c>
      <c r="AW5" s="3">
        <f>Productos!$N$3*0.01</f>
        <v>2.3900000000000001E-2</v>
      </c>
      <c r="AX5" s="3">
        <f>Productos!$N$3*0.01</f>
        <v>2.3900000000000001E-2</v>
      </c>
      <c r="AY5" s="3">
        <f>Productos!$N$3*0.01</f>
        <v>2.3900000000000001E-2</v>
      </c>
      <c r="AZ5" s="3">
        <f>Productos!$N$3*0.01</f>
        <v>2.3900000000000001E-2</v>
      </c>
      <c r="BA5" s="3">
        <f>Productos!$N$3*0.01</f>
        <v>2.3900000000000001E-2</v>
      </c>
      <c r="BB5" s="3">
        <f>Productos!$N$3*0.01</f>
        <v>2.3900000000000001E-2</v>
      </c>
      <c r="BC5" s="3">
        <f>Productos!$N$3*0.01</f>
        <v>2.3900000000000001E-2</v>
      </c>
      <c r="BD5" s="3">
        <f>Productos!$N$3*0.01</f>
        <v>2.3900000000000001E-2</v>
      </c>
      <c r="BE5" s="3">
        <f>Productos!$N$3*0.01</f>
        <v>2.3900000000000001E-2</v>
      </c>
      <c r="BF5" s="3">
        <f>Productos!$N$3*0.01</f>
        <v>2.3900000000000001E-2</v>
      </c>
      <c r="BG5" s="3">
        <f>Productos!$N$3*0.01</f>
        <v>2.3900000000000001E-2</v>
      </c>
      <c r="BH5" s="3">
        <f>Productos!$N$3*0.01</f>
        <v>2.3900000000000001E-2</v>
      </c>
      <c r="BI5" s="3">
        <f>Productos!$N$3*0.01</f>
        <v>2.3900000000000001E-2</v>
      </c>
      <c r="BJ5" s="3">
        <f>Productos!$N$3*0.01</f>
        <v>2.3900000000000001E-2</v>
      </c>
      <c r="BK5" s="3">
        <f>Productos!$N$3*0.01</f>
        <v>2.3900000000000001E-2</v>
      </c>
      <c r="BL5" s="3">
        <f>Productos!$N$3*0.01</f>
        <v>2.3900000000000001E-2</v>
      </c>
      <c r="BM5" s="3">
        <f>Productos!$N$3*0.01</f>
        <v>2.3900000000000001E-2</v>
      </c>
      <c r="BN5" s="3">
        <f>Productos!$N$3*0.01</f>
        <v>2.3900000000000001E-2</v>
      </c>
      <c r="BO5" s="3">
        <f>Productos!$N$3*0.01</f>
        <v>2.3900000000000001E-2</v>
      </c>
      <c r="BP5" s="3">
        <f>Productos!$N$3*0.01</f>
        <v>2.3900000000000001E-2</v>
      </c>
      <c r="BQ5" s="3">
        <f>Productos!$N$3*0.01</f>
        <v>2.3900000000000001E-2</v>
      </c>
      <c r="BR5" s="3">
        <f>Productos!$N$3*0.01</f>
        <v>2.3900000000000001E-2</v>
      </c>
      <c r="BS5" s="3">
        <f>Productos!$N$3*0.01</f>
        <v>2.3900000000000001E-2</v>
      </c>
      <c r="BT5" s="3">
        <f>Productos!$N$3*0.01</f>
        <v>2.3900000000000001E-2</v>
      </c>
      <c r="BU5" s="3">
        <f>Productos!$N$3*0.01</f>
        <v>2.3900000000000001E-2</v>
      </c>
      <c r="BV5" s="3">
        <f>Productos!$N$3*0.01</f>
        <v>2.3900000000000001E-2</v>
      </c>
      <c r="BW5" s="3">
        <f>Productos!$N$3*0.01</f>
        <v>2.3900000000000001E-2</v>
      </c>
      <c r="BX5" s="3">
        <f>Productos!$N$3*0.01</f>
        <v>2.3900000000000001E-2</v>
      </c>
      <c r="BY5" s="3">
        <f>Productos!$N$3*0.01</f>
        <v>2.3900000000000001E-2</v>
      </c>
      <c r="BZ5" s="3">
        <f>Productos!$N$3*0.01</f>
        <v>2.3900000000000001E-2</v>
      </c>
      <c r="CA5" s="3">
        <f>Productos!$N$3*0.01</f>
        <v>2.3900000000000001E-2</v>
      </c>
      <c r="CB5" s="3">
        <f>Productos!$N$3*0.01</f>
        <v>2.3900000000000001E-2</v>
      </c>
      <c r="CC5" s="3">
        <f>Productos!$N$3*0.01</f>
        <v>2.3900000000000001E-2</v>
      </c>
      <c r="CD5" s="3">
        <f>Productos!$N$3*0.01</f>
        <v>2.3900000000000001E-2</v>
      </c>
      <c r="CE5" s="3">
        <f>Productos!$N$3*0.01</f>
        <v>2.3900000000000001E-2</v>
      </c>
      <c r="CF5" s="3">
        <f>Productos!$N$3*0.01</f>
        <v>2.3900000000000001E-2</v>
      </c>
      <c r="CG5" s="3">
        <f>Productos!$N$3*0.01</f>
        <v>2.3900000000000001E-2</v>
      </c>
      <c r="CH5" s="3">
        <f>Productos!$N$3*0.01</f>
        <v>2.3900000000000001E-2</v>
      </c>
      <c r="CI5" s="3">
        <f>Productos!$N$3*0.01</f>
        <v>2.3900000000000001E-2</v>
      </c>
      <c r="CJ5" s="3">
        <f>Productos!$N$3*0.01</f>
        <v>2.3900000000000001E-2</v>
      </c>
      <c r="CK5" s="3">
        <f>Productos!$N$3*0.01</f>
        <v>2.3900000000000001E-2</v>
      </c>
      <c r="CL5" s="3">
        <f>Productos!$N$3*0.01</f>
        <v>2.3900000000000001E-2</v>
      </c>
      <c r="CM5" s="3">
        <f>Productos!$N$3*0.01</f>
        <v>2.3900000000000001E-2</v>
      </c>
    </row>
    <row r="6" spans="1:91" x14ac:dyDescent="0.2">
      <c r="A6" s="2" t="s">
        <v>95</v>
      </c>
      <c r="B6" s="3">
        <f>Productos!$N$3*0.01</f>
        <v>2.3900000000000001E-2</v>
      </c>
      <c r="C6" s="3">
        <f>Productos!$N$3*0.01</f>
        <v>2.3900000000000001E-2</v>
      </c>
      <c r="D6" s="3">
        <f>Productos!$N$3*0.01</f>
        <v>2.3900000000000001E-2</v>
      </c>
      <c r="E6" s="3">
        <f>Productos!$N$3*0.01</f>
        <v>2.3900000000000001E-2</v>
      </c>
      <c r="F6" s="3">
        <f>Productos!$N$3*0.01</f>
        <v>2.3900000000000001E-2</v>
      </c>
      <c r="G6" s="3">
        <f>Productos!$N$3*0.01</f>
        <v>2.3900000000000001E-2</v>
      </c>
      <c r="H6" s="3">
        <f>Productos!$N$3*0.01</f>
        <v>2.3900000000000001E-2</v>
      </c>
      <c r="I6" s="3">
        <f>Productos!$N$3*0.01</f>
        <v>2.3900000000000001E-2</v>
      </c>
      <c r="J6" s="3">
        <f>Productos!$N$3*0.01</f>
        <v>2.3900000000000001E-2</v>
      </c>
      <c r="K6" s="3">
        <f>Productos!$N$3*0.01</f>
        <v>2.3900000000000001E-2</v>
      </c>
      <c r="L6" s="3">
        <f>Productos!$N$3*0.01</f>
        <v>2.3900000000000001E-2</v>
      </c>
      <c r="M6" s="3">
        <f>Productos!$N$3*0.01</f>
        <v>2.3900000000000001E-2</v>
      </c>
      <c r="N6" s="3">
        <f>Productos!$N$3*0.01</f>
        <v>2.3900000000000001E-2</v>
      </c>
      <c r="O6" s="3">
        <f>Productos!$N$3*0.01</f>
        <v>2.3900000000000001E-2</v>
      </c>
      <c r="P6" s="3">
        <f>Productos!$N$3*0.01</f>
        <v>2.3900000000000001E-2</v>
      </c>
      <c r="Q6" s="3">
        <f>Productos!$N$3*0.01</f>
        <v>2.3900000000000001E-2</v>
      </c>
      <c r="R6" s="3">
        <f>Productos!$N$3*0.01</f>
        <v>2.3900000000000001E-2</v>
      </c>
      <c r="S6" s="3">
        <f>Productos!$N$3*0.01</f>
        <v>2.3900000000000001E-2</v>
      </c>
      <c r="T6" s="3">
        <f>Productos!$N$3*0.01</f>
        <v>2.3900000000000001E-2</v>
      </c>
      <c r="U6" s="3">
        <f>Productos!$N$3*0.01</f>
        <v>2.3900000000000001E-2</v>
      </c>
      <c r="V6" s="3">
        <f>Productos!$N$3*0.01</f>
        <v>2.3900000000000001E-2</v>
      </c>
      <c r="W6" s="3">
        <f>Productos!$N$3*0.01</f>
        <v>2.3900000000000001E-2</v>
      </c>
      <c r="X6" s="3">
        <f>Productos!$N$3*0.01</f>
        <v>2.3900000000000001E-2</v>
      </c>
      <c r="Y6" s="3">
        <f>Productos!$N$3*0.01</f>
        <v>2.3900000000000001E-2</v>
      </c>
      <c r="Z6" s="3">
        <f>Productos!$N$3*0.01</f>
        <v>2.3900000000000001E-2</v>
      </c>
      <c r="AA6" s="3">
        <f>Productos!$N$3*0.01</f>
        <v>2.3900000000000001E-2</v>
      </c>
      <c r="AB6" s="3">
        <f>Productos!$N$3*0.01</f>
        <v>2.3900000000000001E-2</v>
      </c>
      <c r="AC6" s="3">
        <f>Productos!$N$3*0.01</f>
        <v>2.3900000000000001E-2</v>
      </c>
      <c r="AD6" s="3">
        <f>Productos!$N$3*0.01</f>
        <v>2.3900000000000001E-2</v>
      </c>
      <c r="AE6" s="3">
        <f>Productos!$N$3*0.01</f>
        <v>2.3900000000000001E-2</v>
      </c>
      <c r="AF6" s="3">
        <f>Productos!$N$3*0.01</f>
        <v>2.3900000000000001E-2</v>
      </c>
      <c r="AG6" s="3">
        <f>Productos!$N$3*0.01</f>
        <v>2.3900000000000001E-2</v>
      </c>
      <c r="AH6" s="3">
        <f>Productos!$N$3*0.01</f>
        <v>2.3900000000000001E-2</v>
      </c>
      <c r="AI6" s="3">
        <f>Productos!$N$3*0.01</f>
        <v>2.3900000000000001E-2</v>
      </c>
      <c r="AJ6" s="3">
        <f>Productos!$N$3*0.01</f>
        <v>2.3900000000000001E-2</v>
      </c>
      <c r="AK6" s="3">
        <f>Productos!$N$3*0.01</f>
        <v>2.3900000000000001E-2</v>
      </c>
      <c r="AL6" s="3">
        <f>Productos!$N$3*0.01</f>
        <v>2.3900000000000001E-2</v>
      </c>
      <c r="AM6" s="3">
        <f>Productos!$N$3*0.01</f>
        <v>2.3900000000000001E-2</v>
      </c>
      <c r="AN6" s="3">
        <f>Productos!$N$3*0.01</f>
        <v>2.3900000000000001E-2</v>
      </c>
      <c r="AO6" s="3">
        <f>Productos!$N$3*0.01</f>
        <v>2.3900000000000001E-2</v>
      </c>
      <c r="AP6" s="3">
        <f>Productos!$N$3*0.01</f>
        <v>2.3900000000000001E-2</v>
      </c>
      <c r="AQ6" s="3">
        <f>Productos!$N$3*0.01</f>
        <v>2.3900000000000001E-2</v>
      </c>
      <c r="AR6" s="3">
        <f>Productos!$N$3*0.01</f>
        <v>2.3900000000000001E-2</v>
      </c>
      <c r="AS6" s="3">
        <f>Productos!$N$3*0.01</f>
        <v>2.3900000000000001E-2</v>
      </c>
      <c r="AT6" s="3">
        <f>Productos!$N$3*0.01</f>
        <v>2.3900000000000001E-2</v>
      </c>
      <c r="AU6" s="3">
        <f>Productos!$N$3*0.01</f>
        <v>2.3900000000000001E-2</v>
      </c>
      <c r="AV6" s="3">
        <f>Productos!$N$3*0.01</f>
        <v>2.3900000000000001E-2</v>
      </c>
      <c r="AW6" s="3">
        <f>Productos!$N$3*0.01</f>
        <v>2.3900000000000001E-2</v>
      </c>
      <c r="AX6" s="3">
        <f>Productos!$N$3*0.01</f>
        <v>2.3900000000000001E-2</v>
      </c>
      <c r="AY6" s="3">
        <f>Productos!$N$3*0.01</f>
        <v>2.3900000000000001E-2</v>
      </c>
      <c r="AZ6" s="3">
        <f>Productos!$N$3*0.01</f>
        <v>2.3900000000000001E-2</v>
      </c>
      <c r="BA6" s="3">
        <f>Productos!$N$3*0.01</f>
        <v>2.3900000000000001E-2</v>
      </c>
      <c r="BB6" s="3">
        <f>Productos!$N$3*0.01</f>
        <v>2.3900000000000001E-2</v>
      </c>
      <c r="BC6" s="3">
        <f>Productos!$N$3*0.01</f>
        <v>2.3900000000000001E-2</v>
      </c>
      <c r="BD6" s="3">
        <f>Productos!$N$3*0.01</f>
        <v>2.3900000000000001E-2</v>
      </c>
      <c r="BE6" s="3">
        <f>Productos!$N$3*0.01</f>
        <v>2.3900000000000001E-2</v>
      </c>
      <c r="BF6" s="3">
        <f>Productos!$N$3*0.01</f>
        <v>2.3900000000000001E-2</v>
      </c>
      <c r="BG6" s="3">
        <f>Productos!$N$3*0.01</f>
        <v>2.3900000000000001E-2</v>
      </c>
      <c r="BH6" s="3">
        <f>Productos!$N$3*0.01</f>
        <v>2.3900000000000001E-2</v>
      </c>
      <c r="BI6" s="3">
        <f>Productos!$N$3*0.01</f>
        <v>2.3900000000000001E-2</v>
      </c>
      <c r="BJ6" s="3">
        <f>Productos!$N$3*0.01</f>
        <v>2.3900000000000001E-2</v>
      </c>
      <c r="BK6" s="3">
        <f>Productos!$N$3*0.01</f>
        <v>2.3900000000000001E-2</v>
      </c>
      <c r="BL6" s="3">
        <f>Productos!$N$3*0.01</f>
        <v>2.3900000000000001E-2</v>
      </c>
      <c r="BM6" s="3">
        <f>Productos!$N$3*0.01</f>
        <v>2.3900000000000001E-2</v>
      </c>
      <c r="BN6" s="3">
        <f>Productos!$N$3*0.01</f>
        <v>2.3900000000000001E-2</v>
      </c>
      <c r="BO6" s="3">
        <f>Productos!$N$3*0.01</f>
        <v>2.3900000000000001E-2</v>
      </c>
      <c r="BP6" s="3">
        <f>Productos!$N$3*0.01</f>
        <v>2.3900000000000001E-2</v>
      </c>
      <c r="BQ6" s="3">
        <f>Productos!$N$3*0.01</f>
        <v>2.3900000000000001E-2</v>
      </c>
      <c r="BR6" s="3">
        <f>Productos!$N$3*0.01</f>
        <v>2.3900000000000001E-2</v>
      </c>
      <c r="BS6" s="3">
        <f>Productos!$N$3*0.01</f>
        <v>2.3900000000000001E-2</v>
      </c>
      <c r="BT6" s="3">
        <f>Productos!$N$3*0.01</f>
        <v>2.3900000000000001E-2</v>
      </c>
      <c r="BU6" s="3">
        <f>Productos!$N$3*0.01</f>
        <v>2.3900000000000001E-2</v>
      </c>
      <c r="BV6" s="3">
        <f>Productos!$N$3*0.01</f>
        <v>2.3900000000000001E-2</v>
      </c>
      <c r="BW6" s="3">
        <f>Productos!$N$3*0.01</f>
        <v>2.3900000000000001E-2</v>
      </c>
      <c r="BX6" s="3">
        <f>Productos!$N$3*0.01</f>
        <v>2.3900000000000001E-2</v>
      </c>
      <c r="BY6" s="3">
        <f>Productos!$N$3*0.01</f>
        <v>2.3900000000000001E-2</v>
      </c>
      <c r="BZ6" s="3">
        <f>Productos!$N$3*0.01</f>
        <v>2.3900000000000001E-2</v>
      </c>
      <c r="CA6" s="3">
        <f>Productos!$N$3*0.01</f>
        <v>2.3900000000000001E-2</v>
      </c>
      <c r="CB6" s="3">
        <f>Productos!$N$3*0.01</f>
        <v>2.3900000000000001E-2</v>
      </c>
      <c r="CC6" s="3">
        <f>Productos!$N$3*0.01</f>
        <v>2.3900000000000001E-2</v>
      </c>
      <c r="CD6" s="3">
        <f>Productos!$N$3*0.01</f>
        <v>2.3900000000000001E-2</v>
      </c>
      <c r="CE6" s="3">
        <f>Productos!$N$3*0.01</f>
        <v>2.3900000000000001E-2</v>
      </c>
      <c r="CF6" s="3">
        <f>Productos!$N$3*0.01</f>
        <v>2.3900000000000001E-2</v>
      </c>
      <c r="CG6" s="3">
        <f>Productos!$N$3*0.01</f>
        <v>2.3900000000000001E-2</v>
      </c>
      <c r="CH6" s="3">
        <f>Productos!$N$3*0.01</f>
        <v>2.3900000000000001E-2</v>
      </c>
      <c r="CI6" s="3">
        <f>Productos!$N$3*0.01</f>
        <v>2.3900000000000001E-2</v>
      </c>
      <c r="CJ6" s="3">
        <f>Productos!$N$3*0.01</f>
        <v>2.3900000000000001E-2</v>
      </c>
      <c r="CK6" s="3">
        <f>Productos!$N$3*0.01</f>
        <v>2.3900000000000001E-2</v>
      </c>
      <c r="CL6" s="3">
        <f>Productos!$N$3*0.01</f>
        <v>2.3900000000000001E-2</v>
      </c>
      <c r="CM6" s="3">
        <f>Productos!$N$3*0.01</f>
        <v>2.3900000000000001E-2</v>
      </c>
    </row>
    <row r="7" spans="1:91" x14ac:dyDescent="0.2">
      <c r="A7" s="2" t="s">
        <v>96</v>
      </c>
      <c r="B7" s="3">
        <f>Productos!$N$3*0.01</f>
        <v>2.3900000000000001E-2</v>
      </c>
      <c r="C7" s="3">
        <f>Productos!$N$3*0.01</f>
        <v>2.3900000000000001E-2</v>
      </c>
      <c r="D7" s="3">
        <f>Productos!$N$3*0.01</f>
        <v>2.3900000000000001E-2</v>
      </c>
      <c r="E7" s="3">
        <f>Productos!$N$3*0.01</f>
        <v>2.3900000000000001E-2</v>
      </c>
      <c r="F7" s="3">
        <f>Productos!$N$3*0.01</f>
        <v>2.3900000000000001E-2</v>
      </c>
      <c r="G7" s="3">
        <f>Productos!$N$3*0.01</f>
        <v>2.3900000000000001E-2</v>
      </c>
      <c r="H7" s="3">
        <f>Productos!$N$3*0.01</f>
        <v>2.3900000000000001E-2</v>
      </c>
      <c r="I7" s="3">
        <f>Productos!$N$3*0.01</f>
        <v>2.3900000000000001E-2</v>
      </c>
      <c r="J7" s="3">
        <f>Productos!$N$3*0.01</f>
        <v>2.3900000000000001E-2</v>
      </c>
      <c r="K7" s="3">
        <f>Productos!$N$3*0.01</f>
        <v>2.3900000000000001E-2</v>
      </c>
      <c r="L7" s="3">
        <f>Productos!$N$3*0.01</f>
        <v>2.3900000000000001E-2</v>
      </c>
      <c r="M7" s="3">
        <f>Productos!$N$3*0.01</f>
        <v>2.3900000000000001E-2</v>
      </c>
      <c r="N7" s="3">
        <f>Productos!$N$3*0.01</f>
        <v>2.3900000000000001E-2</v>
      </c>
      <c r="O7" s="3">
        <f>Productos!$N$3*0.01</f>
        <v>2.3900000000000001E-2</v>
      </c>
      <c r="P7" s="3">
        <f>Productos!$N$3*0.01</f>
        <v>2.3900000000000001E-2</v>
      </c>
      <c r="Q7" s="3">
        <f>Productos!$N$3*0.01</f>
        <v>2.3900000000000001E-2</v>
      </c>
      <c r="R7" s="3">
        <f>Productos!$N$3*0.01</f>
        <v>2.3900000000000001E-2</v>
      </c>
      <c r="S7" s="3">
        <f>Productos!$N$3*0.01</f>
        <v>2.3900000000000001E-2</v>
      </c>
      <c r="T7" s="3">
        <f>Productos!$N$3*0.01</f>
        <v>2.3900000000000001E-2</v>
      </c>
      <c r="U7" s="3">
        <f>Productos!$N$3*0.01</f>
        <v>2.3900000000000001E-2</v>
      </c>
      <c r="V7" s="3">
        <f>Productos!$N$3*0.01</f>
        <v>2.3900000000000001E-2</v>
      </c>
      <c r="W7" s="3">
        <f>Productos!$N$3*0.01</f>
        <v>2.3900000000000001E-2</v>
      </c>
      <c r="X7" s="3">
        <f>Productos!$N$3*0.01</f>
        <v>2.3900000000000001E-2</v>
      </c>
      <c r="Y7" s="3">
        <f>Productos!$N$3*0.01</f>
        <v>2.3900000000000001E-2</v>
      </c>
      <c r="Z7" s="3">
        <f>Productos!$N$3*0.01</f>
        <v>2.3900000000000001E-2</v>
      </c>
      <c r="AA7" s="3">
        <f>Productos!$N$3*0.01</f>
        <v>2.3900000000000001E-2</v>
      </c>
      <c r="AB7" s="3">
        <f>Productos!$N$3*0.01</f>
        <v>2.3900000000000001E-2</v>
      </c>
      <c r="AC7" s="3">
        <f>Productos!$N$3*0.01</f>
        <v>2.3900000000000001E-2</v>
      </c>
      <c r="AD7" s="3">
        <f>Productos!$N$3*0.01</f>
        <v>2.3900000000000001E-2</v>
      </c>
      <c r="AE7" s="3">
        <f>Productos!$N$3*0.01</f>
        <v>2.3900000000000001E-2</v>
      </c>
      <c r="AF7" s="3">
        <f>Productos!$N$3*0.01</f>
        <v>2.3900000000000001E-2</v>
      </c>
      <c r="AG7" s="3">
        <f>Productos!$N$3*0.01</f>
        <v>2.3900000000000001E-2</v>
      </c>
      <c r="AH7" s="3">
        <f>Productos!$N$3*0.01</f>
        <v>2.3900000000000001E-2</v>
      </c>
      <c r="AI7" s="3">
        <f>Productos!$N$3*0.01</f>
        <v>2.3900000000000001E-2</v>
      </c>
      <c r="AJ7" s="3">
        <f>Productos!$N$3*0.01</f>
        <v>2.3900000000000001E-2</v>
      </c>
      <c r="AK7" s="3">
        <f>Productos!$N$3*0.01</f>
        <v>2.3900000000000001E-2</v>
      </c>
      <c r="AL7" s="3">
        <f>Productos!$N$3*0.01</f>
        <v>2.3900000000000001E-2</v>
      </c>
      <c r="AM7" s="3">
        <f>Productos!$N$3*0.01</f>
        <v>2.3900000000000001E-2</v>
      </c>
      <c r="AN7" s="3">
        <f>Productos!$N$3*0.01</f>
        <v>2.3900000000000001E-2</v>
      </c>
      <c r="AO7" s="3">
        <f>Productos!$N$3*0.01</f>
        <v>2.3900000000000001E-2</v>
      </c>
      <c r="AP7" s="3">
        <f>Productos!$N$3*0.01</f>
        <v>2.3900000000000001E-2</v>
      </c>
      <c r="AQ7" s="3">
        <f>Productos!$N$3*0.01</f>
        <v>2.3900000000000001E-2</v>
      </c>
      <c r="AR7" s="3">
        <f>Productos!$N$3*0.01</f>
        <v>2.3900000000000001E-2</v>
      </c>
      <c r="AS7" s="3">
        <f>Productos!$N$3*0.01</f>
        <v>2.3900000000000001E-2</v>
      </c>
      <c r="AT7" s="3">
        <f>Productos!$N$3*0.01</f>
        <v>2.3900000000000001E-2</v>
      </c>
      <c r="AU7" s="3">
        <f>Productos!$N$3*0.01</f>
        <v>2.3900000000000001E-2</v>
      </c>
      <c r="AV7" s="3">
        <f>Productos!$N$3*0.01</f>
        <v>2.3900000000000001E-2</v>
      </c>
      <c r="AW7" s="3">
        <f>Productos!$N$3*0.01</f>
        <v>2.3900000000000001E-2</v>
      </c>
      <c r="AX7" s="3">
        <f>Productos!$N$3*0.01</f>
        <v>2.3900000000000001E-2</v>
      </c>
      <c r="AY7" s="3">
        <f>Productos!$N$3*0.01</f>
        <v>2.3900000000000001E-2</v>
      </c>
      <c r="AZ7" s="3">
        <f>Productos!$N$3*0.01</f>
        <v>2.3900000000000001E-2</v>
      </c>
      <c r="BA7" s="3">
        <f>Productos!$N$3*0.01</f>
        <v>2.3900000000000001E-2</v>
      </c>
      <c r="BB7" s="3">
        <f>Productos!$N$3*0.01</f>
        <v>2.3900000000000001E-2</v>
      </c>
      <c r="BC7" s="3">
        <f>Productos!$N$3*0.01</f>
        <v>2.3900000000000001E-2</v>
      </c>
      <c r="BD7" s="3">
        <f>Productos!$N$3*0.01</f>
        <v>2.3900000000000001E-2</v>
      </c>
      <c r="BE7" s="3">
        <f>Productos!$N$3*0.01</f>
        <v>2.3900000000000001E-2</v>
      </c>
      <c r="BF7" s="3">
        <f>Productos!$N$3*0.01</f>
        <v>2.3900000000000001E-2</v>
      </c>
      <c r="BG7" s="3">
        <f>Productos!$N$3*0.01</f>
        <v>2.3900000000000001E-2</v>
      </c>
      <c r="BH7" s="3">
        <f>Productos!$N$3*0.01</f>
        <v>2.3900000000000001E-2</v>
      </c>
      <c r="BI7" s="3">
        <f>Productos!$N$3*0.01</f>
        <v>2.3900000000000001E-2</v>
      </c>
      <c r="BJ7" s="3">
        <f>Productos!$N$3*0.01</f>
        <v>2.3900000000000001E-2</v>
      </c>
      <c r="BK7" s="3">
        <f>Productos!$N$3*0.01</f>
        <v>2.3900000000000001E-2</v>
      </c>
      <c r="BL7" s="3">
        <f>Productos!$N$3*0.01</f>
        <v>2.3900000000000001E-2</v>
      </c>
      <c r="BM7" s="3">
        <f>Productos!$N$3*0.01</f>
        <v>2.3900000000000001E-2</v>
      </c>
      <c r="BN7" s="3">
        <f>Productos!$N$3*0.01</f>
        <v>2.3900000000000001E-2</v>
      </c>
      <c r="BO7" s="3">
        <f>Productos!$N$3*0.01</f>
        <v>2.3900000000000001E-2</v>
      </c>
      <c r="BP7" s="3">
        <f>Productos!$N$3*0.01</f>
        <v>2.3900000000000001E-2</v>
      </c>
      <c r="BQ7" s="3">
        <f>Productos!$N$3*0.01</f>
        <v>2.3900000000000001E-2</v>
      </c>
      <c r="BR7" s="3">
        <f>Productos!$N$3*0.01</f>
        <v>2.3900000000000001E-2</v>
      </c>
      <c r="BS7" s="3">
        <f>Productos!$N$3*0.01</f>
        <v>2.3900000000000001E-2</v>
      </c>
      <c r="BT7" s="3">
        <f>Productos!$N$3*0.01</f>
        <v>2.3900000000000001E-2</v>
      </c>
      <c r="BU7" s="3">
        <f>Productos!$N$3*0.01</f>
        <v>2.3900000000000001E-2</v>
      </c>
      <c r="BV7" s="3">
        <f>Productos!$N$3*0.01</f>
        <v>2.3900000000000001E-2</v>
      </c>
      <c r="BW7" s="3">
        <f>Productos!$N$3*0.01</f>
        <v>2.3900000000000001E-2</v>
      </c>
      <c r="BX7" s="3">
        <f>Productos!$N$3*0.01</f>
        <v>2.3900000000000001E-2</v>
      </c>
      <c r="BY7" s="3">
        <f>Productos!$N$3*0.01</f>
        <v>2.3900000000000001E-2</v>
      </c>
      <c r="BZ7" s="3">
        <f>Productos!$N$3*0.01</f>
        <v>2.3900000000000001E-2</v>
      </c>
      <c r="CA7" s="3">
        <f>Productos!$N$3*0.01</f>
        <v>2.3900000000000001E-2</v>
      </c>
      <c r="CB7" s="3">
        <f>Productos!$N$3*0.01</f>
        <v>2.3900000000000001E-2</v>
      </c>
      <c r="CC7" s="3">
        <f>Productos!$N$3*0.01</f>
        <v>2.3900000000000001E-2</v>
      </c>
      <c r="CD7" s="3">
        <f>Productos!$N$3*0.01</f>
        <v>2.3900000000000001E-2</v>
      </c>
      <c r="CE7" s="3">
        <f>Productos!$N$3*0.01</f>
        <v>2.3900000000000001E-2</v>
      </c>
      <c r="CF7" s="3">
        <f>Productos!$N$3*0.01</f>
        <v>2.3900000000000001E-2</v>
      </c>
      <c r="CG7" s="3">
        <f>Productos!$N$3*0.01</f>
        <v>2.3900000000000001E-2</v>
      </c>
      <c r="CH7" s="3">
        <f>Productos!$N$3*0.01</f>
        <v>2.3900000000000001E-2</v>
      </c>
      <c r="CI7" s="3">
        <f>Productos!$N$3*0.01</f>
        <v>2.3900000000000001E-2</v>
      </c>
      <c r="CJ7" s="3">
        <f>Productos!$N$3*0.01</f>
        <v>2.3900000000000001E-2</v>
      </c>
      <c r="CK7" s="3">
        <f>Productos!$N$3*0.01</f>
        <v>2.3900000000000001E-2</v>
      </c>
      <c r="CL7" s="3">
        <f>Productos!$N$3*0.01</f>
        <v>2.3900000000000001E-2</v>
      </c>
      <c r="CM7" s="3">
        <f>Productos!$N$3*0.01</f>
        <v>2.3900000000000001E-2</v>
      </c>
    </row>
    <row r="8" spans="1:91" x14ac:dyDescent="0.2">
      <c r="A8" s="2" t="s">
        <v>97</v>
      </c>
      <c r="B8" s="3">
        <f>Productos!$N$3*0.01</f>
        <v>2.3900000000000001E-2</v>
      </c>
      <c r="C8" s="3">
        <f>Productos!$N$3*0.01</f>
        <v>2.3900000000000001E-2</v>
      </c>
      <c r="D8" s="3">
        <f>Productos!$N$3*0.01</f>
        <v>2.3900000000000001E-2</v>
      </c>
      <c r="E8" s="3">
        <f>Productos!$N$3*0.01</f>
        <v>2.3900000000000001E-2</v>
      </c>
      <c r="F8" s="3">
        <f>Productos!$N$3*0.01</f>
        <v>2.3900000000000001E-2</v>
      </c>
      <c r="G8" s="3">
        <f>Productos!$N$3*0.01</f>
        <v>2.3900000000000001E-2</v>
      </c>
      <c r="H8" s="3">
        <f>Productos!$N$3*0.01</f>
        <v>2.3900000000000001E-2</v>
      </c>
      <c r="I8" s="3">
        <f>Productos!$N$3*0.01</f>
        <v>2.3900000000000001E-2</v>
      </c>
      <c r="J8" s="3">
        <f>Productos!$N$3*0.01</f>
        <v>2.3900000000000001E-2</v>
      </c>
      <c r="K8" s="3">
        <f>Productos!$N$3*0.01</f>
        <v>2.3900000000000001E-2</v>
      </c>
      <c r="L8" s="3">
        <f>Productos!$N$3*0.01</f>
        <v>2.3900000000000001E-2</v>
      </c>
      <c r="M8" s="3">
        <f>Productos!$N$3*0.01</f>
        <v>2.3900000000000001E-2</v>
      </c>
      <c r="N8" s="3">
        <f>Productos!$N$3*0.01</f>
        <v>2.3900000000000001E-2</v>
      </c>
      <c r="O8" s="3">
        <f>Productos!$N$3*0.01</f>
        <v>2.3900000000000001E-2</v>
      </c>
      <c r="P8" s="3">
        <f>Productos!$N$3*0.01</f>
        <v>2.3900000000000001E-2</v>
      </c>
      <c r="Q8" s="3">
        <f>Productos!$N$3*0.01</f>
        <v>2.3900000000000001E-2</v>
      </c>
      <c r="R8" s="3">
        <f>Productos!$N$3*0.01</f>
        <v>2.3900000000000001E-2</v>
      </c>
      <c r="S8" s="3">
        <f>Productos!$N$3*0.01</f>
        <v>2.3900000000000001E-2</v>
      </c>
      <c r="T8" s="3">
        <f>Productos!$N$3*0.01</f>
        <v>2.3900000000000001E-2</v>
      </c>
      <c r="U8" s="3">
        <f>Productos!$N$3*0.01</f>
        <v>2.3900000000000001E-2</v>
      </c>
      <c r="V8" s="3">
        <f>Productos!$N$3*0.01</f>
        <v>2.3900000000000001E-2</v>
      </c>
      <c r="W8" s="3">
        <f>Productos!$N$3*0.01</f>
        <v>2.3900000000000001E-2</v>
      </c>
      <c r="X8" s="3">
        <f>Productos!$N$3*0.01</f>
        <v>2.3900000000000001E-2</v>
      </c>
      <c r="Y8" s="3">
        <f>Productos!$N$3*0.01</f>
        <v>2.3900000000000001E-2</v>
      </c>
      <c r="Z8" s="3">
        <f>Productos!$N$3*0.01</f>
        <v>2.3900000000000001E-2</v>
      </c>
      <c r="AA8" s="3">
        <f>Productos!$N$3*0.01</f>
        <v>2.3900000000000001E-2</v>
      </c>
      <c r="AB8" s="3">
        <f>Productos!$N$3*0.01</f>
        <v>2.3900000000000001E-2</v>
      </c>
      <c r="AC8" s="3">
        <f>Productos!$N$3*0.01</f>
        <v>2.3900000000000001E-2</v>
      </c>
      <c r="AD8" s="3">
        <f>Productos!$N$3*0.01</f>
        <v>2.3900000000000001E-2</v>
      </c>
      <c r="AE8" s="3">
        <f>Productos!$N$3*0.01</f>
        <v>2.3900000000000001E-2</v>
      </c>
      <c r="AF8" s="3">
        <f>Productos!$N$3*0.01</f>
        <v>2.3900000000000001E-2</v>
      </c>
      <c r="AG8" s="3">
        <f>Productos!$N$3*0.01</f>
        <v>2.3900000000000001E-2</v>
      </c>
      <c r="AH8" s="3">
        <f>Productos!$N$3*0.01</f>
        <v>2.3900000000000001E-2</v>
      </c>
      <c r="AI8" s="3">
        <f>Productos!$N$3*0.01</f>
        <v>2.3900000000000001E-2</v>
      </c>
      <c r="AJ8" s="3">
        <f>Productos!$N$3*0.01</f>
        <v>2.3900000000000001E-2</v>
      </c>
      <c r="AK8" s="3">
        <f>Productos!$N$3*0.01</f>
        <v>2.3900000000000001E-2</v>
      </c>
      <c r="AL8" s="3">
        <f>Productos!$N$3*0.01</f>
        <v>2.3900000000000001E-2</v>
      </c>
      <c r="AM8" s="3">
        <f>Productos!$N$3*0.01</f>
        <v>2.3900000000000001E-2</v>
      </c>
      <c r="AN8" s="3">
        <f>Productos!$N$3*0.01</f>
        <v>2.3900000000000001E-2</v>
      </c>
      <c r="AO8" s="3">
        <f>Productos!$N$3*0.01</f>
        <v>2.3900000000000001E-2</v>
      </c>
      <c r="AP8" s="3">
        <f>Productos!$N$3*0.01</f>
        <v>2.3900000000000001E-2</v>
      </c>
      <c r="AQ8" s="3">
        <f>Productos!$N$3*0.01</f>
        <v>2.3900000000000001E-2</v>
      </c>
      <c r="AR8" s="3">
        <f>Productos!$N$3*0.01</f>
        <v>2.3900000000000001E-2</v>
      </c>
      <c r="AS8" s="3">
        <f>Productos!$N$3*0.01</f>
        <v>2.3900000000000001E-2</v>
      </c>
      <c r="AT8" s="3">
        <f>Productos!$N$3*0.01</f>
        <v>2.3900000000000001E-2</v>
      </c>
      <c r="AU8" s="3">
        <f>Productos!$N$3*0.01</f>
        <v>2.3900000000000001E-2</v>
      </c>
      <c r="AV8" s="3">
        <f>Productos!$N$3*0.01</f>
        <v>2.3900000000000001E-2</v>
      </c>
      <c r="AW8" s="3">
        <f>Productos!$N$3*0.01</f>
        <v>2.3900000000000001E-2</v>
      </c>
      <c r="AX8" s="3">
        <f>Productos!$N$3*0.01</f>
        <v>2.3900000000000001E-2</v>
      </c>
      <c r="AY8" s="3">
        <f>Productos!$N$3*0.01</f>
        <v>2.3900000000000001E-2</v>
      </c>
      <c r="AZ8" s="3">
        <f>Productos!$N$3*0.01</f>
        <v>2.3900000000000001E-2</v>
      </c>
      <c r="BA8" s="3">
        <f>Productos!$N$3*0.01</f>
        <v>2.3900000000000001E-2</v>
      </c>
      <c r="BB8" s="3">
        <f>Productos!$N$3*0.01</f>
        <v>2.3900000000000001E-2</v>
      </c>
      <c r="BC8" s="3">
        <f>Productos!$N$3*0.01</f>
        <v>2.3900000000000001E-2</v>
      </c>
      <c r="BD8" s="3">
        <f>Productos!$N$3*0.01</f>
        <v>2.3900000000000001E-2</v>
      </c>
      <c r="BE8" s="3">
        <f>Productos!$N$3*0.01</f>
        <v>2.3900000000000001E-2</v>
      </c>
      <c r="BF8" s="3">
        <f>Productos!$N$3*0.01</f>
        <v>2.3900000000000001E-2</v>
      </c>
      <c r="BG8" s="3">
        <f>Productos!$N$3*0.01</f>
        <v>2.3900000000000001E-2</v>
      </c>
      <c r="BH8" s="3">
        <f>Productos!$N$3*0.01</f>
        <v>2.3900000000000001E-2</v>
      </c>
      <c r="BI8" s="3">
        <f>Productos!$N$3*0.01</f>
        <v>2.3900000000000001E-2</v>
      </c>
      <c r="BJ8" s="3">
        <f>Productos!$N$3*0.01</f>
        <v>2.3900000000000001E-2</v>
      </c>
      <c r="BK8" s="3">
        <f>Productos!$N$3*0.01</f>
        <v>2.3900000000000001E-2</v>
      </c>
      <c r="BL8" s="3">
        <f>Productos!$N$3*0.01</f>
        <v>2.3900000000000001E-2</v>
      </c>
      <c r="BM8" s="3">
        <f>Productos!$N$3*0.01</f>
        <v>2.3900000000000001E-2</v>
      </c>
      <c r="BN8" s="3">
        <f>Productos!$N$3*0.01</f>
        <v>2.3900000000000001E-2</v>
      </c>
      <c r="BO8" s="3">
        <f>Productos!$N$3*0.01</f>
        <v>2.3900000000000001E-2</v>
      </c>
      <c r="BP8" s="3">
        <f>Productos!$N$3*0.01</f>
        <v>2.3900000000000001E-2</v>
      </c>
      <c r="BQ8" s="3">
        <f>Productos!$N$3*0.01</f>
        <v>2.3900000000000001E-2</v>
      </c>
      <c r="BR8" s="3">
        <f>Productos!$N$3*0.01</f>
        <v>2.3900000000000001E-2</v>
      </c>
      <c r="BS8" s="3">
        <f>Productos!$N$3*0.01</f>
        <v>2.3900000000000001E-2</v>
      </c>
      <c r="BT8" s="3">
        <f>Productos!$N$3*0.01</f>
        <v>2.3900000000000001E-2</v>
      </c>
      <c r="BU8" s="3">
        <f>Productos!$N$3*0.01</f>
        <v>2.3900000000000001E-2</v>
      </c>
      <c r="BV8" s="3">
        <f>Productos!$N$3*0.01</f>
        <v>2.3900000000000001E-2</v>
      </c>
      <c r="BW8" s="3">
        <f>Productos!$N$3*0.01</f>
        <v>2.3900000000000001E-2</v>
      </c>
      <c r="BX8" s="3">
        <f>Productos!$N$3*0.01</f>
        <v>2.3900000000000001E-2</v>
      </c>
      <c r="BY8" s="3">
        <f>Productos!$N$3*0.01</f>
        <v>2.3900000000000001E-2</v>
      </c>
      <c r="BZ8" s="3">
        <f>Productos!$N$3*0.01</f>
        <v>2.3900000000000001E-2</v>
      </c>
      <c r="CA8" s="3">
        <f>Productos!$N$3*0.01</f>
        <v>2.3900000000000001E-2</v>
      </c>
      <c r="CB8" s="3">
        <f>Productos!$N$3*0.01</f>
        <v>2.3900000000000001E-2</v>
      </c>
      <c r="CC8" s="3">
        <f>Productos!$N$3*0.01</f>
        <v>2.3900000000000001E-2</v>
      </c>
      <c r="CD8" s="3">
        <f>Productos!$N$3*0.01</f>
        <v>2.3900000000000001E-2</v>
      </c>
      <c r="CE8" s="3">
        <f>Productos!$N$3*0.01</f>
        <v>2.3900000000000001E-2</v>
      </c>
      <c r="CF8" s="3">
        <f>Productos!$N$3*0.01</f>
        <v>2.3900000000000001E-2</v>
      </c>
      <c r="CG8" s="3">
        <f>Productos!$N$3*0.01</f>
        <v>2.3900000000000001E-2</v>
      </c>
      <c r="CH8" s="3">
        <f>Productos!$N$3*0.01</f>
        <v>2.3900000000000001E-2</v>
      </c>
      <c r="CI8" s="3">
        <f>Productos!$N$3*0.01</f>
        <v>2.3900000000000001E-2</v>
      </c>
      <c r="CJ8" s="3">
        <f>Productos!$N$3*0.01</f>
        <v>2.3900000000000001E-2</v>
      </c>
      <c r="CK8" s="3">
        <f>Productos!$N$3*0.01</f>
        <v>2.3900000000000001E-2</v>
      </c>
      <c r="CL8" s="3">
        <f>Productos!$N$3*0.01</f>
        <v>2.3900000000000001E-2</v>
      </c>
      <c r="CM8" s="3">
        <f>Productos!$N$3*0.01</f>
        <v>2.3900000000000001E-2</v>
      </c>
    </row>
    <row r="9" spans="1:91" x14ac:dyDescent="0.2">
      <c r="A9" s="2" t="s">
        <v>98</v>
      </c>
      <c r="B9" s="3">
        <f>Productos!$N$3*0.01</f>
        <v>2.3900000000000001E-2</v>
      </c>
      <c r="C9" s="3">
        <f>Productos!$N$3*0.01</f>
        <v>2.3900000000000001E-2</v>
      </c>
      <c r="D9" s="3">
        <f>Productos!$N$3*0.01</f>
        <v>2.3900000000000001E-2</v>
      </c>
      <c r="E9" s="3">
        <f>Productos!$N$3*0.01</f>
        <v>2.3900000000000001E-2</v>
      </c>
      <c r="F9" s="3">
        <f>Productos!$N$3*0.01</f>
        <v>2.3900000000000001E-2</v>
      </c>
      <c r="G9" s="3">
        <f>Productos!$N$3*0.01</f>
        <v>2.3900000000000001E-2</v>
      </c>
      <c r="H9" s="3">
        <f>Productos!$N$3*0.01</f>
        <v>2.3900000000000001E-2</v>
      </c>
      <c r="I9" s="3">
        <f>Productos!$N$3*0.01</f>
        <v>2.3900000000000001E-2</v>
      </c>
      <c r="J9" s="3">
        <f>Productos!$N$3*0.01</f>
        <v>2.3900000000000001E-2</v>
      </c>
      <c r="K9" s="3">
        <f>Productos!$N$3*0.01</f>
        <v>2.3900000000000001E-2</v>
      </c>
      <c r="L9" s="3">
        <f>Productos!$N$3*0.01</f>
        <v>2.3900000000000001E-2</v>
      </c>
      <c r="M9" s="3">
        <f>Productos!$N$3*0.01</f>
        <v>2.3900000000000001E-2</v>
      </c>
      <c r="N9" s="3">
        <f>Productos!$N$3*0.01</f>
        <v>2.3900000000000001E-2</v>
      </c>
      <c r="O9" s="3">
        <f>Productos!$N$3*0.01</f>
        <v>2.3900000000000001E-2</v>
      </c>
      <c r="P9" s="3">
        <f>Productos!$N$3*0.01</f>
        <v>2.3900000000000001E-2</v>
      </c>
      <c r="Q9" s="3">
        <f>Productos!$N$3*0.01</f>
        <v>2.3900000000000001E-2</v>
      </c>
      <c r="R9" s="3">
        <f>Productos!$N$3*0.01</f>
        <v>2.3900000000000001E-2</v>
      </c>
      <c r="S9" s="3">
        <f>Productos!$N$3*0.01</f>
        <v>2.3900000000000001E-2</v>
      </c>
      <c r="T9" s="3">
        <f>Productos!$N$3*0.01</f>
        <v>2.3900000000000001E-2</v>
      </c>
      <c r="U9" s="3">
        <f>Productos!$N$3*0.01</f>
        <v>2.3900000000000001E-2</v>
      </c>
      <c r="V9" s="3">
        <f>Productos!$N$3*0.01</f>
        <v>2.3900000000000001E-2</v>
      </c>
      <c r="W9" s="3">
        <f>Productos!$N$3*0.01</f>
        <v>2.3900000000000001E-2</v>
      </c>
      <c r="X9" s="3">
        <f>Productos!$N$3*0.01</f>
        <v>2.3900000000000001E-2</v>
      </c>
      <c r="Y9" s="3">
        <f>Productos!$N$3*0.01</f>
        <v>2.3900000000000001E-2</v>
      </c>
      <c r="Z9" s="3">
        <f>Productos!$N$3*0.01</f>
        <v>2.3900000000000001E-2</v>
      </c>
      <c r="AA9" s="3">
        <f>Productos!$N$3*0.01</f>
        <v>2.3900000000000001E-2</v>
      </c>
      <c r="AB9" s="3">
        <f>Productos!$N$3*0.01</f>
        <v>2.3900000000000001E-2</v>
      </c>
      <c r="AC9" s="3">
        <f>Productos!$N$3*0.01</f>
        <v>2.3900000000000001E-2</v>
      </c>
      <c r="AD9" s="3">
        <f>Productos!$N$3*0.01</f>
        <v>2.3900000000000001E-2</v>
      </c>
      <c r="AE9" s="3">
        <f>Productos!$N$3*0.01</f>
        <v>2.3900000000000001E-2</v>
      </c>
      <c r="AF9" s="3">
        <f>Productos!$N$3*0.01</f>
        <v>2.3900000000000001E-2</v>
      </c>
      <c r="AG9" s="3">
        <f>Productos!$N$3*0.01</f>
        <v>2.3900000000000001E-2</v>
      </c>
      <c r="AH9" s="3">
        <f>Productos!$N$3*0.01</f>
        <v>2.3900000000000001E-2</v>
      </c>
      <c r="AI9" s="3">
        <f>Productos!$N$3*0.01</f>
        <v>2.3900000000000001E-2</v>
      </c>
      <c r="AJ9" s="3">
        <f>Productos!$N$3*0.01</f>
        <v>2.3900000000000001E-2</v>
      </c>
      <c r="AK9" s="3">
        <f>Productos!$N$3*0.01</f>
        <v>2.3900000000000001E-2</v>
      </c>
      <c r="AL9" s="3">
        <f>Productos!$N$3*0.01</f>
        <v>2.3900000000000001E-2</v>
      </c>
      <c r="AM9" s="3">
        <f>Productos!$N$3*0.01</f>
        <v>2.3900000000000001E-2</v>
      </c>
      <c r="AN9" s="3">
        <f>Productos!$N$3*0.01</f>
        <v>2.3900000000000001E-2</v>
      </c>
      <c r="AO9" s="3">
        <f>Productos!$N$3*0.01</f>
        <v>2.3900000000000001E-2</v>
      </c>
      <c r="AP9" s="3">
        <f>Productos!$N$3*0.01</f>
        <v>2.3900000000000001E-2</v>
      </c>
      <c r="AQ9" s="3">
        <f>Productos!$N$3*0.01</f>
        <v>2.3900000000000001E-2</v>
      </c>
      <c r="AR9" s="3">
        <f>Productos!$N$3*0.01</f>
        <v>2.3900000000000001E-2</v>
      </c>
      <c r="AS9" s="3">
        <f>Productos!$N$3*0.01</f>
        <v>2.3900000000000001E-2</v>
      </c>
      <c r="AT9" s="3">
        <f>Productos!$N$3*0.01</f>
        <v>2.3900000000000001E-2</v>
      </c>
      <c r="AU9" s="3">
        <f>Productos!$N$3*0.01</f>
        <v>2.3900000000000001E-2</v>
      </c>
      <c r="AV9" s="3">
        <f>Productos!$N$3*0.01</f>
        <v>2.3900000000000001E-2</v>
      </c>
      <c r="AW9" s="3">
        <f>Productos!$N$3*0.01</f>
        <v>2.3900000000000001E-2</v>
      </c>
      <c r="AX9" s="3">
        <f>Productos!$N$3*0.01</f>
        <v>2.3900000000000001E-2</v>
      </c>
      <c r="AY9" s="3">
        <f>Productos!$N$3*0.01</f>
        <v>2.3900000000000001E-2</v>
      </c>
      <c r="AZ9" s="3">
        <f>Productos!$N$3*0.01</f>
        <v>2.3900000000000001E-2</v>
      </c>
      <c r="BA9" s="3">
        <f>Productos!$N$3*0.01</f>
        <v>2.3900000000000001E-2</v>
      </c>
      <c r="BB9" s="3">
        <f>Productos!$N$3*0.01</f>
        <v>2.3900000000000001E-2</v>
      </c>
      <c r="BC9" s="3">
        <f>Productos!$N$3*0.01</f>
        <v>2.3900000000000001E-2</v>
      </c>
      <c r="BD9" s="3">
        <f>Productos!$N$3*0.01</f>
        <v>2.3900000000000001E-2</v>
      </c>
      <c r="BE9" s="3">
        <f>Productos!$N$3*0.01</f>
        <v>2.3900000000000001E-2</v>
      </c>
      <c r="BF9" s="3">
        <f>Productos!$N$3*0.01</f>
        <v>2.3900000000000001E-2</v>
      </c>
      <c r="BG9" s="3">
        <f>Productos!$N$3*0.01</f>
        <v>2.3900000000000001E-2</v>
      </c>
      <c r="BH9" s="3">
        <f>Productos!$N$3*0.01</f>
        <v>2.3900000000000001E-2</v>
      </c>
      <c r="BI9" s="3">
        <f>Productos!$N$3*0.01</f>
        <v>2.3900000000000001E-2</v>
      </c>
      <c r="BJ9" s="3">
        <f>Productos!$N$3*0.01</f>
        <v>2.3900000000000001E-2</v>
      </c>
      <c r="BK9" s="3">
        <f>Productos!$N$3*0.01</f>
        <v>2.3900000000000001E-2</v>
      </c>
      <c r="BL9" s="3">
        <f>Productos!$N$3*0.01</f>
        <v>2.3900000000000001E-2</v>
      </c>
      <c r="BM9" s="3">
        <f>Productos!$N$3*0.01</f>
        <v>2.3900000000000001E-2</v>
      </c>
      <c r="BN9" s="3">
        <f>Productos!$N$3*0.01</f>
        <v>2.3900000000000001E-2</v>
      </c>
      <c r="BO9" s="3">
        <f>Productos!$N$3*0.01</f>
        <v>2.3900000000000001E-2</v>
      </c>
      <c r="BP9" s="3">
        <f>Productos!$N$3*0.01</f>
        <v>2.3900000000000001E-2</v>
      </c>
      <c r="BQ9" s="3">
        <f>Productos!$N$3*0.01</f>
        <v>2.3900000000000001E-2</v>
      </c>
      <c r="BR9" s="3">
        <f>Productos!$N$3*0.01</f>
        <v>2.3900000000000001E-2</v>
      </c>
      <c r="BS9" s="3">
        <f>Productos!$N$3*0.01</f>
        <v>2.3900000000000001E-2</v>
      </c>
      <c r="BT9" s="3">
        <f>Productos!$N$3*0.01</f>
        <v>2.3900000000000001E-2</v>
      </c>
      <c r="BU9" s="3">
        <f>Productos!$N$3*0.01</f>
        <v>2.3900000000000001E-2</v>
      </c>
      <c r="BV9" s="3">
        <f>Productos!$N$3*0.01</f>
        <v>2.3900000000000001E-2</v>
      </c>
      <c r="BW9" s="3">
        <f>Productos!$N$3*0.01</f>
        <v>2.3900000000000001E-2</v>
      </c>
      <c r="BX9" s="3">
        <f>Productos!$N$3*0.01</f>
        <v>2.3900000000000001E-2</v>
      </c>
      <c r="BY9" s="3">
        <f>Productos!$N$3*0.01</f>
        <v>2.3900000000000001E-2</v>
      </c>
      <c r="BZ9" s="3">
        <f>Productos!$N$3*0.01</f>
        <v>2.3900000000000001E-2</v>
      </c>
      <c r="CA9" s="3">
        <f>Productos!$N$3*0.01</f>
        <v>2.3900000000000001E-2</v>
      </c>
      <c r="CB9" s="3">
        <f>Productos!$N$3*0.01</f>
        <v>2.3900000000000001E-2</v>
      </c>
      <c r="CC9" s="3">
        <f>Productos!$N$3*0.01</f>
        <v>2.3900000000000001E-2</v>
      </c>
      <c r="CD9" s="3">
        <f>Productos!$N$3*0.01</f>
        <v>2.3900000000000001E-2</v>
      </c>
      <c r="CE9" s="3">
        <f>Productos!$N$3*0.01</f>
        <v>2.3900000000000001E-2</v>
      </c>
      <c r="CF9" s="3">
        <f>Productos!$N$3*0.01</f>
        <v>2.3900000000000001E-2</v>
      </c>
      <c r="CG9" s="3">
        <f>Productos!$N$3*0.01</f>
        <v>2.3900000000000001E-2</v>
      </c>
      <c r="CH9" s="3">
        <f>Productos!$N$3*0.01</f>
        <v>2.3900000000000001E-2</v>
      </c>
      <c r="CI9" s="3">
        <f>Productos!$N$3*0.01</f>
        <v>2.3900000000000001E-2</v>
      </c>
      <c r="CJ9" s="3">
        <f>Productos!$N$3*0.01</f>
        <v>2.3900000000000001E-2</v>
      </c>
      <c r="CK9" s="3">
        <f>Productos!$N$3*0.01</f>
        <v>2.3900000000000001E-2</v>
      </c>
      <c r="CL9" s="3">
        <f>Productos!$N$3*0.01</f>
        <v>2.3900000000000001E-2</v>
      </c>
      <c r="CM9" s="3">
        <f>Productos!$N$3*0.01</f>
        <v>2.3900000000000001E-2</v>
      </c>
    </row>
    <row r="10" spans="1:91" x14ac:dyDescent="0.2">
      <c r="A10" s="2" t="s">
        <v>99</v>
      </c>
      <c r="B10" s="3">
        <f>Productos!$N$3*0.01</f>
        <v>2.3900000000000001E-2</v>
      </c>
      <c r="C10" s="3">
        <f>Productos!$N$3*0.01</f>
        <v>2.3900000000000001E-2</v>
      </c>
      <c r="D10" s="3">
        <f>Productos!$N$3*0.01</f>
        <v>2.3900000000000001E-2</v>
      </c>
      <c r="E10" s="3">
        <f>Productos!$N$3*0.01</f>
        <v>2.3900000000000001E-2</v>
      </c>
      <c r="F10" s="3">
        <f>Productos!$N$3*0.01</f>
        <v>2.3900000000000001E-2</v>
      </c>
      <c r="G10" s="3">
        <f>Productos!$N$3*0.01</f>
        <v>2.3900000000000001E-2</v>
      </c>
      <c r="H10" s="3">
        <f>Productos!$N$3*0.01</f>
        <v>2.3900000000000001E-2</v>
      </c>
      <c r="I10" s="3">
        <f>Productos!$N$3*0.01</f>
        <v>2.3900000000000001E-2</v>
      </c>
      <c r="J10" s="3">
        <f>Productos!$N$3*0.01</f>
        <v>2.3900000000000001E-2</v>
      </c>
      <c r="K10" s="3">
        <f>Productos!$N$3*0.01</f>
        <v>2.3900000000000001E-2</v>
      </c>
      <c r="L10" s="3">
        <f>Productos!$N$3*0.01</f>
        <v>2.3900000000000001E-2</v>
      </c>
      <c r="M10" s="3">
        <f>Productos!$N$3*0.01</f>
        <v>2.3900000000000001E-2</v>
      </c>
      <c r="N10" s="3">
        <f>Productos!$N$3*0.01</f>
        <v>2.3900000000000001E-2</v>
      </c>
      <c r="O10" s="3">
        <f>Productos!$N$3*0.01</f>
        <v>2.3900000000000001E-2</v>
      </c>
      <c r="P10" s="3">
        <f>Productos!$N$3*0.01</f>
        <v>2.3900000000000001E-2</v>
      </c>
      <c r="Q10" s="3">
        <f>Productos!$N$3*0.01</f>
        <v>2.3900000000000001E-2</v>
      </c>
      <c r="R10" s="3">
        <f>Productos!$N$3*0.01</f>
        <v>2.3900000000000001E-2</v>
      </c>
      <c r="S10" s="3">
        <f>Productos!$N$3*0.01</f>
        <v>2.3900000000000001E-2</v>
      </c>
      <c r="T10" s="3">
        <f>Productos!$N$3*0.01</f>
        <v>2.3900000000000001E-2</v>
      </c>
      <c r="U10" s="3">
        <f>Productos!$N$3*0.01</f>
        <v>2.3900000000000001E-2</v>
      </c>
      <c r="V10" s="3">
        <f>Productos!$N$3*0.01</f>
        <v>2.3900000000000001E-2</v>
      </c>
      <c r="W10" s="3">
        <f>Productos!$N$3*0.01</f>
        <v>2.3900000000000001E-2</v>
      </c>
      <c r="X10" s="3">
        <f>Productos!$N$3*0.01</f>
        <v>2.3900000000000001E-2</v>
      </c>
      <c r="Y10" s="3">
        <f>Productos!$N$3*0.01</f>
        <v>2.3900000000000001E-2</v>
      </c>
      <c r="Z10" s="3">
        <f>Productos!$N$3*0.01</f>
        <v>2.3900000000000001E-2</v>
      </c>
      <c r="AA10" s="3">
        <f>Productos!$N$3*0.01</f>
        <v>2.3900000000000001E-2</v>
      </c>
      <c r="AB10" s="3">
        <f>Productos!$N$3*0.01</f>
        <v>2.3900000000000001E-2</v>
      </c>
      <c r="AC10" s="3">
        <f>Productos!$N$3*0.01</f>
        <v>2.3900000000000001E-2</v>
      </c>
      <c r="AD10" s="3">
        <f>Productos!$N$3*0.01</f>
        <v>2.3900000000000001E-2</v>
      </c>
      <c r="AE10" s="3">
        <f>Productos!$N$3*0.01</f>
        <v>2.3900000000000001E-2</v>
      </c>
      <c r="AF10" s="3">
        <f>Productos!$N$3*0.01</f>
        <v>2.3900000000000001E-2</v>
      </c>
      <c r="AG10" s="3">
        <f>Productos!$N$3*0.01</f>
        <v>2.3900000000000001E-2</v>
      </c>
      <c r="AH10" s="3">
        <f>Productos!$N$3*0.01</f>
        <v>2.3900000000000001E-2</v>
      </c>
      <c r="AI10" s="3">
        <f>Productos!$N$3*0.01</f>
        <v>2.3900000000000001E-2</v>
      </c>
      <c r="AJ10" s="3">
        <f>Productos!$N$3*0.01</f>
        <v>2.3900000000000001E-2</v>
      </c>
      <c r="AK10" s="3">
        <f>Productos!$N$3*0.01</f>
        <v>2.3900000000000001E-2</v>
      </c>
      <c r="AL10" s="3">
        <f>Productos!$N$3*0.01</f>
        <v>2.3900000000000001E-2</v>
      </c>
      <c r="AM10" s="3">
        <f>Productos!$N$3*0.01</f>
        <v>2.3900000000000001E-2</v>
      </c>
      <c r="AN10" s="3">
        <f>Productos!$N$3*0.01</f>
        <v>2.3900000000000001E-2</v>
      </c>
      <c r="AO10" s="3">
        <f>Productos!$N$3*0.01</f>
        <v>2.3900000000000001E-2</v>
      </c>
      <c r="AP10" s="3">
        <f>Productos!$N$3*0.01</f>
        <v>2.3900000000000001E-2</v>
      </c>
      <c r="AQ10" s="3">
        <f>Productos!$N$3*0.01</f>
        <v>2.3900000000000001E-2</v>
      </c>
      <c r="AR10" s="3">
        <f>Productos!$N$3*0.01</f>
        <v>2.3900000000000001E-2</v>
      </c>
      <c r="AS10" s="3">
        <f>Productos!$N$3*0.01</f>
        <v>2.3900000000000001E-2</v>
      </c>
      <c r="AT10" s="3">
        <f>Productos!$N$3*0.01</f>
        <v>2.3900000000000001E-2</v>
      </c>
      <c r="AU10" s="3">
        <f>Productos!$N$3*0.01</f>
        <v>2.3900000000000001E-2</v>
      </c>
      <c r="AV10" s="3">
        <f>Productos!$N$3*0.01</f>
        <v>2.3900000000000001E-2</v>
      </c>
      <c r="AW10" s="3">
        <f>Productos!$N$3*0.01</f>
        <v>2.3900000000000001E-2</v>
      </c>
      <c r="AX10" s="3">
        <f>Productos!$N$3*0.01</f>
        <v>2.3900000000000001E-2</v>
      </c>
      <c r="AY10" s="3">
        <f>Productos!$N$3*0.01</f>
        <v>2.3900000000000001E-2</v>
      </c>
      <c r="AZ10" s="3">
        <f>Productos!$N$3*0.01</f>
        <v>2.3900000000000001E-2</v>
      </c>
      <c r="BA10" s="3">
        <f>Productos!$N$3*0.01</f>
        <v>2.3900000000000001E-2</v>
      </c>
      <c r="BB10" s="3">
        <f>Productos!$N$3*0.01</f>
        <v>2.3900000000000001E-2</v>
      </c>
      <c r="BC10" s="3">
        <f>Productos!$N$3*0.01</f>
        <v>2.3900000000000001E-2</v>
      </c>
      <c r="BD10" s="3">
        <f>Productos!$N$3*0.01</f>
        <v>2.3900000000000001E-2</v>
      </c>
      <c r="BE10" s="3">
        <f>Productos!$N$3*0.01</f>
        <v>2.3900000000000001E-2</v>
      </c>
      <c r="BF10" s="3">
        <f>Productos!$N$3*0.01</f>
        <v>2.3900000000000001E-2</v>
      </c>
      <c r="BG10" s="3">
        <f>Productos!$N$3*0.01</f>
        <v>2.3900000000000001E-2</v>
      </c>
      <c r="BH10" s="3">
        <f>Productos!$N$3*0.01</f>
        <v>2.3900000000000001E-2</v>
      </c>
      <c r="BI10" s="3">
        <f>Productos!$N$3*0.01</f>
        <v>2.3900000000000001E-2</v>
      </c>
      <c r="BJ10" s="3">
        <f>Productos!$N$3*0.01</f>
        <v>2.3900000000000001E-2</v>
      </c>
      <c r="BK10" s="3">
        <f>Productos!$N$3*0.01</f>
        <v>2.3900000000000001E-2</v>
      </c>
      <c r="BL10" s="3">
        <f>Productos!$N$3*0.01</f>
        <v>2.3900000000000001E-2</v>
      </c>
      <c r="BM10" s="3">
        <f>Productos!$N$3*0.01</f>
        <v>2.3900000000000001E-2</v>
      </c>
      <c r="BN10" s="3">
        <f>Productos!$N$3*0.01</f>
        <v>2.3900000000000001E-2</v>
      </c>
      <c r="BO10" s="3">
        <f>Productos!$N$3*0.01</f>
        <v>2.3900000000000001E-2</v>
      </c>
      <c r="BP10" s="3">
        <f>Productos!$N$3*0.01</f>
        <v>2.3900000000000001E-2</v>
      </c>
      <c r="BQ10" s="3">
        <f>Productos!$N$3*0.01</f>
        <v>2.3900000000000001E-2</v>
      </c>
      <c r="BR10" s="3">
        <f>Productos!$N$3*0.01</f>
        <v>2.3900000000000001E-2</v>
      </c>
      <c r="BS10" s="3">
        <f>Productos!$N$3*0.01</f>
        <v>2.3900000000000001E-2</v>
      </c>
      <c r="BT10" s="3">
        <f>Productos!$N$3*0.01</f>
        <v>2.3900000000000001E-2</v>
      </c>
      <c r="BU10" s="3">
        <f>Productos!$N$3*0.01</f>
        <v>2.3900000000000001E-2</v>
      </c>
      <c r="BV10" s="3">
        <f>Productos!$N$3*0.01</f>
        <v>2.3900000000000001E-2</v>
      </c>
      <c r="BW10" s="3">
        <f>Productos!$N$3*0.01</f>
        <v>2.3900000000000001E-2</v>
      </c>
      <c r="BX10" s="3">
        <f>Productos!$N$3*0.01</f>
        <v>2.3900000000000001E-2</v>
      </c>
      <c r="BY10" s="3">
        <f>Productos!$N$3*0.01</f>
        <v>2.3900000000000001E-2</v>
      </c>
      <c r="BZ10" s="3">
        <f>Productos!$N$3*0.01</f>
        <v>2.3900000000000001E-2</v>
      </c>
      <c r="CA10" s="3">
        <f>Productos!$N$3*0.01</f>
        <v>2.3900000000000001E-2</v>
      </c>
      <c r="CB10" s="3">
        <f>Productos!$N$3*0.01</f>
        <v>2.3900000000000001E-2</v>
      </c>
      <c r="CC10" s="3">
        <f>Productos!$N$3*0.01</f>
        <v>2.3900000000000001E-2</v>
      </c>
      <c r="CD10" s="3">
        <f>Productos!$N$3*0.01</f>
        <v>2.3900000000000001E-2</v>
      </c>
      <c r="CE10" s="3">
        <f>Productos!$N$3*0.01</f>
        <v>2.3900000000000001E-2</v>
      </c>
      <c r="CF10" s="3">
        <f>Productos!$N$3*0.01</f>
        <v>2.3900000000000001E-2</v>
      </c>
      <c r="CG10" s="3">
        <f>Productos!$N$3*0.01</f>
        <v>2.3900000000000001E-2</v>
      </c>
      <c r="CH10" s="3">
        <f>Productos!$N$3*0.01</f>
        <v>2.3900000000000001E-2</v>
      </c>
      <c r="CI10" s="3">
        <f>Productos!$N$3*0.01</f>
        <v>2.3900000000000001E-2</v>
      </c>
      <c r="CJ10" s="3">
        <f>Productos!$N$3*0.01</f>
        <v>2.3900000000000001E-2</v>
      </c>
      <c r="CK10" s="3">
        <f>Productos!$N$3*0.01</f>
        <v>2.3900000000000001E-2</v>
      </c>
      <c r="CL10" s="3">
        <f>Productos!$N$3*0.01</f>
        <v>2.3900000000000001E-2</v>
      </c>
      <c r="CM10" s="3">
        <f>Productos!$N$3*0.01</f>
        <v>2.3900000000000001E-2</v>
      </c>
    </row>
    <row r="11" spans="1:91" x14ac:dyDescent="0.2">
      <c r="A11" s="2" t="s">
        <v>100</v>
      </c>
      <c r="B11" s="3">
        <f>Productos!$N$3*0.01</f>
        <v>2.3900000000000001E-2</v>
      </c>
      <c r="C11" s="3">
        <f>Productos!$N$3*0.01</f>
        <v>2.3900000000000001E-2</v>
      </c>
      <c r="D11" s="3">
        <f>Productos!$N$3*0.01</f>
        <v>2.3900000000000001E-2</v>
      </c>
      <c r="E11" s="3">
        <f>Productos!$N$3*0.01</f>
        <v>2.3900000000000001E-2</v>
      </c>
      <c r="F11" s="3">
        <f>Productos!$N$3*0.01</f>
        <v>2.3900000000000001E-2</v>
      </c>
      <c r="G11" s="3">
        <f>Productos!$N$3*0.01</f>
        <v>2.3900000000000001E-2</v>
      </c>
      <c r="H11" s="3">
        <f>Productos!$N$3*0.01</f>
        <v>2.3900000000000001E-2</v>
      </c>
      <c r="I11" s="3">
        <f>Productos!$N$3*0.01</f>
        <v>2.3900000000000001E-2</v>
      </c>
      <c r="J11" s="3">
        <f>Productos!$N$3*0.01</f>
        <v>2.3900000000000001E-2</v>
      </c>
      <c r="K11" s="3">
        <f>Productos!$N$3*0.01</f>
        <v>2.3900000000000001E-2</v>
      </c>
      <c r="L11" s="3">
        <f>Productos!$N$3*0.01</f>
        <v>2.3900000000000001E-2</v>
      </c>
      <c r="M11" s="3">
        <f>Productos!$N$3*0.01</f>
        <v>2.3900000000000001E-2</v>
      </c>
      <c r="N11" s="3">
        <f>Productos!$N$3*0.01</f>
        <v>2.3900000000000001E-2</v>
      </c>
      <c r="O11" s="3">
        <f>Productos!$N$3*0.01</f>
        <v>2.3900000000000001E-2</v>
      </c>
      <c r="P11" s="3">
        <f>Productos!$N$3*0.01</f>
        <v>2.3900000000000001E-2</v>
      </c>
      <c r="Q11" s="3">
        <f>Productos!$N$3*0.01</f>
        <v>2.3900000000000001E-2</v>
      </c>
      <c r="R11" s="3">
        <f>Productos!$N$3*0.01</f>
        <v>2.3900000000000001E-2</v>
      </c>
      <c r="S11" s="3">
        <f>Productos!$N$3*0.01</f>
        <v>2.3900000000000001E-2</v>
      </c>
      <c r="T11" s="3">
        <f>Productos!$N$3*0.01</f>
        <v>2.3900000000000001E-2</v>
      </c>
      <c r="U11" s="3">
        <f>Productos!$N$3*0.01</f>
        <v>2.3900000000000001E-2</v>
      </c>
      <c r="V11" s="3">
        <f>Productos!$N$3*0.01</f>
        <v>2.3900000000000001E-2</v>
      </c>
      <c r="W11" s="3">
        <f>Productos!$N$3*0.01</f>
        <v>2.3900000000000001E-2</v>
      </c>
      <c r="X11" s="3">
        <f>Productos!$N$3*0.01</f>
        <v>2.3900000000000001E-2</v>
      </c>
      <c r="Y11" s="3">
        <f>Productos!$N$3*0.01</f>
        <v>2.3900000000000001E-2</v>
      </c>
      <c r="Z11" s="3">
        <f>Productos!$N$3*0.01</f>
        <v>2.3900000000000001E-2</v>
      </c>
      <c r="AA11" s="3">
        <f>Productos!$N$3*0.01</f>
        <v>2.3900000000000001E-2</v>
      </c>
      <c r="AB11" s="3">
        <f>Productos!$N$3*0.01</f>
        <v>2.3900000000000001E-2</v>
      </c>
      <c r="AC11" s="3">
        <f>Productos!$N$3*0.01</f>
        <v>2.3900000000000001E-2</v>
      </c>
      <c r="AD11" s="3">
        <f>Productos!$N$3*0.01</f>
        <v>2.3900000000000001E-2</v>
      </c>
      <c r="AE11" s="3">
        <f>Productos!$N$3*0.01</f>
        <v>2.3900000000000001E-2</v>
      </c>
      <c r="AF11" s="3">
        <f>Productos!$N$3*0.01</f>
        <v>2.3900000000000001E-2</v>
      </c>
      <c r="AG11" s="3">
        <f>Productos!$N$3*0.01</f>
        <v>2.3900000000000001E-2</v>
      </c>
      <c r="AH11" s="3">
        <f>Productos!$N$3*0.01</f>
        <v>2.3900000000000001E-2</v>
      </c>
      <c r="AI11" s="3">
        <f>Productos!$N$3*0.01</f>
        <v>2.3900000000000001E-2</v>
      </c>
      <c r="AJ11" s="3">
        <f>Productos!$N$3*0.01</f>
        <v>2.3900000000000001E-2</v>
      </c>
      <c r="AK11" s="3">
        <f>Productos!$N$3*0.01</f>
        <v>2.3900000000000001E-2</v>
      </c>
      <c r="AL11" s="3">
        <f>Productos!$N$3*0.01</f>
        <v>2.3900000000000001E-2</v>
      </c>
      <c r="AM11" s="3">
        <f>Productos!$N$3*0.01</f>
        <v>2.3900000000000001E-2</v>
      </c>
      <c r="AN11" s="3">
        <f>Productos!$N$3*0.01</f>
        <v>2.3900000000000001E-2</v>
      </c>
      <c r="AO11" s="3">
        <f>Productos!$N$3*0.01</f>
        <v>2.3900000000000001E-2</v>
      </c>
      <c r="AP11" s="3">
        <f>Productos!$N$3*0.01</f>
        <v>2.3900000000000001E-2</v>
      </c>
      <c r="AQ11" s="3">
        <f>Productos!$N$3*0.01</f>
        <v>2.3900000000000001E-2</v>
      </c>
      <c r="AR11" s="3">
        <f>Productos!$N$3*0.01</f>
        <v>2.3900000000000001E-2</v>
      </c>
      <c r="AS11" s="3">
        <f>Productos!$N$3*0.01</f>
        <v>2.3900000000000001E-2</v>
      </c>
      <c r="AT11" s="3">
        <f>Productos!$N$3*0.01</f>
        <v>2.3900000000000001E-2</v>
      </c>
      <c r="AU11" s="3">
        <f>Productos!$N$3*0.01</f>
        <v>2.3900000000000001E-2</v>
      </c>
      <c r="AV11" s="3">
        <f>Productos!$N$3*0.01</f>
        <v>2.3900000000000001E-2</v>
      </c>
      <c r="AW11" s="3">
        <f>Productos!$N$3*0.01</f>
        <v>2.3900000000000001E-2</v>
      </c>
      <c r="AX11" s="3">
        <f>Productos!$N$3*0.01</f>
        <v>2.3900000000000001E-2</v>
      </c>
      <c r="AY11" s="3">
        <f>Productos!$N$3*0.01</f>
        <v>2.3900000000000001E-2</v>
      </c>
      <c r="AZ11" s="3">
        <f>Productos!$N$3*0.01</f>
        <v>2.3900000000000001E-2</v>
      </c>
      <c r="BA11" s="3">
        <f>Productos!$N$3*0.01</f>
        <v>2.3900000000000001E-2</v>
      </c>
      <c r="BB11" s="3">
        <f>Productos!$N$3*0.01</f>
        <v>2.3900000000000001E-2</v>
      </c>
      <c r="BC11" s="3">
        <f>Productos!$N$3*0.01</f>
        <v>2.3900000000000001E-2</v>
      </c>
      <c r="BD11" s="3">
        <f>Productos!$N$3*0.01</f>
        <v>2.3900000000000001E-2</v>
      </c>
      <c r="BE11" s="3">
        <f>Productos!$N$3*0.01</f>
        <v>2.3900000000000001E-2</v>
      </c>
      <c r="BF11" s="3">
        <f>Productos!$N$3*0.01</f>
        <v>2.3900000000000001E-2</v>
      </c>
      <c r="BG11" s="3">
        <f>Productos!$N$3*0.01</f>
        <v>2.3900000000000001E-2</v>
      </c>
      <c r="BH11" s="3">
        <f>Productos!$N$3*0.01</f>
        <v>2.3900000000000001E-2</v>
      </c>
      <c r="BI11" s="3">
        <f>Productos!$N$3*0.01</f>
        <v>2.3900000000000001E-2</v>
      </c>
      <c r="BJ11" s="3">
        <f>Productos!$N$3*0.01</f>
        <v>2.3900000000000001E-2</v>
      </c>
      <c r="BK11" s="3">
        <f>Productos!$N$3*0.01</f>
        <v>2.3900000000000001E-2</v>
      </c>
      <c r="BL11" s="3">
        <f>Productos!$N$3*0.01</f>
        <v>2.3900000000000001E-2</v>
      </c>
      <c r="BM11" s="3">
        <f>Productos!$N$3*0.01</f>
        <v>2.3900000000000001E-2</v>
      </c>
      <c r="BN11" s="3">
        <f>Productos!$N$3*0.01</f>
        <v>2.3900000000000001E-2</v>
      </c>
      <c r="BO11" s="3">
        <f>Productos!$N$3*0.01</f>
        <v>2.3900000000000001E-2</v>
      </c>
      <c r="BP11" s="3">
        <f>Productos!$N$3*0.01</f>
        <v>2.3900000000000001E-2</v>
      </c>
      <c r="BQ11" s="3">
        <f>Productos!$N$3*0.01</f>
        <v>2.3900000000000001E-2</v>
      </c>
      <c r="BR11" s="3">
        <f>Productos!$N$3*0.01</f>
        <v>2.3900000000000001E-2</v>
      </c>
      <c r="BS11" s="3">
        <f>Productos!$N$3*0.01</f>
        <v>2.3900000000000001E-2</v>
      </c>
      <c r="BT11" s="3">
        <f>Productos!$N$3*0.01</f>
        <v>2.3900000000000001E-2</v>
      </c>
      <c r="BU11" s="3">
        <f>Productos!$N$3*0.01</f>
        <v>2.3900000000000001E-2</v>
      </c>
      <c r="BV11" s="3">
        <f>Productos!$N$3*0.01</f>
        <v>2.3900000000000001E-2</v>
      </c>
      <c r="BW11" s="3">
        <f>Productos!$N$3*0.01</f>
        <v>2.3900000000000001E-2</v>
      </c>
      <c r="BX11" s="3">
        <f>Productos!$N$3*0.01</f>
        <v>2.3900000000000001E-2</v>
      </c>
      <c r="BY11" s="3">
        <f>Productos!$N$3*0.01</f>
        <v>2.3900000000000001E-2</v>
      </c>
      <c r="BZ11" s="3">
        <f>Productos!$N$3*0.01</f>
        <v>2.3900000000000001E-2</v>
      </c>
      <c r="CA11" s="3">
        <f>Productos!$N$3*0.01</f>
        <v>2.3900000000000001E-2</v>
      </c>
      <c r="CB11" s="3">
        <f>Productos!$N$3*0.01</f>
        <v>2.3900000000000001E-2</v>
      </c>
      <c r="CC11" s="3">
        <f>Productos!$N$3*0.01</f>
        <v>2.3900000000000001E-2</v>
      </c>
      <c r="CD11" s="3">
        <f>Productos!$N$3*0.01</f>
        <v>2.3900000000000001E-2</v>
      </c>
      <c r="CE11" s="3">
        <f>Productos!$N$3*0.01</f>
        <v>2.3900000000000001E-2</v>
      </c>
      <c r="CF11" s="3">
        <f>Productos!$N$3*0.01</f>
        <v>2.3900000000000001E-2</v>
      </c>
      <c r="CG11" s="3">
        <f>Productos!$N$3*0.01</f>
        <v>2.3900000000000001E-2</v>
      </c>
      <c r="CH11" s="3">
        <f>Productos!$N$3*0.01</f>
        <v>2.3900000000000001E-2</v>
      </c>
      <c r="CI11" s="3">
        <f>Productos!$N$3*0.01</f>
        <v>2.3900000000000001E-2</v>
      </c>
      <c r="CJ11" s="3">
        <f>Productos!$N$3*0.01</f>
        <v>2.3900000000000001E-2</v>
      </c>
      <c r="CK11" s="3">
        <f>Productos!$N$3*0.01</f>
        <v>2.3900000000000001E-2</v>
      </c>
      <c r="CL11" s="3">
        <f>Productos!$N$3*0.01</f>
        <v>2.3900000000000001E-2</v>
      </c>
      <c r="CM11" s="3">
        <f>Productos!$N$3*0.01</f>
        <v>2.3900000000000001E-2</v>
      </c>
    </row>
    <row r="12" spans="1:91" x14ac:dyDescent="0.2">
      <c r="A12" s="2" t="s">
        <v>101</v>
      </c>
      <c r="B12" s="3">
        <f>Productos!$N$3*0.01</f>
        <v>2.3900000000000001E-2</v>
      </c>
      <c r="C12" s="3">
        <f>Productos!$N$3*0.01</f>
        <v>2.3900000000000001E-2</v>
      </c>
      <c r="D12" s="3">
        <f>Productos!$N$3*0.01</f>
        <v>2.3900000000000001E-2</v>
      </c>
      <c r="E12" s="3">
        <f>Productos!$N$3*0.01</f>
        <v>2.3900000000000001E-2</v>
      </c>
      <c r="F12" s="3">
        <f>Productos!$N$3*0.01</f>
        <v>2.3900000000000001E-2</v>
      </c>
      <c r="G12" s="3">
        <f>Productos!$N$3*0.01</f>
        <v>2.3900000000000001E-2</v>
      </c>
      <c r="H12" s="3">
        <f>Productos!$N$3*0.01</f>
        <v>2.3900000000000001E-2</v>
      </c>
      <c r="I12" s="3">
        <f>Productos!$N$3*0.01</f>
        <v>2.3900000000000001E-2</v>
      </c>
      <c r="J12" s="3">
        <f>Productos!$N$3*0.01</f>
        <v>2.3900000000000001E-2</v>
      </c>
      <c r="K12" s="3">
        <f>Productos!$N$3*0.01</f>
        <v>2.3900000000000001E-2</v>
      </c>
      <c r="L12" s="3">
        <f>Productos!$N$3*0.01</f>
        <v>2.3900000000000001E-2</v>
      </c>
      <c r="M12" s="3">
        <f>Productos!$N$3*0.01</f>
        <v>2.3900000000000001E-2</v>
      </c>
      <c r="N12" s="3">
        <f>Productos!$N$3*0.01</f>
        <v>2.3900000000000001E-2</v>
      </c>
      <c r="O12" s="3">
        <f>Productos!$N$3*0.01</f>
        <v>2.3900000000000001E-2</v>
      </c>
      <c r="P12" s="3">
        <f>Productos!$N$3*0.01</f>
        <v>2.3900000000000001E-2</v>
      </c>
      <c r="Q12" s="3">
        <f>Productos!$N$3*0.01</f>
        <v>2.3900000000000001E-2</v>
      </c>
      <c r="R12" s="3">
        <f>Productos!$N$3*0.01</f>
        <v>2.3900000000000001E-2</v>
      </c>
      <c r="S12" s="3">
        <f>Productos!$N$3*0.01</f>
        <v>2.3900000000000001E-2</v>
      </c>
      <c r="T12" s="3">
        <f>Productos!$N$3*0.01</f>
        <v>2.3900000000000001E-2</v>
      </c>
      <c r="U12" s="3">
        <f>Productos!$N$3*0.01</f>
        <v>2.3900000000000001E-2</v>
      </c>
      <c r="V12" s="3">
        <f>Productos!$N$3*0.01</f>
        <v>2.3900000000000001E-2</v>
      </c>
      <c r="W12" s="3">
        <f>Productos!$N$3*0.01</f>
        <v>2.3900000000000001E-2</v>
      </c>
      <c r="X12" s="3">
        <f>Productos!$N$3*0.01</f>
        <v>2.3900000000000001E-2</v>
      </c>
      <c r="Y12" s="3">
        <f>Productos!$N$3*0.01</f>
        <v>2.3900000000000001E-2</v>
      </c>
      <c r="Z12" s="3">
        <f>Productos!$N$3*0.01</f>
        <v>2.3900000000000001E-2</v>
      </c>
      <c r="AA12" s="3">
        <f>Productos!$N$3*0.01</f>
        <v>2.3900000000000001E-2</v>
      </c>
      <c r="AB12" s="3">
        <f>Productos!$N$3*0.01</f>
        <v>2.3900000000000001E-2</v>
      </c>
      <c r="AC12" s="3">
        <f>Productos!$N$3*0.01</f>
        <v>2.3900000000000001E-2</v>
      </c>
      <c r="AD12" s="3">
        <f>Productos!$N$3*0.01</f>
        <v>2.3900000000000001E-2</v>
      </c>
      <c r="AE12" s="3">
        <f>Productos!$N$3*0.01</f>
        <v>2.3900000000000001E-2</v>
      </c>
      <c r="AF12" s="3">
        <f>Productos!$N$3*0.01</f>
        <v>2.3900000000000001E-2</v>
      </c>
      <c r="AG12" s="3">
        <f>Productos!$N$3*0.01</f>
        <v>2.3900000000000001E-2</v>
      </c>
      <c r="AH12" s="3">
        <f>Productos!$N$3*0.01</f>
        <v>2.3900000000000001E-2</v>
      </c>
      <c r="AI12" s="3">
        <f>Productos!$N$3*0.01</f>
        <v>2.3900000000000001E-2</v>
      </c>
      <c r="AJ12" s="3">
        <f>Productos!$N$3*0.01</f>
        <v>2.3900000000000001E-2</v>
      </c>
      <c r="AK12" s="3">
        <f>Productos!$N$3*0.01</f>
        <v>2.3900000000000001E-2</v>
      </c>
      <c r="AL12" s="3">
        <f>Productos!$N$3*0.01</f>
        <v>2.3900000000000001E-2</v>
      </c>
      <c r="AM12" s="3">
        <f>Productos!$N$3*0.01</f>
        <v>2.3900000000000001E-2</v>
      </c>
      <c r="AN12" s="3">
        <f>Productos!$N$3*0.01</f>
        <v>2.3900000000000001E-2</v>
      </c>
      <c r="AO12" s="3">
        <f>Productos!$N$3*0.01</f>
        <v>2.3900000000000001E-2</v>
      </c>
      <c r="AP12" s="3">
        <f>Productos!$N$3*0.01</f>
        <v>2.3900000000000001E-2</v>
      </c>
      <c r="AQ12" s="3">
        <f>Productos!$N$3*0.01</f>
        <v>2.3900000000000001E-2</v>
      </c>
      <c r="AR12" s="3">
        <f>Productos!$N$3*0.01</f>
        <v>2.3900000000000001E-2</v>
      </c>
      <c r="AS12" s="3">
        <f>Productos!$N$3*0.01</f>
        <v>2.3900000000000001E-2</v>
      </c>
      <c r="AT12" s="3">
        <f>Productos!$N$3*0.01</f>
        <v>2.3900000000000001E-2</v>
      </c>
      <c r="AU12" s="3">
        <f>Productos!$N$3*0.01</f>
        <v>2.3900000000000001E-2</v>
      </c>
      <c r="AV12" s="3">
        <f>Productos!$N$3*0.01</f>
        <v>2.3900000000000001E-2</v>
      </c>
      <c r="AW12" s="3">
        <f>Productos!$N$3*0.01</f>
        <v>2.3900000000000001E-2</v>
      </c>
      <c r="AX12" s="3">
        <f>Productos!$N$3*0.01</f>
        <v>2.3900000000000001E-2</v>
      </c>
      <c r="AY12" s="3">
        <f>Productos!$N$3*0.01</f>
        <v>2.3900000000000001E-2</v>
      </c>
      <c r="AZ12" s="3">
        <f>Productos!$N$3*0.01</f>
        <v>2.3900000000000001E-2</v>
      </c>
      <c r="BA12" s="3">
        <f>Productos!$N$3*0.01</f>
        <v>2.3900000000000001E-2</v>
      </c>
      <c r="BB12" s="3">
        <f>Productos!$N$3*0.01</f>
        <v>2.3900000000000001E-2</v>
      </c>
      <c r="BC12" s="3">
        <f>Productos!$N$3*0.01</f>
        <v>2.3900000000000001E-2</v>
      </c>
      <c r="BD12" s="3">
        <f>Productos!$N$3*0.01</f>
        <v>2.3900000000000001E-2</v>
      </c>
      <c r="BE12" s="3">
        <f>Productos!$N$3*0.01</f>
        <v>2.3900000000000001E-2</v>
      </c>
      <c r="BF12" s="3">
        <f>Productos!$N$3*0.01</f>
        <v>2.3900000000000001E-2</v>
      </c>
      <c r="BG12" s="3">
        <f>Productos!$N$3*0.01</f>
        <v>2.3900000000000001E-2</v>
      </c>
      <c r="BH12" s="3">
        <f>Productos!$N$3*0.01</f>
        <v>2.3900000000000001E-2</v>
      </c>
      <c r="BI12" s="3">
        <f>Productos!$N$3*0.01</f>
        <v>2.3900000000000001E-2</v>
      </c>
      <c r="BJ12" s="3">
        <f>Productos!$N$3*0.01</f>
        <v>2.3900000000000001E-2</v>
      </c>
      <c r="BK12" s="3">
        <f>Productos!$N$3*0.01</f>
        <v>2.3900000000000001E-2</v>
      </c>
      <c r="BL12" s="3">
        <f>Productos!$N$3*0.01</f>
        <v>2.3900000000000001E-2</v>
      </c>
      <c r="BM12" s="3">
        <f>Productos!$N$3*0.01</f>
        <v>2.3900000000000001E-2</v>
      </c>
      <c r="BN12" s="3">
        <f>Productos!$N$3*0.01</f>
        <v>2.3900000000000001E-2</v>
      </c>
      <c r="BO12" s="3">
        <f>Productos!$N$3*0.01</f>
        <v>2.3900000000000001E-2</v>
      </c>
      <c r="BP12" s="3">
        <f>Productos!$N$3*0.01</f>
        <v>2.3900000000000001E-2</v>
      </c>
      <c r="BQ12" s="3">
        <f>Productos!$N$3*0.01</f>
        <v>2.3900000000000001E-2</v>
      </c>
      <c r="BR12" s="3">
        <f>Productos!$N$3*0.01</f>
        <v>2.3900000000000001E-2</v>
      </c>
      <c r="BS12" s="3">
        <f>Productos!$N$3*0.01</f>
        <v>2.3900000000000001E-2</v>
      </c>
      <c r="BT12" s="3">
        <f>Productos!$N$3*0.01</f>
        <v>2.3900000000000001E-2</v>
      </c>
      <c r="BU12" s="3">
        <f>Productos!$N$3*0.01</f>
        <v>2.3900000000000001E-2</v>
      </c>
      <c r="BV12" s="3">
        <f>Productos!$N$3*0.01</f>
        <v>2.3900000000000001E-2</v>
      </c>
      <c r="BW12" s="3">
        <f>Productos!$N$3*0.01</f>
        <v>2.3900000000000001E-2</v>
      </c>
      <c r="BX12" s="3">
        <f>Productos!$N$3*0.01</f>
        <v>2.3900000000000001E-2</v>
      </c>
      <c r="BY12" s="3">
        <f>Productos!$N$3*0.01</f>
        <v>2.3900000000000001E-2</v>
      </c>
      <c r="BZ12" s="3">
        <f>Productos!$N$3*0.01</f>
        <v>2.3900000000000001E-2</v>
      </c>
      <c r="CA12" s="3">
        <f>Productos!$N$3*0.01</f>
        <v>2.3900000000000001E-2</v>
      </c>
      <c r="CB12" s="3">
        <f>Productos!$N$3*0.01</f>
        <v>2.3900000000000001E-2</v>
      </c>
      <c r="CC12" s="3">
        <f>Productos!$N$3*0.01</f>
        <v>2.3900000000000001E-2</v>
      </c>
      <c r="CD12" s="3">
        <f>Productos!$N$3*0.01</f>
        <v>2.3900000000000001E-2</v>
      </c>
      <c r="CE12" s="3">
        <f>Productos!$N$3*0.01</f>
        <v>2.3900000000000001E-2</v>
      </c>
      <c r="CF12" s="3">
        <f>Productos!$N$3*0.01</f>
        <v>2.3900000000000001E-2</v>
      </c>
      <c r="CG12" s="3">
        <f>Productos!$N$3*0.01</f>
        <v>2.3900000000000001E-2</v>
      </c>
      <c r="CH12" s="3">
        <f>Productos!$N$3*0.01</f>
        <v>2.3900000000000001E-2</v>
      </c>
      <c r="CI12" s="3">
        <f>Productos!$N$3*0.01</f>
        <v>2.3900000000000001E-2</v>
      </c>
      <c r="CJ12" s="3">
        <f>Productos!$N$3*0.01</f>
        <v>2.3900000000000001E-2</v>
      </c>
      <c r="CK12" s="3">
        <f>Productos!$N$3*0.01</f>
        <v>2.3900000000000001E-2</v>
      </c>
      <c r="CL12" s="3">
        <f>Productos!$N$3*0.01</f>
        <v>2.3900000000000001E-2</v>
      </c>
      <c r="CM12" s="3">
        <f>Productos!$N$3*0.01</f>
        <v>2.3900000000000001E-2</v>
      </c>
    </row>
    <row r="13" spans="1:91" x14ac:dyDescent="0.2">
      <c r="A13" s="2" t="s">
        <v>102</v>
      </c>
      <c r="B13" s="3">
        <f>Productos!$N$3*0.01</f>
        <v>2.3900000000000001E-2</v>
      </c>
      <c r="C13" s="3">
        <f>Productos!$N$3*0.01</f>
        <v>2.3900000000000001E-2</v>
      </c>
      <c r="D13" s="3">
        <f>Productos!$N$3*0.01</f>
        <v>2.3900000000000001E-2</v>
      </c>
      <c r="E13" s="3">
        <f>Productos!$N$3*0.01</f>
        <v>2.3900000000000001E-2</v>
      </c>
      <c r="F13" s="3">
        <f>Productos!$N$3*0.01</f>
        <v>2.3900000000000001E-2</v>
      </c>
      <c r="G13" s="3">
        <f>Productos!$N$3*0.01</f>
        <v>2.3900000000000001E-2</v>
      </c>
      <c r="H13" s="3">
        <f>Productos!$N$3*0.01</f>
        <v>2.3900000000000001E-2</v>
      </c>
      <c r="I13" s="3">
        <f>Productos!$N$3*0.01</f>
        <v>2.3900000000000001E-2</v>
      </c>
      <c r="J13" s="3">
        <f>Productos!$N$3*0.01</f>
        <v>2.3900000000000001E-2</v>
      </c>
      <c r="K13" s="3">
        <f>Productos!$N$3*0.01</f>
        <v>2.3900000000000001E-2</v>
      </c>
      <c r="L13" s="3">
        <f>Productos!$N$3*0.01</f>
        <v>2.3900000000000001E-2</v>
      </c>
      <c r="M13" s="3">
        <f>Productos!$N$3*0.01</f>
        <v>2.3900000000000001E-2</v>
      </c>
      <c r="N13" s="3">
        <f>Productos!$N$3*0.01</f>
        <v>2.3900000000000001E-2</v>
      </c>
      <c r="O13" s="3">
        <f>Productos!$N$3*0.01</f>
        <v>2.3900000000000001E-2</v>
      </c>
      <c r="P13" s="3">
        <f>Productos!$N$3*0.01</f>
        <v>2.3900000000000001E-2</v>
      </c>
      <c r="Q13" s="3">
        <f>Productos!$N$3*0.01</f>
        <v>2.3900000000000001E-2</v>
      </c>
      <c r="R13" s="3">
        <f>Productos!$N$3*0.01</f>
        <v>2.3900000000000001E-2</v>
      </c>
      <c r="S13" s="3">
        <f>Productos!$N$3*0.01</f>
        <v>2.3900000000000001E-2</v>
      </c>
      <c r="T13" s="3">
        <f>Productos!$N$3*0.01</f>
        <v>2.3900000000000001E-2</v>
      </c>
      <c r="U13" s="3">
        <f>Productos!$N$3*0.01</f>
        <v>2.3900000000000001E-2</v>
      </c>
      <c r="V13" s="3">
        <f>Productos!$N$3*0.01</f>
        <v>2.3900000000000001E-2</v>
      </c>
      <c r="W13" s="3">
        <f>Productos!$N$3*0.01</f>
        <v>2.3900000000000001E-2</v>
      </c>
      <c r="X13" s="3">
        <f>Productos!$N$3*0.01</f>
        <v>2.3900000000000001E-2</v>
      </c>
      <c r="Y13" s="3">
        <f>Productos!$N$3*0.01</f>
        <v>2.3900000000000001E-2</v>
      </c>
      <c r="Z13" s="3">
        <f>Productos!$N$3*0.01</f>
        <v>2.3900000000000001E-2</v>
      </c>
      <c r="AA13" s="3">
        <f>Productos!$N$3*0.01</f>
        <v>2.3900000000000001E-2</v>
      </c>
      <c r="AB13" s="3">
        <f>Productos!$N$3*0.01</f>
        <v>2.3900000000000001E-2</v>
      </c>
      <c r="AC13" s="3">
        <f>Productos!$N$3*0.01</f>
        <v>2.3900000000000001E-2</v>
      </c>
      <c r="AD13" s="3">
        <f>Productos!$N$3*0.01</f>
        <v>2.3900000000000001E-2</v>
      </c>
      <c r="AE13" s="3">
        <f>Productos!$N$3*0.01</f>
        <v>2.3900000000000001E-2</v>
      </c>
      <c r="AF13" s="3">
        <f>Productos!$N$3*0.01</f>
        <v>2.3900000000000001E-2</v>
      </c>
      <c r="AG13" s="3">
        <f>Productos!$N$3*0.01</f>
        <v>2.3900000000000001E-2</v>
      </c>
      <c r="AH13" s="3">
        <f>Productos!$N$3*0.01</f>
        <v>2.3900000000000001E-2</v>
      </c>
      <c r="AI13" s="3">
        <f>Productos!$N$3*0.01</f>
        <v>2.3900000000000001E-2</v>
      </c>
      <c r="AJ13" s="3">
        <f>Productos!$N$3*0.01</f>
        <v>2.3900000000000001E-2</v>
      </c>
      <c r="AK13" s="3">
        <f>Productos!$N$3*0.01</f>
        <v>2.3900000000000001E-2</v>
      </c>
      <c r="AL13" s="3">
        <f>Productos!$N$3*0.01</f>
        <v>2.3900000000000001E-2</v>
      </c>
      <c r="AM13" s="3">
        <f>Productos!$N$3*0.01</f>
        <v>2.3900000000000001E-2</v>
      </c>
      <c r="AN13" s="3">
        <f>Productos!$N$3*0.01</f>
        <v>2.3900000000000001E-2</v>
      </c>
      <c r="AO13" s="3">
        <f>Productos!$N$3*0.01</f>
        <v>2.3900000000000001E-2</v>
      </c>
      <c r="AP13" s="3">
        <f>Productos!$N$3*0.01</f>
        <v>2.3900000000000001E-2</v>
      </c>
      <c r="AQ13" s="3">
        <f>Productos!$N$3*0.01</f>
        <v>2.3900000000000001E-2</v>
      </c>
      <c r="AR13" s="3">
        <f>Productos!$N$3*0.01</f>
        <v>2.3900000000000001E-2</v>
      </c>
      <c r="AS13" s="3">
        <f>Productos!$N$3*0.01</f>
        <v>2.3900000000000001E-2</v>
      </c>
      <c r="AT13" s="3">
        <f>Productos!$N$3*0.01</f>
        <v>2.3900000000000001E-2</v>
      </c>
      <c r="AU13" s="3">
        <f>Productos!$N$3*0.01</f>
        <v>2.3900000000000001E-2</v>
      </c>
      <c r="AV13" s="3">
        <f>Productos!$N$3*0.01</f>
        <v>2.3900000000000001E-2</v>
      </c>
      <c r="AW13" s="3">
        <f>Productos!$N$3*0.01</f>
        <v>2.3900000000000001E-2</v>
      </c>
      <c r="AX13" s="3">
        <f>Productos!$N$3*0.01</f>
        <v>2.3900000000000001E-2</v>
      </c>
      <c r="AY13" s="3">
        <f>Productos!$N$3*0.01</f>
        <v>2.3900000000000001E-2</v>
      </c>
      <c r="AZ13" s="3">
        <f>Productos!$N$3*0.01</f>
        <v>2.3900000000000001E-2</v>
      </c>
      <c r="BA13" s="3">
        <f>Productos!$N$3*0.01</f>
        <v>2.3900000000000001E-2</v>
      </c>
      <c r="BB13" s="3">
        <f>Productos!$N$3*0.01</f>
        <v>2.3900000000000001E-2</v>
      </c>
      <c r="BC13" s="3">
        <f>Productos!$N$3*0.01</f>
        <v>2.3900000000000001E-2</v>
      </c>
      <c r="BD13" s="3">
        <f>Productos!$N$3*0.01</f>
        <v>2.3900000000000001E-2</v>
      </c>
      <c r="BE13" s="3">
        <f>Productos!$N$3*0.01</f>
        <v>2.3900000000000001E-2</v>
      </c>
      <c r="BF13" s="3">
        <f>Productos!$N$3*0.01</f>
        <v>2.3900000000000001E-2</v>
      </c>
      <c r="BG13" s="3">
        <f>Productos!$N$3*0.01</f>
        <v>2.3900000000000001E-2</v>
      </c>
      <c r="BH13" s="3">
        <f>Productos!$N$3*0.01</f>
        <v>2.3900000000000001E-2</v>
      </c>
      <c r="BI13" s="3">
        <f>Productos!$N$3*0.01</f>
        <v>2.3900000000000001E-2</v>
      </c>
      <c r="BJ13" s="3">
        <f>Productos!$N$3*0.01</f>
        <v>2.3900000000000001E-2</v>
      </c>
      <c r="BK13" s="3">
        <f>Productos!$N$3*0.01</f>
        <v>2.3900000000000001E-2</v>
      </c>
      <c r="BL13" s="3">
        <f>Productos!$N$3*0.01</f>
        <v>2.3900000000000001E-2</v>
      </c>
      <c r="BM13" s="3">
        <f>Productos!$N$3*0.01</f>
        <v>2.3900000000000001E-2</v>
      </c>
      <c r="BN13" s="3">
        <f>Productos!$N$3*0.01</f>
        <v>2.3900000000000001E-2</v>
      </c>
      <c r="BO13" s="3">
        <f>Productos!$N$3*0.01</f>
        <v>2.3900000000000001E-2</v>
      </c>
      <c r="BP13" s="3">
        <f>Productos!$N$3*0.01</f>
        <v>2.3900000000000001E-2</v>
      </c>
      <c r="BQ13" s="3">
        <f>Productos!$N$3*0.01</f>
        <v>2.3900000000000001E-2</v>
      </c>
      <c r="BR13" s="3">
        <f>Productos!$N$3*0.01</f>
        <v>2.3900000000000001E-2</v>
      </c>
      <c r="BS13" s="3">
        <f>Productos!$N$3*0.01</f>
        <v>2.3900000000000001E-2</v>
      </c>
      <c r="BT13" s="3">
        <f>Productos!$N$3*0.01</f>
        <v>2.3900000000000001E-2</v>
      </c>
      <c r="BU13" s="3">
        <f>Productos!$N$3*0.01</f>
        <v>2.3900000000000001E-2</v>
      </c>
      <c r="BV13" s="3">
        <f>Productos!$N$3*0.01</f>
        <v>2.3900000000000001E-2</v>
      </c>
      <c r="BW13" s="3">
        <f>Productos!$N$3*0.01</f>
        <v>2.3900000000000001E-2</v>
      </c>
      <c r="BX13" s="3">
        <f>Productos!$N$3*0.01</f>
        <v>2.3900000000000001E-2</v>
      </c>
      <c r="BY13" s="3">
        <f>Productos!$N$3*0.01</f>
        <v>2.3900000000000001E-2</v>
      </c>
      <c r="BZ13" s="3">
        <f>Productos!$N$3*0.01</f>
        <v>2.3900000000000001E-2</v>
      </c>
      <c r="CA13" s="3">
        <f>Productos!$N$3*0.01</f>
        <v>2.3900000000000001E-2</v>
      </c>
      <c r="CB13" s="3">
        <f>Productos!$N$3*0.01</f>
        <v>2.3900000000000001E-2</v>
      </c>
      <c r="CC13" s="3">
        <f>Productos!$N$3*0.01</f>
        <v>2.3900000000000001E-2</v>
      </c>
      <c r="CD13" s="3">
        <f>Productos!$N$3*0.01</f>
        <v>2.3900000000000001E-2</v>
      </c>
      <c r="CE13" s="3">
        <f>Productos!$N$3*0.01</f>
        <v>2.3900000000000001E-2</v>
      </c>
      <c r="CF13" s="3">
        <f>Productos!$N$3*0.01</f>
        <v>2.3900000000000001E-2</v>
      </c>
      <c r="CG13" s="3">
        <f>Productos!$N$3*0.01</f>
        <v>2.3900000000000001E-2</v>
      </c>
      <c r="CH13" s="3">
        <f>Productos!$N$3*0.01</f>
        <v>2.3900000000000001E-2</v>
      </c>
      <c r="CI13" s="3">
        <f>Productos!$N$3*0.01</f>
        <v>2.3900000000000001E-2</v>
      </c>
      <c r="CJ13" s="3">
        <f>Productos!$N$3*0.01</f>
        <v>2.3900000000000001E-2</v>
      </c>
      <c r="CK13" s="3">
        <f>Productos!$N$3*0.01</f>
        <v>2.3900000000000001E-2</v>
      </c>
      <c r="CL13" s="3">
        <f>Productos!$N$3*0.01</f>
        <v>2.3900000000000001E-2</v>
      </c>
      <c r="CM13" s="3">
        <f>Productos!$N$3*0.01</f>
        <v>2.3900000000000001E-2</v>
      </c>
    </row>
    <row r="14" spans="1:91" x14ac:dyDescent="0.2">
      <c r="A14" s="2" t="s">
        <v>103</v>
      </c>
      <c r="B14" s="3">
        <f>Productos!$N$3*0.01</f>
        <v>2.3900000000000001E-2</v>
      </c>
      <c r="C14" s="3">
        <f>Productos!$N$3*0.01</f>
        <v>2.3900000000000001E-2</v>
      </c>
      <c r="D14" s="3">
        <f>Productos!$N$3*0.01</f>
        <v>2.3900000000000001E-2</v>
      </c>
      <c r="E14" s="3">
        <f>Productos!$N$3*0.01</f>
        <v>2.3900000000000001E-2</v>
      </c>
      <c r="F14" s="3">
        <f>Productos!$N$3*0.01</f>
        <v>2.3900000000000001E-2</v>
      </c>
      <c r="G14" s="3">
        <f>Productos!$N$3*0.01</f>
        <v>2.3900000000000001E-2</v>
      </c>
      <c r="H14" s="3">
        <f>Productos!$N$3*0.01</f>
        <v>2.3900000000000001E-2</v>
      </c>
      <c r="I14" s="3">
        <f>Productos!$N$3*0.01</f>
        <v>2.3900000000000001E-2</v>
      </c>
      <c r="J14" s="3">
        <f>Productos!$N$3*0.01</f>
        <v>2.3900000000000001E-2</v>
      </c>
      <c r="K14" s="3">
        <f>Productos!$N$3*0.01</f>
        <v>2.3900000000000001E-2</v>
      </c>
      <c r="L14" s="3">
        <f>Productos!$N$3*0.01</f>
        <v>2.3900000000000001E-2</v>
      </c>
      <c r="M14" s="3">
        <f>Productos!$N$3*0.01</f>
        <v>2.3900000000000001E-2</v>
      </c>
      <c r="N14" s="3">
        <f>Productos!$N$3*0.01</f>
        <v>2.3900000000000001E-2</v>
      </c>
      <c r="O14" s="3">
        <f>Productos!$N$3*0.01</f>
        <v>2.3900000000000001E-2</v>
      </c>
      <c r="P14" s="3">
        <f>Productos!$N$3*0.01</f>
        <v>2.3900000000000001E-2</v>
      </c>
      <c r="Q14" s="3">
        <f>Productos!$N$3*0.01</f>
        <v>2.3900000000000001E-2</v>
      </c>
      <c r="R14" s="3">
        <f>Productos!$N$3*0.01</f>
        <v>2.3900000000000001E-2</v>
      </c>
      <c r="S14" s="3">
        <f>Productos!$N$3*0.01</f>
        <v>2.3900000000000001E-2</v>
      </c>
      <c r="T14" s="3">
        <f>Productos!$N$3*0.01</f>
        <v>2.3900000000000001E-2</v>
      </c>
      <c r="U14" s="3">
        <f>Productos!$N$3*0.01</f>
        <v>2.3900000000000001E-2</v>
      </c>
      <c r="V14" s="3">
        <f>Productos!$N$3*0.01</f>
        <v>2.3900000000000001E-2</v>
      </c>
      <c r="W14" s="3">
        <f>Productos!$N$3*0.01</f>
        <v>2.3900000000000001E-2</v>
      </c>
      <c r="X14" s="3">
        <f>Productos!$N$3*0.01</f>
        <v>2.3900000000000001E-2</v>
      </c>
      <c r="Y14" s="3">
        <f>Productos!$N$3*0.01</f>
        <v>2.3900000000000001E-2</v>
      </c>
      <c r="Z14" s="3">
        <f>Productos!$N$3*0.01</f>
        <v>2.3900000000000001E-2</v>
      </c>
      <c r="AA14" s="3">
        <f>Productos!$N$3*0.01</f>
        <v>2.3900000000000001E-2</v>
      </c>
      <c r="AB14" s="3">
        <f>Productos!$N$3*0.01</f>
        <v>2.3900000000000001E-2</v>
      </c>
      <c r="AC14" s="3">
        <f>Productos!$N$3*0.01</f>
        <v>2.3900000000000001E-2</v>
      </c>
      <c r="AD14" s="3">
        <f>Productos!$N$3*0.01</f>
        <v>2.3900000000000001E-2</v>
      </c>
      <c r="AE14" s="3">
        <f>Productos!$N$3*0.01</f>
        <v>2.3900000000000001E-2</v>
      </c>
      <c r="AF14" s="3">
        <f>Productos!$N$3*0.01</f>
        <v>2.3900000000000001E-2</v>
      </c>
      <c r="AG14" s="3">
        <f>Productos!$N$3*0.01</f>
        <v>2.3900000000000001E-2</v>
      </c>
      <c r="AH14" s="3">
        <f>Productos!$N$3*0.01</f>
        <v>2.3900000000000001E-2</v>
      </c>
      <c r="AI14" s="3">
        <f>Productos!$N$3*0.01</f>
        <v>2.3900000000000001E-2</v>
      </c>
      <c r="AJ14" s="3">
        <f>Productos!$N$3*0.01</f>
        <v>2.3900000000000001E-2</v>
      </c>
      <c r="AK14" s="3">
        <f>Productos!$N$3*0.01</f>
        <v>2.3900000000000001E-2</v>
      </c>
      <c r="AL14" s="3">
        <f>Productos!$N$3*0.01</f>
        <v>2.3900000000000001E-2</v>
      </c>
      <c r="AM14" s="3">
        <f>Productos!$N$3*0.01</f>
        <v>2.3900000000000001E-2</v>
      </c>
      <c r="AN14" s="3">
        <f>Productos!$N$3*0.01</f>
        <v>2.3900000000000001E-2</v>
      </c>
      <c r="AO14" s="3">
        <f>Productos!$N$3*0.01</f>
        <v>2.3900000000000001E-2</v>
      </c>
      <c r="AP14" s="3">
        <f>Productos!$N$3*0.01</f>
        <v>2.3900000000000001E-2</v>
      </c>
      <c r="AQ14" s="3">
        <f>Productos!$N$3*0.01</f>
        <v>2.3900000000000001E-2</v>
      </c>
      <c r="AR14" s="3">
        <f>Productos!$N$3*0.01</f>
        <v>2.3900000000000001E-2</v>
      </c>
      <c r="AS14" s="3">
        <f>Productos!$N$3*0.01</f>
        <v>2.3900000000000001E-2</v>
      </c>
      <c r="AT14" s="3">
        <f>Productos!$N$3*0.01</f>
        <v>2.3900000000000001E-2</v>
      </c>
      <c r="AU14" s="3">
        <f>Productos!$N$3*0.01</f>
        <v>2.3900000000000001E-2</v>
      </c>
      <c r="AV14" s="3">
        <f>Productos!$N$3*0.01</f>
        <v>2.3900000000000001E-2</v>
      </c>
      <c r="AW14" s="3">
        <f>Productos!$N$3*0.01</f>
        <v>2.3900000000000001E-2</v>
      </c>
      <c r="AX14" s="3">
        <f>Productos!$N$3*0.01</f>
        <v>2.3900000000000001E-2</v>
      </c>
      <c r="AY14" s="3">
        <f>Productos!$N$3*0.01</f>
        <v>2.3900000000000001E-2</v>
      </c>
      <c r="AZ14" s="3">
        <f>Productos!$N$3*0.01</f>
        <v>2.3900000000000001E-2</v>
      </c>
      <c r="BA14" s="3">
        <f>Productos!$N$3*0.01</f>
        <v>2.3900000000000001E-2</v>
      </c>
      <c r="BB14" s="3">
        <f>Productos!$N$3*0.01</f>
        <v>2.3900000000000001E-2</v>
      </c>
      <c r="BC14" s="3">
        <f>Productos!$N$3*0.01</f>
        <v>2.3900000000000001E-2</v>
      </c>
      <c r="BD14" s="3">
        <f>Productos!$N$3*0.01</f>
        <v>2.3900000000000001E-2</v>
      </c>
      <c r="BE14" s="3">
        <f>Productos!$N$3*0.01</f>
        <v>2.3900000000000001E-2</v>
      </c>
      <c r="BF14" s="3">
        <f>Productos!$N$3*0.01</f>
        <v>2.3900000000000001E-2</v>
      </c>
      <c r="BG14" s="3">
        <f>Productos!$N$3*0.01</f>
        <v>2.3900000000000001E-2</v>
      </c>
      <c r="BH14" s="3">
        <f>Productos!$N$3*0.01</f>
        <v>2.3900000000000001E-2</v>
      </c>
      <c r="BI14" s="3">
        <f>Productos!$N$3*0.01</f>
        <v>2.3900000000000001E-2</v>
      </c>
      <c r="BJ14" s="3">
        <f>Productos!$N$3*0.01</f>
        <v>2.3900000000000001E-2</v>
      </c>
      <c r="BK14" s="3">
        <f>Productos!$N$3*0.01</f>
        <v>2.3900000000000001E-2</v>
      </c>
      <c r="BL14" s="3">
        <f>Productos!$N$3*0.01</f>
        <v>2.3900000000000001E-2</v>
      </c>
      <c r="BM14" s="3">
        <f>Productos!$N$3*0.01</f>
        <v>2.3900000000000001E-2</v>
      </c>
      <c r="BN14" s="3">
        <f>Productos!$N$3*0.01</f>
        <v>2.3900000000000001E-2</v>
      </c>
      <c r="BO14" s="3">
        <f>Productos!$N$3*0.01</f>
        <v>2.3900000000000001E-2</v>
      </c>
      <c r="BP14" s="3">
        <f>Productos!$N$3*0.01</f>
        <v>2.3900000000000001E-2</v>
      </c>
      <c r="BQ14" s="3">
        <f>Productos!$N$3*0.01</f>
        <v>2.3900000000000001E-2</v>
      </c>
      <c r="BR14" s="3">
        <f>Productos!$N$3*0.01</f>
        <v>2.3900000000000001E-2</v>
      </c>
      <c r="BS14" s="3">
        <f>Productos!$N$3*0.01</f>
        <v>2.3900000000000001E-2</v>
      </c>
      <c r="BT14" s="3">
        <f>Productos!$N$3*0.01</f>
        <v>2.3900000000000001E-2</v>
      </c>
      <c r="BU14" s="3">
        <f>Productos!$N$3*0.01</f>
        <v>2.3900000000000001E-2</v>
      </c>
      <c r="BV14" s="3">
        <f>Productos!$N$3*0.01</f>
        <v>2.3900000000000001E-2</v>
      </c>
      <c r="BW14" s="3">
        <f>Productos!$N$3*0.01</f>
        <v>2.3900000000000001E-2</v>
      </c>
      <c r="BX14" s="3">
        <f>Productos!$N$3*0.01</f>
        <v>2.3900000000000001E-2</v>
      </c>
      <c r="BY14" s="3">
        <f>Productos!$N$3*0.01</f>
        <v>2.3900000000000001E-2</v>
      </c>
      <c r="BZ14" s="3">
        <f>Productos!$N$3*0.01</f>
        <v>2.3900000000000001E-2</v>
      </c>
      <c r="CA14" s="3">
        <f>Productos!$N$3*0.01</f>
        <v>2.3900000000000001E-2</v>
      </c>
      <c r="CB14" s="3">
        <f>Productos!$N$3*0.01</f>
        <v>2.3900000000000001E-2</v>
      </c>
      <c r="CC14" s="3">
        <f>Productos!$N$3*0.01</f>
        <v>2.3900000000000001E-2</v>
      </c>
      <c r="CD14" s="3">
        <f>Productos!$N$3*0.01</f>
        <v>2.3900000000000001E-2</v>
      </c>
      <c r="CE14" s="3">
        <f>Productos!$N$3*0.01</f>
        <v>2.3900000000000001E-2</v>
      </c>
      <c r="CF14" s="3">
        <f>Productos!$N$3*0.01</f>
        <v>2.3900000000000001E-2</v>
      </c>
      <c r="CG14" s="3">
        <f>Productos!$N$3*0.01</f>
        <v>2.3900000000000001E-2</v>
      </c>
      <c r="CH14" s="3">
        <f>Productos!$N$3*0.01</f>
        <v>2.3900000000000001E-2</v>
      </c>
      <c r="CI14" s="3">
        <f>Productos!$N$3*0.01</f>
        <v>2.3900000000000001E-2</v>
      </c>
      <c r="CJ14" s="3">
        <f>Productos!$N$3*0.01</f>
        <v>2.3900000000000001E-2</v>
      </c>
      <c r="CK14" s="3">
        <f>Productos!$N$3*0.01</f>
        <v>2.3900000000000001E-2</v>
      </c>
      <c r="CL14" s="3">
        <f>Productos!$N$3*0.01</f>
        <v>2.3900000000000001E-2</v>
      </c>
      <c r="CM14" s="3">
        <f>Productos!$N$3*0.01</f>
        <v>2.3900000000000001E-2</v>
      </c>
    </row>
    <row r="15" spans="1:91" x14ac:dyDescent="0.2">
      <c r="A15" s="2" t="s">
        <v>104</v>
      </c>
      <c r="B15" s="3">
        <f>Productos!$N$3*0.01</f>
        <v>2.3900000000000001E-2</v>
      </c>
      <c r="C15" s="3">
        <f>Productos!$N$3*0.01</f>
        <v>2.3900000000000001E-2</v>
      </c>
      <c r="D15" s="3">
        <f>Productos!$N$3*0.01</f>
        <v>2.3900000000000001E-2</v>
      </c>
      <c r="E15" s="3">
        <f>Productos!$N$3*0.01</f>
        <v>2.3900000000000001E-2</v>
      </c>
      <c r="F15" s="3">
        <f>Productos!$N$3*0.01</f>
        <v>2.3900000000000001E-2</v>
      </c>
      <c r="G15" s="3">
        <f>Productos!$N$3*0.01</f>
        <v>2.3900000000000001E-2</v>
      </c>
      <c r="H15" s="3">
        <f>Productos!$N$3*0.01</f>
        <v>2.3900000000000001E-2</v>
      </c>
      <c r="I15" s="3">
        <f>Productos!$N$3*0.01</f>
        <v>2.3900000000000001E-2</v>
      </c>
      <c r="J15" s="3">
        <f>Productos!$N$3*0.01</f>
        <v>2.3900000000000001E-2</v>
      </c>
      <c r="K15" s="3">
        <f>Productos!$N$3*0.01</f>
        <v>2.3900000000000001E-2</v>
      </c>
      <c r="L15" s="3">
        <f>Productos!$N$3*0.01</f>
        <v>2.3900000000000001E-2</v>
      </c>
      <c r="M15" s="3">
        <f>Productos!$N$3*0.01</f>
        <v>2.3900000000000001E-2</v>
      </c>
      <c r="N15" s="3">
        <f>Productos!$N$3*0.01</f>
        <v>2.3900000000000001E-2</v>
      </c>
      <c r="O15" s="3">
        <f>Productos!$N$3*0.01</f>
        <v>2.3900000000000001E-2</v>
      </c>
      <c r="P15" s="3">
        <f>Productos!$N$3*0.01</f>
        <v>2.3900000000000001E-2</v>
      </c>
      <c r="Q15" s="3">
        <f>Productos!$N$3*0.01</f>
        <v>2.3900000000000001E-2</v>
      </c>
      <c r="R15" s="3">
        <f>Productos!$N$3*0.01</f>
        <v>2.3900000000000001E-2</v>
      </c>
      <c r="S15" s="3">
        <f>Productos!$N$3*0.01</f>
        <v>2.3900000000000001E-2</v>
      </c>
      <c r="T15" s="3">
        <f>Productos!$N$3*0.01</f>
        <v>2.3900000000000001E-2</v>
      </c>
      <c r="U15" s="3">
        <f>Productos!$N$3*0.01</f>
        <v>2.3900000000000001E-2</v>
      </c>
      <c r="V15" s="3">
        <f>Productos!$N$3*0.01</f>
        <v>2.3900000000000001E-2</v>
      </c>
      <c r="W15" s="3">
        <f>Productos!$N$3*0.01</f>
        <v>2.3900000000000001E-2</v>
      </c>
      <c r="X15" s="3">
        <f>Productos!$N$3*0.01</f>
        <v>2.3900000000000001E-2</v>
      </c>
      <c r="Y15" s="3">
        <f>Productos!$N$3*0.01</f>
        <v>2.3900000000000001E-2</v>
      </c>
      <c r="Z15" s="3">
        <f>Productos!$N$3*0.01</f>
        <v>2.3900000000000001E-2</v>
      </c>
      <c r="AA15" s="3">
        <f>Productos!$N$3*0.01</f>
        <v>2.3900000000000001E-2</v>
      </c>
      <c r="AB15" s="3">
        <f>Productos!$N$3*0.01</f>
        <v>2.3900000000000001E-2</v>
      </c>
      <c r="AC15" s="3">
        <f>Productos!$N$3*0.01</f>
        <v>2.3900000000000001E-2</v>
      </c>
      <c r="AD15" s="3">
        <f>Productos!$N$3*0.01</f>
        <v>2.3900000000000001E-2</v>
      </c>
      <c r="AE15" s="3">
        <f>Productos!$N$3*0.01</f>
        <v>2.3900000000000001E-2</v>
      </c>
      <c r="AF15" s="3">
        <f>Productos!$N$3*0.01</f>
        <v>2.3900000000000001E-2</v>
      </c>
      <c r="AG15" s="3">
        <f>Productos!$N$3*0.01</f>
        <v>2.3900000000000001E-2</v>
      </c>
      <c r="AH15" s="3">
        <f>Productos!$N$3*0.01</f>
        <v>2.3900000000000001E-2</v>
      </c>
      <c r="AI15" s="3">
        <f>Productos!$N$3*0.01</f>
        <v>2.3900000000000001E-2</v>
      </c>
      <c r="AJ15" s="3">
        <f>Productos!$N$3*0.01</f>
        <v>2.3900000000000001E-2</v>
      </c>
      <c r="AK15" s="3">
        <f>Productos!$N$3*0.01</f>
        <v>2.3900000000000001E-2</v>
      </c>
      <c r="AL15" s="3">
        <f>Productos!$N$3*0.01</f>
        <v>2.3900000000000001E-2</v>
      </c>
      <c r="AM15" s="3">
        <f>Productos!$N$3*0.01</f>
        <v>2.3900000000000001E-2</v>
      </c>
      <c r="AN15" s="3">
        <f>Productos!$N$3*0.01</f>
        <v>2.3900000000000001E-2</v>
      </c>
      <c r="AO15" s="3">
        <f>Productos!$N$3*0.01</f>
        <v>2.3900000000000001E-2</v>
      </c>
      <c r="AP15" s="3">
        <f>Productos!$N$3*0.01</f>
        <v>2.3900000000000001E-2</v>
      </c>
      <c r="AQ15" s="3">
        <f>Productos!$N$3*0.01</f>
        <v>2.3900000000000001E-2</v>
      </c>
      <c r="AR15" s="3">
        <f>Productos!$N$3*0.01</f>
        <v>2.3900000000000001E-2</v>
      </c>
      <c r="AS15" s="3">
        <f>Productos!$N$3*0.01</f>
        <v>2.3900000000000001E-2</v>
      </c>
      <c r="AT15" s="3">
        <f>Productos!$N$3*0.01</f>
        <v>2.3900000000000001E-2</v>
      </c>
      <c r="AU15" s="3">
        <f>Productos!$N$3*0.01</f>
        <v>2.3900000000000001E-2</v>
      </c>
      <c r="AV15" s="3">
        <f>Productos!$N$3*0.01</f>
        <v>2.3900000000000001E-2</v>
      </c>
      <c r="AW15" s="3">
        <f>Productos!$N$3*0.01</f>
        <v>2.3900000000000001E-2</v>
      </c>
      <c r="AX15" s="3">
        <f>Productos!$N$3*0.01</f>
        <v>2.3900000000000001E-2</v>
      </c>
      <c r="AY15" s="3">
        <f>Productos!$N$3*0.01</f>
        <v>2.3900000000000001E-2</v>
      </c>
      <c r="AZ15" s="3">
        <f>Productos!$N$3*0.01</f>
        <v>2.3900000000000001E-2</v>
      </c>
      <c r="BA15" s="3">
        <f>Productos!$N$3*0.01</f>
        <v>2.3900000000000001E-2</v>
      </c>
      <c r="BB15" s="3">
        <f>Productos!$N$3*0.01</f>
        <v>2.3900000000000001E-2</v>
      </c>
      <c r="BC15" s="3">
        <f>Productos!$N$3*0.01</f>
        <v>2.3900000000000001E-2</v>
      </c>
      <c r="BD15" s="3">
        <f>Productos!$N$3*0.01</f>
        <v>2.3900000000000001E-2</v>
      </c>
      <c r="BE15" s="3">
        <f>Productos!$N$3*0.01</f>
        <v>2.3900000000000001E-2</v>
      </c>
      <c r="BF15" s="3">
        <f>Productos!$N$3*0.01</f>
        <v>2.3900000000000001E-2</v>
      </c>
      <c r="BG15" s="3">
        <f>Productos!$N$3*0.01</f>
        <v>2.3900000000000001E-2</v>
      </c>
      <c r="BH15" s="3">
        <f>Productos!$N$3*0.01</f>
        <v>2.3900000000000001E-2</v>
      </c>
      <c r="BI15" s="3">
        <f>Productos!$N$3*0.01</f>
        <v>2.3900000000000001E-2</v>
      </c>
      <c r="BJ15" s="3">
        <f>Productos!$N$3*0.01</f>
        <v>2.3900000000000001E-2</v>
      </c>
      <c r="BK15" s="3">
        <f>Productos!$N$3*0.01</f>
        <v>2.3900000000000001E-2</v>
      </c>
      <c r="BL15" s="3">
        <f>Productos!$N$3*0.01</f>
        <v>2.3900000000000001E-2</v>
      </c>
      <c r="BM15" s="3">
        <f>Productos!$N$3*0.01</f>
        <v>2.3900000000000001E-2</v>
      </c>
      <c r="BN15" s="3">
        <f>Productos!$N$3*0.01</f>
        <v>2.3900000000000001E-2</v>
      </c>
      <c r="BO15" s="3">
        <f>Productos!$N$3*0.01</f>
        <v>2.3900000000000001E-2</v>
      </c>
      <c r="BP15" s="3">
        <f>Productos!$N$3*0.01</f>
        <v>2.3900000000000001E-2</v>
      </c>
      <c r="BQ15" s="3">
        <f>Productos!$N$3*0.01</f>
        <v>2.3900000000000001E-2</v>
      </c>
      <c r="BR15" s="3">
        <f>Productos!$N$3*0.01</f>
        <v>2.3900000000000001E-2</v>
      </c>
      <c r="BS15" s="3">
        <f>Productos!$N$3*0.01</f>
        <v>2.3900000000000001E-2</v>
      </c>
      <c r="BT15" s="3">
        <f>Productos!$N$3*0.01</f>
        <v>2.3900000000000001E-2</v>
      </c>
      <c r="BU15" s="3">
        <f>Productos!$N$3*0.01</f>
        <v>2.3900000000000001E-2</v>
      </c>
      <c r="BV15" s="3">
        <f>Productos!$N$3*0.01</f>
        <v>2.3900000000000001E-2</v>
      </c>
      <c r="BW15" s="3">
        <f>Productos!$N$3*0.01</f>
        <v>2.3900000000000001E-2</v>
      </c>
      <c r="BX15" s="3">
        <f>Productos!$N$3*0.01</f>
        <v>2.3900000000000001E-2</v>
      </c>
      <c r="BY15" s="3">
        <f>Productos!$N$3*0.01</f>
        <v>2.3900000000000001E-2</v>
      </c>
      <c r="BZ15" s="3">
        <f>Productos!$N$3*0.01</f>
        <v>2.3900000000000001E-2</v>
      </c>
      <c r="CA15" s="3">
        <f>Productos!$N$3*0.01</f>
        <v>2.3900000000000001E-2</v>
      </c>
      <c r="CB15" s="3">
        <f>Productos!$N$3*0.01</f>
        <v>2.3900000000000001E-2</v>
      </c>
      <c r="CC15" s="3">
        <f>Productos!$N$3*0.01</f>
        <v>2.3900000000000001E-2</v>
      </c>
      <c r="CD15" s="3">
        <f>Productos!$N$3*0.01</f>
        <v>2.3900000000000001E-2</v>
      </c>
      <c r="CE15" s="3">
        <f>Productos!$N$3*0.01</f>
        <v>2.3900000000000001E-2</v>
      </c>
      <c r="CF15" s="3">
        <f>Productos!$N$3*0.01</f>
        <v>2.3900000000000001E-2</v>
      </c>
      <c r="CG15" s="3">
        <f>Productos!$N$3*0.01</f>
        <v>2.3900000000000001E-2</v>
      </c>
      <c r="CH15" s="3">
        <f>Productos!$N$3*0.01</f>
        <v>2.3900000000000001E-2</v>
      </c>
      <c r="CI15" s="3">
        <f>Productos!$N$3*0.01</f>
        <v>2.3900000000000001E-2</v>
      </c>
      <c r="CJ15" s="3">
        <f>Productos!$N$3*0.01</f>
        <v>2.3900000000000001E-2</v>
      </c>
      <c r="CK15" s="3">
        <f>Productos!$N$3*0.01</f>
        <v>2.3900000000000001E-2</v>
      </c>
      <c r="CL15" s="3">
        <f>Productos!$N$3*0.01</f>
        <v>2.3900000000000001E-2</v>
      </c>
      <c r="CM15" s="3">
        <f>Productos!$N$3*0.01</f>
        <v>2.3900000000000001E-2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/>
    <outlinePr summaryBelow="0" summaryRight="0"/>
  </sheetPr>
  <dimension ref="A1:CM15"/>
  <sheetViews>
    <sheetView workbookViewId="0">
      <selection activeCell="A4" sqref="A4:XFD15"/>
    </sheetView>
  </sheetViews>
  <sheetFormatPr baseColWidth="10" defaultColWidth="12.6640625" defaultRowHeight="15" customHeight="1" x14ac:dyDescent="0.15"/>
  <cols>
    <col min="1" max="1" width="19.1640625" customWidth="1"/>
  </cols>
  <sheetData>
    <row r="1" spans="1:91" ht="15" customHeight="1" x14ac:dyDescent="0.15">
      <c r="A1" s="1" t="s">
        <v>161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0">
        <f>Productos!$O3</f>
        <v>164496.91999999998</v>
      </c>
      <c r="C2" s="30">
        <f>Productos!$O3</f>
        <v>164496.91999999998</v>
      </c>
      <c r="D2" s="30">
        <f>Productos!$O3</f>
        <v>164496.91999999998</v>
      </c>
      <c r="E2" s="30">
        <f>Productos!$O3</f>
        <v>164496.91999999998</v>
      </c>
      <c r="F2" s="30">
        <f>Productos!$O3</f>
        <v>164496.91999999998</v>
      </c>
      <c r="G2" s="30">
        <f>Productos!$O3</f>
        <v>164496.91999999998</v>
      </c>
      <c r="H2" s="30">
        <f>Productos!$O3</f>
        <v>164496.91999999998</v>
      </c>
      <c r="I2" s="30">
        <f>Productos!$O3</f>
        <v>164496.91999999998</v>
      </c>
      <c r="J2" s="30">
        <f>Productos!$O3</f>
        <v>164496.91999999998</v>
      </c>
      <c r="K2" s="30">
        <f>Productos!$O3</f>
        <v>164496.91999999998</v>
      </c>
      <c r="L2" s="30">
        <f>Productos!$O3</f>
        <v>164496.91999999998</v>
      </c>
      <c r="M2" s="30">
        <f>Productos!$O3</f>
        <v>164496.91999999998</v>
      </c>
      <c r="N2" s="30">
        <f>Productos!$O3</f>
        <v>164496.91999999998</v>
      </c>
      <c r="O2" s="30">
        <f>Productos!$O3</f>
        <v>164496.91999999998</v>
      </c>
      <c r="P2" s="30">
        <f>Productos!$O3</f>
        <v>164496.91999999998</v>
      </c>
      <c r="Q2" s="30">
        <f>Productos!$O3</f>
        <v>164496.91999999998</v>
      </c>
      <c r="R2" s="30">
        <f>Productos!$O3</f>
        <v>164496.91999999998</v>
      </c>
      <c r="S2" s="30">
        <f>Productos!$O3</f>
        <v>164496.91999999998</v>
      </c>
      <c r="T2" s="30">
        <f>Productos!$O3</f>
        <v>164496.91999999998</v>
      </c>
      <c r="U2" s="30">
        <f>Productos!$O3</f>
        <v>164496.91999999998</v>
      </c>
      <c r="V2" s="30">
        <f>Productos!$O3</f>
        <v>164496.91999999998</v>
      </c>
      <c r="W2" s="30">
        <f>Productos!$O3</f>
        <v>164496.91999999998</v>
      </c>
      <c r="X2" s="30">
        <f>Productos!$O3</f>
        <v>164496.91999999998</v>
      </c>
      <c r="Y2" s="30">
        <f>Productos!$O3</f>
        <v>164496.91999999998</v>
      </c>
      <c r="Z2" s="30">
        <f>Productos!$O3</f>
        <v>164496.91999999998</v>
      </c>
      <c r="AA2" s="30">
        <f>Productos!$O3</f>
        <v>164496.91999999998</v>
      </c>
      <c r="AB2" s="30">
        <f>Productos!$O3</f>
        <v>164496.91999999998</v>
      </c>
      <c r="AC2" s="30">
        <f>Productos!$O3</f>
        <v>164496.91999999998</v>
      </c>
      <c r="AD2" s="30">
        <f>Productos!$O3</f>
        <v>164496.91999999998</v>
      </c>
      <c r="AE2" s="30">
        <f>Productos!$O3</f>
        <v>164496.91999999998</v>
      </c>
      <c r="AF2" s="30">
        <f>Productos!$O3</f>
        <v>164496.91999999998</v>
      </c>
      <c r="AG2" s="30">
        <f>Productos!$O3</f>
        <v>164496.91999999998</v>
      </c>
      <c r="AH2" s="30">
        <f>Productos!$O3</f>
        <v>164496.91999999998</v>
      </c>
      <c r="AI2" s="30">
        <f>Productos!$O3</f>
        <v>164496.91999999998</v>
      </c>
      <c r="AJ2" s="30">
        <f>Productos!$O3</f>
        <v>164496.91999999998</v>
      </c>
      <c r="AK2" s="30">
        <f>Productos!$O3</f>
        <v>164496.91999999998</v>
      </c>
      <c r="AL2" s="30">
        <f>Productos!$O3</f>
        <v>164496.91999999998</v>
      </c>
      <c r="AM2" s="30">
        <f>Productos!$O3</f>
        <v>164496.91999999998</v>
      </c>
      <c r="AN2" s="30">
        <f>Productos!$O3</f>
        <v>164496.91999999998</v>
      </c>
      <c r="AO2" s="30">
        <f>Productos!$O3</f>
        <v>164496.91999999998</v>
      </c>
      <c r="AP2" s="30">
        <f>Productos!$O3</f>
        <v>164496.91999999998</v>
      </c>
      <c r="AQ2" s="30">
        <f>Productos!$O3</f>
        <v>164496.91999999998</v>
      </c>
      <c r="AR2" s="30">
        <f>Productos!$O3</f>
        <v>164496.91999999998</v>
      </c>
      <c r="AS2" s="30">
        <f>Productos!$O3</f>
        <v>164496.91999999998</v>
      </c>
      <c r="AT2" s="30">
        <f>Productos!$O3</f>
        <v>164496.91999999998</v>
      </c>
      <c r="AU2" s="30">
        <f>Productos!$O3</f>
        <v>164496.91999999998</v>
      </c>
      <c r="AV2" s="30">
        <f>Productos!$O3</f>
        <v>164496.91999999998</v>
      </c>
      <c r="AW2" s="30">
        <f>Productos!$O3</f>
        <v>164496.91999999998</v>
      </c>
      <c r="AX2" s="30">
        <f>Productos!$O3</f>
        <v>164496.91999999998</v>
      </c>
      <c r="AY2" s="30">
        <f>Productos!$O3</f>
        <v>164496.91999999998</v>
      </c>
      <c r="AZ2" s="30">
        <f>Productos!$O3</f>
        <v>164496.91999999998</v>
      </c>
      <c r="BA2" s="30">
        <f>Productos!$O3</f>
        <v>164496.91999999998</v>
      </c>
      <c r="BB2" s="30">
        <f>Productos!$O3</f>
        <v>164496.91999999998</v>
      </c>
      <c r="BC2" s="30">
        <f>Productos!$O3</f>
        <v>164496.91999999998</v>
      </c>
      <c r="BD2" s="30">
        <f>Productos!$O3</f>
        <v>164496.91999999998</v>
      </c>
      <c r="BE2" s="30">
        <f>Productos!$O3</f>
        <v>164496.91999999998</v>
      </c>
      <c r="BF2" s="30">
        <f>Productos!$O3</f>
        <v>164496.91999999998</v>
      </c>
      <c r="BG2" s="30">
        <f>Productos!$O3</f>
        <v>164496.91999999998</v>
      </c>
      <c r="BH2" s="30">
        <f>Productos!$O3</f>
        <v>164496.91999999998</v>
      </c>
      <c r="BI2" s="30">
        <f>Productos!$O3</f>
        <v>164496.91999999998</v>
      </c>
      <c r="BJ2" s="30">
        <f>Productos!$O3</f>
        <v>164496.91999999998</v>
      </c>
      <c r="BK2" s="30">
        <f>Productos!$O3</f>
        <v>164496.91999999998</v>
      </c>
      <c r="BL2" s="30">
        <f>Productos!$O3</f>
        <v>164496.91999999998</v>
      </c>
      <c r="BM2" s="30">
        <f>Productos!$O3</f>
        <v>164496.91999999998</v>
      </c>
      <c r="BN2" s="30">
        <f>Productos!$O3</f>
        <v>164496.91999999998</v>
      </c>
      <c r="BO2" s="30">
        <f>Productos!$O3</f>
        <v>164496.91999999998</v>
      </c>
      <c r="BP2" s="30">
        <f>Productos!$O3</f>
        <v>164496.91999999998</v>
      </c>
      <c r="BQ2" s="30">
        <f>Productos!$O3</f>
        <v>164496.91999999998</v>
      </c>
      <c r="BR2" s="30">
        <f>Productos!$O3</f>
        <v>164496.91999999998</v>
      </c>
      <c r="BS2" s="30">
        <f>Productos!$O3</f>
        <v>164496.91999999998</v>
      </c>
      <c r="BT2" s="30">
        <f>Productos!$O3</f>
        <v>164496.91999999998</v>
      </c>
      <c r="BU2" s="30">
        <f>Productos!$O3</f>
        <v>164496.91999999998</v>
      </c>
      <c r="BV2" s="30">
        <f>Productos!$O3</f>
        <v>164496.91999999998</v>
      </c>
      <c r="BW2" s="30">
        <f>Productos!$O3</f>
        <v>164496.91999999998</v>
      </c>
      <c r="BX2" s="30">
        <f>Productos!$O3</f>
        <v>164496.91999999998</v>
      </c>
      <c r="BY2" s="30">
        <f>Productos!$O3</f>
        <v>164496.91999999998</v>
      </c>
      <c r="BZ2" s="30">
        <f>Productos!$O3</f>
        <v>164496.91999999998</v>
      </c>
      <c r="CA2" s="30">
        <f>Productos!$O3</f>
        <v>164496.91999999998</v>
      </c>
      <c r="CB2" s="30">
        <f>Productos!$O3</f>
        <v>164496.91999999998</v>
      </c>
      <c r="CC2" s="30">
        <f>Productos!$O3</f>
        <v>164496.91999999998</v>
      </c>
      <c r="CD2" s="30">
        <f>Productos!$O3</f>
        <v>164496.91999999998</v>
      </c>
      <c r="CE2" s="30">
        <f>Productos!$O3</f>
        <v>164496.91999999998</v>
      </c>
      <c r="CF2" s="30">
        <f>Productos!$O3</f>
        <v>164496.91999999998</v>
      </c>
      <c r="CG2" s="30">
        <f>Productos!$O3</f>
        <v>164496.91999999998</v>
      </c>
      <c r="CH2" s="30">
        <f>Productos!$O3</f>
        <v>164496.91999999998</v>
      </c>
      <c r="CI2" s="30">
        <f>Productos!$O3</f>
        <v>164496.91999999998</v>
      </c>
      <c r="CJ2" s="30">
        <f>Productos!$O3</f>
        <v>164496.91999999998</v>
      </c>
      <c r="CK2" s="30">
        <f>Productos!$O3</f>
        <v>164496.91999999998</v>
      </c>
      <c r="CL2" s="30">
        <f>Productos!$O3</f>
        <v>164496.91999999998</v>
      </c>
      <c r="CM2" s="30">
        <f>Productos!$O3</f>
        <v>164496.91999999998</v>
      </c>
    </row>
    <row r="3" spans="1:91" x14ac:dyDescent="0.2">
      <c r="A3" s="2" t="s">
        <v>92</v>
      </c>
      <c r="B3" s="30">
        <f>Productos!$O4</f>
        <v>78672.44</v>
      </c>
      <c r="C3" s="30">
        <f>Productos!$O4</f>
        <v>78672.44</v>
      </c>
      <c r="D3" s="30">
        <f>Productos!$O4</f>
        <v>78672.44</v>
      </c>
      <c r="E3" s="30">
        <f>Productos!$O4</f>
        <v>78672.44</v>
      </c>
      <c r="F3" s="30">
        <f>Productos!$O4</f>
        <v>78672.44</v>
      </c>
      <c r="G3" s="30">
        <f>Productos!$O4</f>
        <v>78672.44</v>
      </c>
      <c r="H3" s="30">
        <f>Productos!$O4</f>
        <v>78672.44</v>
      </c>
      <c r="I3" s="30">
        <f>Productos!$O4</f>
        <v>78672.44</v>
      </c>
      <c r="J3" s="30">
        <f>Productos!$O4</f>
        <v>78672.44</v>
      </c>
      <c r="K3" s="30">
        <f>Productos!$O4</f>
        <v>78672.44</v>
      </c>
      <c r="L3" s="30">
        <f>Productos!$O4</f>
        <v>78672.44</v>
      </c>
      <c r="M3" s="30">
        <f>Productos!$O4</f>
        <v>78672.44</v>
      </c>
      <c r="N3" s="30">
        <f>Productos!$O4</f>
        <v>78672.44</v>
      </c>
      <c r="O3" s="30">
        <f>Productos!$O4</f>
        <v>78672.44</v>
      </c>
      <c r="P3" s="30">
        <f>Productos!$O4</f>
        <v>78672.44</v>
      </c>
      <c r="Q3" s="30">
        <f>Productos!$O4</f>
        <v>78672.44</v>
      </c>
      <c r="R3" s="30">
        <f>Productos!$O4</f>
        <v>78672.44</v>
      </c>
      <c r="S3" s="30">
        <f>Productos!$O4</f>
        <v>78672.44</v>
      </c>
      <c r="T3" s="30">
        <f>Productos!$O4</f>
        <v>78672.44</v>
      </c>
      <c r="U3" s="30">
        <f>Productos!$O4</f>
        <v>78672.44</v>
      </c>
      <c r="V3" s="30">
        <f>Productos!$O4</f>
        <v>78672.44</v>
      </c>
      <c r="W3" s="30">
        <f>Productos!$O4</f>
        <v>78672.44</v>
      </c>
      <c r="X3" s="30">
        <f>Productos!$O4</f>
        <v>78672.44</v>
      </c>
      <c r="Y3" s="30">
        <f>Productos!$O4</f>
        <v>78672.44</v>
      </c>
      <c r="Z3" s="30">
        <f>Productos!$O4</f>
        <v>78672.44</v>
      </c>
      <c r="AA3" s="30">
        <f>Productos!$O4</f>
        <v>78672.44</v>
      </c>
      <c r="AB3" s="30">
        <f>Productos!$O4</f>
        <v>78672.44</v>
      </c>
      <c r="AC3" s="30">
        <f>Productos!$O4</f>
        <v>78672.44</v>
      </c>
      <c r="AD3" s="30">
        <f>Productos!$O4</f>
        <v>78672.44</v>
      </c>
      <c r="AE3" s="30">
        <f>Productos!$O4</f>
        <v>78672.44</v>
      </c>
      <c r="AF3" s="30">
        <f>Productos!$O4</f>
        <v>78672.44</v>
      </c>
      <c r="AG3" s="30">
        <f>Productos!$O4</f>
        <v>78672.44</v>
      </c>
      <c r="AH3" s="30">
        <f>Productos!$O4</f>
        <v>78672.44</v>
      </c>
      <c r="AI3" s="30">
        <f>Productos!$O4</f>
        <v>78672.44</v>
      </c>
      <c r="AJ3" s="30">
        <f>Productos!$O4</f>
        <v>78672.44</v>
      </c>
      <c r="AK3" s="30">
        <f>Productos!$O4</f>
        <v>78672.44</v>
      </c>
      <c r="AL3" s="30">
        <f>Productos!$O4</f>
        <v>78672.44</v>
      </c>
      <c r="AM3" s="30">
        <f>Productos!$O4</f>
        <v>78672.44</v>
      </c>
      <c r="AN3" s="30">
        <f>Productos!$O4</f>
        <v>78672.44</v>
      </c>
      <c r="AO3" s="30">
        <f>Productos!$O4</f>
        <v>78672.44</v>
      </c>
      <c r="AP3" s="30">
        <f>Productos!$O4</f>
        <v>78672.44</v>
      </c>
      <c r="AQ3" s="30">
        <f>Productos!$O4</f>
        <v>78672.44</v>
      </c>
      <c r="AR3" s="30">
        <f>Productos!$O4</f>
        <v>78672.44</v>
      </c>
      <c r="AS3" s="30">
        <f>Productos!$O4</f>
        <v>78672.44</v>
      </c>
      <c r="AT3" s="30">
        <f>Productos!$O4</f>
        <v>78672.44</v>
      </c>
      <c r="AU3" s="30">
        <f>Productos!$O4</f>
        <v>78672.44</v>
      </c>
      <c r="AV3" s="30">
        <f>Productos!$O4</f>
        <v>78672.44</v>
      </c>
      <c r="AW3" s="30">
        <f>Productos!$O4</f>
        <v>78672.44</v>
      </c>
      <c r="AX3" s="30">
        <f>Productos!$O4</f>
        <v>78672.44</v>
      </c>
      <c r="AY3" s="30">
        <f>Productos!$O4</f>
        <v>78672.44</v>
      </c>
      <c r="AZ3" s="30">
        <f>Productos!$O4</f>
        <v>78672.44</v>
      </c>
      <c r="BA3" s="30">
        <f>Productos!$O4</f>
        <v>78672.44</v>
      </c>
      <c r="BB3" s="30">
        <f>Productos!$O4</f>
        <v>78672.44</v>
      </c>
      <c r="BC3" s="30">
        <f>Productos!$O4</f>
        <v>78672.44</v>
      </c>
      <c r="BD3" s="30">
        <f>Productos!$O4</f>
        <v>78672.44</v>
      </c>
      <c r="BE3" s="30">
        <f>Productos!$O4</f>
        <v>78672.44</v>
      </c>
      <c r="BF3" s="30">
        <f>Productos!$O4</f>
        <v>78672.44</v>
      </c>
      <c r="BG3" s="30">
        <f>Productos!$O4</f>
        <v>78672.44</v>
      </c>
      <c r="BH3" s="30">
        <f>Productos!$O4</f>
        <v>78672.44</v>
      </c>
      <c r="BI3" s="30">
        <f>Productos!$O4</f>
        <v>78672.44</v>
      </c>
      <c r="BJ3" s="30">
        <f>Productos!$O4</f>
        <v>78672.44</v>
      </c>
      <c r="BK3" s="30">
        <f>Productos!$O4</f>
        <v>78672.44</v>
      </c>
      <c r="BL3" s="30">
        <f>Productos!$O4</f>
        <v>78672.44</v>
      </c>
      <c r="BM3" s="30">
        <f>Productos!$O4</f>
        <v>78672.44</v>
      </c>
      <c r="BN3" s="30">
        <f>Productos!$O4</f>
        <v>78672.44</v>
      </c>
      <c r="BO3" s="30">
        <f>Productos!$O4</f>
        <v>78672.44</v>
      </c>
      <c r="BP3" s="30">
        <f>Productos!$O4</f>
        <v>78672.44</v>
      </c>
      <c r="BQ3" s="30">
        <f>Productos!$O4</f>
        <v>78672.44</v>
      </c>
      <c r="BR3" s="30">
        <f>Productos!$O4</f>
        <v>78672.44</v>
      </c>
      <c r="BS3" s="30">
        <f>Productos!$O4</f>
        <v>78672.44</v>
      </c>
      <c r="BT3" s="30">
        <f>Productos!$O4</f>
        <v>78672.44</v>
      </c>
      <c r="BU3" s="30">
        <f>Productos!$O4</f>
        <v>78672.44</v>
      </c>
      <c r="BV3" s="30">
        <f>Productos!$O4</f>
        <v>78672.44</v>
      </c>
      <c r="BW3" s="30">
        <f>Productos!$O4</f>
        <v>78672.44</v>
      </c>
      <c r="BX3" s="30">
        <f>Productos!$O4</f>
        <v>78672.44</v>
      </c>
      <c r="BY3" s="30">
        <f>Productos!$O4</f>
        <v>78672.44</v>
      </c>
      <c r="BZ3" s="30">
        <f>Productos!$O4</f>
        <v>78672.44</v>
      </c>
      <c r="CA3" s="30">
        <f>Productos!$O4</f>
        <v>78672.44</v>
      </c>
      <c r="CB3" s="30">
        <f>Productos!$O4</f>
        <v>78672.44</v>
      </c>
      <c r="CC3" s="30">
        <f>Productos!$O4</f>
        <v>78672.44</v>
      </c>
      <c r="CD3" s="30">
        <f>Productos!$O4</f>
        <v>78672.44</v>
      </c>
      <c r="CE3" s="30">
        <f>Productos!$O4</f>
        <v>78672.44</v>
      </c>
      <c r="CF3" s="30">
        <f>Productos!$O4</f>
        <v>78672.44</v>
      </c>
      <c r="CG3" s="30">
        <f>Productos!$O4</f>
        <v>78672.44</v>
      </c>
      <c r="CH3" s="30">
        <f>Productos!$O4</f>
        <v>78672.44</v>
      </c>
      <c r="CI3" s="30">
        <f>Productos!$O4</f>
        <v>78672.44</v>
      </c>
      <c r="CJ3" s="30">
        <f>Productos!$O4</f>
        <v>78672.44</v>
      </c>
      <c r="CK3" s="30">
        <f>Productos!$O4</f>
        <v>78672.44</v>
      </c>
      <c r="CL3" s="30">
        <f>Productos!$O4</f>
        <v>78672.44</v>
      </c>
      <c r="CM3" s="30">
        <f>Productos!$O4</f>
        <v>78672.44</v>
      </c>
    </row>
    <row r="4" spans="1:91" x14ac:dyDescent="0.2">
      <c r="A4" s="2" t="s">
        <v>93</v>
      </c>
      <c r="B4" s="30">
        <f>Productos!$O5</f>
        <v>42912.240000000005</v>
      </c>
      <c r="C4" s="30">
        <f>Productos!$O5</f>
        <v>42912.240000000005</v>
      </c>
      <c r="D4" s="30">
        <f>Productos!$O5</f>
        <v>42912.240000000005</v>
      </c>
      <c r="E4" s="30">
        <f>Productos!$O5</f>
        <v>42912.240000000005</v>
      </c>
      <c r="F4" s="30">
        <f>Productos!$O5</f>
        <v>42912.240000000005</v>
      </c>
      <c r="G4" s="30">
        <f>Productos!$O5</f>
        <v>42912.240000000005</v>
      </c>
      <c r="H4" s="30">
        <f>Productos!$O5</f>
        <v>42912.240000000005</v>
      </c>
      <c r="I4" s="30">
        <f>Productos!$O5</f>
        <v>42912.240000000005</v>
      </c>
      <c r="J4" s="30">
        <f>Productos!$O5</f>
        <v>42912.240000000005</v>
      </c>
      <c r="K4" s="30">
        <f>Productos!$O5</f>
        <v>42912.240000000005</v>
      </c>
      <c r="L4" s="30">
        <f>Productos!$O5</f>
        <v>42912.240000000005</v>
      </c>
      <c r="M4" s="30">
        <f>Productos!$O5</f>
        <v>42912.240000000005</v>
      </c>
      <c r="N4" s="30">
        <f>Productos!$O5</f>
        <v>42912.240000000005</v>
      </c>
      <c r="O4" s="30">
        <f>Productos!$O5</f>
        <v>42912.240000000005</v>
      </c>
      <c r="P4" s="30">
        <f>Productos!$O5</f>
        <v>42912.240000000005</v>
      </c>
      <c r="Q4" s="30">
        <f>Productos!$O5</f>
        <v>42912.240000000005</v>
      </c>
      <c r="R4" s="30">
        <f>Productos!$O5</f>
        <v>42912.240000000005</v>
      </c>
      <c r="S4" s="30">
        <f>Productos!$O5</f>
        <v>42912.240000000005</v>
      </c>
      <c r="T4" s="30">
        <f>Productos!$O5</f>
        <v>42912.240000000005</v>
      </c>
      <c r="U4" s="30">
        <f>Productos!$O5</f>
        <v>42912.240000000005</v>
      </c>
      <c r="V4" s="30">
        <f>Productos!$O5</f>
        <v>42912.240000000005</v>
      </c>
      <c r="W4" s="30">
        <f>Productos!$O5</f>
        <v>42912.240000000005</v>
      </c>
      <c r="X4" s="30">
        <f>Productos!$O5</f>
        <v>42912.240000000005</v>
      </c>
      <c r="Y4" s="30">
        <f>Productos!$O5</f>
        <v>42912.240000000005</v>
      </c>
      <c r="Z4" s="30">
        <f>Productos!$O5</f>
        <v>42912.240000000005</v>
      </c>
      <c r="AA4" s="30">
        <f>Productos!$O5</f>
        <v>42912.240000000005</v>
      </c>
      <c r="AB4" s="30">
        <f>Productos!$O5</f>
        <v>42912.240000000005</v>
      </c>
      <c r="AC4" s="30">
        <f>Productos!$O5</f>
        <v>42912.240000000005</v>
      </c>
      <c r="AD4" s="30">
        <f>Productos!$O5</f>
        <v>42912.240000000005</v>
      </c>
      <c r="AE4" s="30">
        <f>Productos!$O5</f>
        <v>42912.240000000005</v>
      </c>
      <c r="AF4" s="30">
        <f>Productos!$O5</f>
        <v>42912.240000000005</v>
      </c>
      <c r="AG4" s="30">
        <f>Productos!$O5</f>
        <v>42912.240000000005</v>
      </c>
      <c r="AH4" s="30">
        <f>Productos!$O5</f>
        <v>42912.240000000005</v>
      </c>
      <c r="AI4" s="30">
        <f>Productos!$O5</f>
        <v>42912.240000000005</v>
      </c>
      <c r="AJ4" s="30">
        <f>Productos!$O5</f>
        <v>42912.240000000005</v>
      </c>
      <c r="AK4" s="30">
        <f>Productos!$O5</f>
        <v>42912.240000000005</v>
      </c>
      <c r="AL4" s="30">
        <f>Productos!$O5</f>
        <v>42912.240000000005</v>
      </c>
      <c r="AM4" s="30">
        <f>Productos!$O5</f>
        <v>42912.240000000005</v>
      </c>
      <c r="AN4" s="30">
        <f>Productos!$O5</f>
        <v>42912.240000000005</v>
      </c>
      <c r="AO4" s="30">
        <f>Productos!$O5</f>
        <v>42912.240000000005</v>
      </c>
      <c r="AP4" s="30">
        <f>Productos!$O5</f>
        <v>42912.240000000005</v>
      </c>
      <c r="AQ4" s="30">
        <f>Productos!$O5</f>
        <v>42912.240000000005</v>
      </c>
      <c r="AR4" s="30">
        <f>Productos!$O5</f>
        <v>42912.240000000005</v>
      </c>
      <c r="AS4" s="30">
        <f>Productos!$O5</f>
        <v>42912.240000000005</v>
      </c>
      <c r="AT4" s="30">
        <f>Productos!$O5</f>
        <v>42912.240000000005</v>
      </c>
      <c r="AU4" s="30">
        <f>Productos!$O5</f>
        <v>42912.240000000005</v>
      </c>
      <c r="AV4" s="30">
        <f>Productos!$O5</f>
        <v>42912.240000000005</v>
      </c>
      <c r="AW4" s="30">
        <f>Productos!$O5</f>
        <v>42912.240000000005</v>
      </c>
      <c r="AX4" s="30">
        <f>Productos!$O5</f>
        <v>42912.240000000005</v>
      </c>
      <c r="AY4" s="30">
        <f>Productos!$O5</f>
        <v>42912.240000000005</v>
      </c>
      <c r="AZ4" s="30">
        <f>Productos!$O5</f>
        <v>42912.240000000005</v>
      </c>
      <c r="BA4" s="30">
        <f>Productos!$O5</f>
        <v>42912.240000000005</v>
      </c>
      <c r="BB4" s="30">
        <f>Productos!$O5</f>
        <v>42912.240000000005</v>
      </c>
      <c r="BC4" s="30">
        <f>Productos!$O5</f>
        <v>42912.240000000005</v>
      </c>
      <c r="BD4" s="30">
        <f>Productos!$O5</f>
        <v>42912.240000000005</v>
      </c>
      <c r="BE4" s="30">
        <f>Productos!$O5</f>
        <v>42912.240000000005</v>
      </c>
      <c r="BF4" s="30">
        <f>Productos!$O5</f>
        <v>42912.240000000005</v>
      </c>
      <c r="BG4" s="30">
        <f>Productos!$O5</f>
        <v>42912.240000000005</v>
      </c>
      <c r="BH4" s="30">
        <f>Productos!$O5</f>
        <v>42912.240000000005</v>
      </c>
      <c r="BI4" s="30">
        <f>Productos!$O5</f>
        <v>42912.240000000005</v>
      </c>
      <c r="BJ4" s="30">
        <f>Productos!$O5</f>
        <v>42912.240000000005</v>
      </c>
      <c r="BK4" s="30">
        <f>Productos!$O5</f>
        <v>42912.240000000005</v>
      </c>
      <c r="BL4" s="30">
        <f>Productos!$O5</f>
        <v>42912.240000000005</v>
      </c>
      <c r="BM4" s="30">
        <f>Productos!$O5</f>
        <v>42912.240000000005</v>
      </c>
      <c r="BN4" s="30">
        <f>Productos!$O5</f>
        <v>42912.240000000005</v>
      </c>
      <c r="BO4" s="30">
        <f>Productos!$O5</f>
        <v>42912.240000000005</v>
      </c>
      <c r="BP4" s="30">
        <f>Productos!$O5</f>
        <v>42912.240000000005</v>
      </c>
      <c r="BQ4" s="30">
        <f>Productos!$O5</f>
        <v>42912.240000000005</v>
      </c>
      <c r="BR4" s="30">
        <f>Productos!$O5</f>
        <v>42912.240000000005</v>
      </c>
      <c r="BS4" s="30">
        <f>Productos!$O5</f>
        <v>42912.240000000005</v>
      </c>
      <c r="BT4" s="30">
        <f>Productos!$O5</f>
        <v>42912.240000000005</v>
      </c>
      <c r="BU4" s="30">
        <f>Productos!$O5</f>
        <v>42912.240000000005</v>
      </c>
      <c r="BV4" s="30">
        <f>Productos!$O5</f>
        <v>42912.240000000005</v>
      </c>
      <c r="BW4" s="30">
        <f>Productos!$O5</f>
        <v>42912.240000000005</v>
      </c>
      <c r="BX4" s="30">
        <f>Productos!$O5</f>
        <v>42912.240000000005</v>
      </c>
      <c r="BY4" s="30">
        <f>Productos!$O5</f>
        <v>42912.240000000005</v>
      </c>
      <c r="BZ4" s="30">
        <f>Productos!$O5</f>
        <v>42912.240000000005</v>
      </c>
      <c r="CA4" s="30">
        <f>Productos!$O5</f>
        <v>42912.240000000005</v>
      </c>
      <c r="CB4" s="30">
        <f>Productos!$O5</f>
        <v>42912.240000000005</v>
      </c>
      <c r="CC4" s="30">
        <f>Productos!$O5</f>
        <v>42912.240000000005</v>
      </c>
      <c r="CD4" s="30">
        <f>Productos!$O5</f>
        <v>42912.240000000005</v>
      </c>
      <c r="CE4" s="30">
        <f>Productos!$O5</f>
        <v>42912.240000000005</v>
      </c>
      <c r="CF4" s="30">
        <f>Productos!$O5</f>
        <v>42912.240000000005</v>
      </c>
      <c r="CG4" s="30">
        <f>Productos!$O5</f>
        <v>42912.240000000005</v>
      </c>
      <c r="CH4" s="30">
        <f>Productos!$O5</f>
        <v>42912.240000000005</v>
      </c>
      <c r="CI4" s="30">
        <f>Productos!$O5</f>
        <v>42912.240000000005</v>
      </c>
      <c r="CJ4" s="30">
        <f>Productos!$O5</f>
        <v>42912.240000000005</v>
      </c>
      <c r="CK4" s="30">
        <f>Productos!$O5</f>
        <v>42912.240000000005</v>
      </c>
      <c r="CL4" s="30">
        <f>Productos!$O5</f>
        <v>42912.240000000005</v>
      </c>
      <c r="CM4" s="30">
        <f>Productos!$O5</f>
        <v>42912.240000000005</v>
      </c>
    </row>
    <row r="5" spans="1:91" x14ac:dyDescent="0.2">
      <c r="A5" s="2" t="s">
        <v>94</v>
      </c>
      <c r="B5" s="30">
        <f>Productos!$O6</f>
        <v>14304.080000000002</v>
      </c>
      <c r="C5" s="30">
        <f>Productos!$O6</f>
        <v>14304.080000000002</v>
      </c>
      <c r="D5" s="30">
        <f>Productos!$O6</f>
        <v>14304.080000000002</v>
      </c>
      <c r="E5" s="30">
        <f>Productos!$O6</f>
        <v>14304.080000000002</v>
      </c>
      <c r="F5" s="30">
        <f>Productos!$O6</f>
        <v>14304.080000000002</v>
      </c>
      <c r="G5" s="30">
        <f>Productos!$O6</f>
        <v>14304.080000000002</v>
      </c>
      <c r="H5" s="30">
        <f>Productos!$O6</f>
        <v>14304.080000000002</v>
      </c>
      <c r="I5" s="30">
        <f>Productos!$O6</f>
        <v>14304.080000000002</v>
      </c>
      <c r="J5" s="30">
        <f>Productos!$O6</f>
        <v>14304.080000000002</v>
      </c>
      <c r="K5" s="30">
        <f>Productos!$O6</f>
        <v>14304.080000000002</v>
      </c>
      <c r="L5" s="30">
        <f>Productos!$O6</f>
        <v>14304.080000000002</v>
      </c>
      <c r="M5" s="30">
        <f>Productos!$O6</f>
        <v>14304.080000000002</v>
      </c>
      <c r="N5" s="30">
        <f>Productos!$O6</f>
        <v>14304.080000000002</v>
      </c>
      <c r="O5" s="30">
        <f>Productos!$O6</f>
        <v>14304.080000000002</v>
      </c>
      <c r="P5" s="30">
        <f>Productos!$O6</f>
        <v>14304.080000000002</v>
      </c>
      <c r="Q5" s="30">
        <f>Productos!$O6</f>
        <v>14304.080000000002</v>
      </c>
      <c r="R5" s="30">
        <f>Productos!$O6</f>
        <v>14304.080000000002</v>
      </c>
      <c r="S5" s="30">
        <f>Productos!$O6</f>
        <v>14304.080000000002</v>
      </c>
      <c r="T5" s="30">
        <f>Productos!$O6</f>
        <v>14304.080000000002</v>
      </c>
      <c r="U5" s="30">
        <f>Productos!$O6</f>
        <v>14304.080000000002</v>
      </c>
      <c r="V5" s="30">
        <f>Productos!$O6</f>
        <v>14304.080000000002</v>
      </c>
      <c r="W5" s="30">
        <f>Productos!$O6</f>
        <v>14304.080000000002</v>
      </c>
      <c r="X5" s="30">
        <f>Productos!$O6</f>
        <v>14304.080000000002</v>
      </c>
      <c r="Y5" s="30">
        <f>Productos!$O6</f>
        <v>14304.080000000002</v>
      </c>
      <c r="Z5" s="30">
        <f>Productos!$O6</f>
        <v>14304.080000000002</v>
      </c>
      <c r="AA5" s="30">
        <f>Productos!$O6</f>
        <v>14304.080000000002</v>
      </c>
      <c r="AB5" s="30">
        <f>Productos!$O6</f>
        <v>14304.080000000002</v>
      </c>
      <c r="AC5" s="30">
        <f>Productos!$O6</f>
        <v>14304.080000000002</v>
      </c>
      <c r="AD5" s="30">
        <f>Productos!$O6</f>
        <v>14304.080000000002</v>
      </c>
      <c r="AE5" s="30">
        <f>Productos!$O6</f>
        <v>14304.080000000002</v>
      </c>
      <c r="AF5" s="30">
        <f>Productos!$O6</f>
        <v>14304.080000000002</v>
      </c>
      <c r="AG5" s="30">
        <f>Productos!$O6</f>
        <v>14304.080000000002</v>
      </c>
      <c r="AH5" s="30">
        <f>Productos!$O6</f>
        <v>14304.080000000002</v>
      </c>
      <c r="AI5" s="30">
        <f>Productos!$O6</f>
        <v>14304.080000000002</v>
      </c>
      <c r="AJ5" s="30">
        <f>Productos!$O6</f>
        <v>14304.080000000002</v>
      </c>
      <c r="AK5" s="30">
        <f>Productos!$O6</f>
        <v>14304.080000000002</v>
      </c>
      <c r="AL5" s="30">
        <f>Productos!$O6</f>
        <v>14304.080000000002</v>
      </c>
      <c r="AM5" s="30">
        <f>Productos!$O6</f>
        <v>14304.080000000002</v>
      </c>
      <c r="AN5" s="30">
        <f>Productos!$O6</f>
        <v>14304.080000000002</v>
      </c>
      <c r="AO5" s="30">
        <f>Productos!$O6</f>
        <v>14304.080000000002</v>
      </c>
      <c r="AP5" s="30">
        <f>Productos!$O6</f>
        <v>14304.080000000002</v>
      </c>
      <c r="AQ5" s="30">
        <f>Productos!$O6</f>
        <v>14304.080000000002</v>
      </c>
      <c r="AR5" s="30">
        <f>Productos!$O6</f>
        <v>14304.080000000002</v>
      </c>
      <c r="AS5" s="30">
        <f>Productos!$O6</f>
        <v>14304.080000000002</v>
      </c>
      <c r="AT5" s="30">
        <f>Productos!$O6</f>
        <v>14304.080000000002</v>
      </c>
      <c r="AU5" s="30">
        <f>Productos!$O6</f>
        <v>14304.080000000002</v>
      </c>
      <c r="AV5" s="30">
        <f>Productos!$O6</f>
        <v>14304.080000000002</v>
      </c>
      <c r="AW5" s="30">
        <f>Productos!$O6</f>
        <v>14304.080000000002</v>
      </c>
      <c r="AX5" s="30">
        <f>Productos!$O6</f>
        <v>14304.080000000002</v>
      </c>
      <c r="AY5" s="30">
        <f>Productos!$O6</f>
        <v>14304.080000000002</v>
      </c>
      <c r="AZ5" s="30">
        <f>Productos!$O6</f>
        <v>14304.080000000002</v>
      </c>
      <c r="BA5" s="30">
        <f>Productos!$O6</f>
        <v>14304.080000000002</v>
      </c>
      <c r="BB5" s="30">
        <f>Productos!$O6</f>
        <v>14304.080000000002</v>
      </c>
      <c r="BC5" s="30">
        <f>Productos!$O6</f>
        <v>14304.080000000002</v>
      </c>
      <c r="BD5" s="30">
        <f>Productos!$O6</f>
        <v>14304.080000000002</v>
      </c>
      <c r="BE5" s="30">
        <f>Productos!$O6</f>
        <v>14304.080000000002</v>
      </c>
      <c r="BF5" s="30">
        <f>Productos!$O6</f>
        <v>14304.080000000002</v>
      </c>
      <c r="BG5" s="30">
        <f>Productos!$O6</f>
        <v>14304.080000000002</v>
      </c>
      <c r="BH5" s="30">
        <f>Productos!$O6</f>
        <v>14304.080000000002</v>
      </c>
      <c r="BI5" s="30">
        <f>Productos!$O6</f>
        <v>14304.080000000002</v>
      </c>
      <c r="BJ5" s="30">
        <f>Productos!$O6</f>
        <v>14304.080000000002</v>
      </c>
      <c r="BK5" s="30">
        <f>Productos!$O6</f>
        <v>14304.080000000002</v>
      </c>
      <c r="BL5" s="30">
        <f>Productos!$O6</f>
        <v>14304.080000000002</v>
      </c>
      <c r="BM5" s="30">
        <f>Productos!$O6</f>
        <v>14304.080000000002</v>
      </c>
      <c r="BN5" s="30">
        <f>Productos!$O6</f>
        <v>14304.080000000002</v>
      </c>
      <c r="BO5" s="30">
        <f>Productos!$O6</f>
        <v>14304.080000000002</v>
      </c>
      <c r="BP5" s="30">
        <f>Productos!$O6</f>
        <v>14304.080000000002</v>
      </c>
      <c r="BQ5" s="30">
        <f>Productos!$O6</f>
        <v>14304.080000000002</v>
      </c>
      <c r="BR5" s="30">
        <f>Productos!$O6</f>
        <v>14304.080000000002</v>
      </c>
      <c r="BS5" s="30">
        <f>Productos!$O6</f>
        <v>14304.080000000002</v>
      </c>
      <c r="BT5" s="30">
        <f>Productos!$O6</f>
        <v>14304.080000000002</v>
      </c>
      <c r="BU5" s="30">
        <f>Productos!$O6</f>
        <v>14304.080000000002</v>
      </c>
      <c r="BV5" s="30">
        <f>Productos!$O6</f>
        <v>14304.080000000002</v>
      </c>
      <c r="BW5" s="30">
        <f>Productos!$O6</f>
        <v>14304.080000000002</v>
      </c>
      <c r="BX5" s="30">
        <f>Productos!$O6</f>
        <v>14304.080000000002</v>
      </c>
      <c r="BY5" s="30">
        <f>Productos!$O6</f>
        <v>14304.080000000002</v>
      </c>
      <c r="BZ5" s="30">
        <f>Productos!$O6</f>
        <v>14304.080000000002</v>
      </c>
      <c r="CA5" s="30">
        <f>Productos!$O6</f>
        <v>14304.080000000002</v>
      </c>
      <c r="CB5" s="30">
        <f>Productos!$O6</f>
        <v>14304.080000000002</v>
      </c>
      <c r="CC5" s="30">
        <f>Productos!$O6</f>
        <v>14304.080000000002</v>
      </c>
      <c r="CD5" s="30">
        <f>Productos!$O6</f>
        <v>14304.080000000002</v>
      </c>
      <c r="CE5" s="30">
        <f>Productos!$O6</f>
        <v>14304.080000000002</v>
      </c>
      <c r="CF5" s="30">
        <f>Productos!$O6</f>
        <v>14304.080000000002</v>
      </c>
      <c r="CG5" s="30">
        <f>Productos!$O6</f>
        <v>14304.080000000002</v>
      </c>
      <c r="CH5" s="30">
        <f>Productos!$O6</f>
        <v>14304.080000000002</v>
      </c>
      <c r="CI5" s="30">
        <f>Productos!$O6</f>
        <v>14304.080000000002</v>
      </c>
      <c r="CJ5" s="30">
        <f>Productos!$O6</f>
        <v>14304.080000000002</v>
      </c>
      <c r="CK5" s="30">
        <f>Productos!$O6</f>
        <v>14304.080000000002</v>
      </c>
      <c r="CL5" s="30">
        <f>Productos!$O6</f>
        <v>14304.080000000002</v>
      </c>
      <c r="CM5" s="30">
        <f>Productos!$O6</f>
        <v>14304.080000000002</v>
      </c>
    </row>
    <row r="6" spans="1:91" x14ac:dyDescent="0.2">
      <c r="A6" s="2" t="s">
        <v>95</v>
      </c>
      <c r="B6" s="30">
        <f>Productos!$O7</f>
        <v>92976.520000000019</v>
      </c>
      <c r="C6" s="30">
        <f>Productos!$O7</f>
        <v>92976.520000000019</v>
      </c>
      <c r="D6" s="30">
        <f>Productos!$O7</f>
        <v>92976.520000000019</v>
      </c>
      <c r="E6" s="30">
        <f>Productos!$O7</f>
        <v>92976.520000000019</v>
      </c>
      <c r="F6" s="30">
        <f>Productos!$O7</f>
        <v>92976.520000000019</v>
      </c>
      <c r="G6" s="30">
        <f>Productos!$O7</f>
        <v>92976.520000000019</v>
      </c>
      <c r="H6" s="30">
        <f>Productos!$O7</f>
        <v>92976.520000000019</v>
      </c>
      <c r="I6" s="30">
        <f>Productos!$O7</f>
        <v>92976.520000000019</v>
      </c>
      <c r="J6" s="30">
        <f>Productos!$O7</f>
        <v>92976.520000000019</v>
      </c>
      <c r="K6" s="30">
        <f>Productos!$O7</f>
        <v>92976.520000000019</v>
      </c>
      <c r="L6" s="30">
        <f>Productos!$O7</f>
        <v>92976.520000000019</v>
      </c>
      <c r="M6" s="30">
        <f>Productos!$O7</f>
        <v>92976.520000000019</v>
      </c>
      <c r="N6" s="30">
        <f>Productos!$O7</f>
        <v>92976.520000000019</v>
      </c>
      <c r="O6" s="30">
        <f>Productos!$O7</f>
        <v>92976.520000000019</v>
      </c>
      <c r="P6" s="30">
        <f>Productos!$O7</f>
        <v>92976.520000000019</v>
      </c>
      <c r="Q6" s="30">
        <f>Productos!$O7</f>
        <v>92976.520000000019</v>
      </c>
      <c r="R6" s="30">
        <f>Productos!$O7</f>
        <v>92976.520000000019</v>
      </c>
      <c r="S6" s="30">
        <f>Productos!$O7</f>
        <v>92976.520000000019</v>
      </c>
      <c r="T6" s="30">
        <f>Productos!$O7</f>
        <v>92976.520000000019</v>
      </c>
      <c r="U6" s="30">
        <f>Productos!$O7</f>
        <v>92976.520000000019</v>
      </c>
      <c r="V6" s="30">
        <f>Productos!$O7</f>
        <v>92976.520000000019</v>
      </c>
      <c r="W6" s="30">
        <f>Productos!$O7</f>
        <v>92976.520000000019</v>
      </c>
      <c r="X6" s="30">
        <f>Productos!$O7</f>
        <v>92976.520000000019</v>
      </c>
      <c r="Y6" s="30">
        <f>Productos!$O7</f>
        <v>92976.520000000019</v>
      </c>
      <c r="Z6" s="30">
        <f>Productos!$O7</f>
        <v>92976.520000000019</v>
      </c>
      <c r="AA6" s="30">
        <f>Productos!$O7</f>
        <v>92976.520000000019</v>
      </c>
      <c r="AB6" s="30">
        <f>Productos!$O7</f>
        <v>92976.520000000019</v>
      </c>
      <c r="AC6" s="30">
        <f>Productos!$O7</f>
        <v>92976.520000000019</v>
      </c>
      <c r="AD6" s="30">
        <f>Productos!$O7</f>
        <v>92976.520000000019</v>
      </c>
      <c r="AE6" s="30">
        <f>Productos!$O7</f>
        <v>92976.520000000019</v>
      </c>
      <c r="AF6" s="30">
        <f>Productos!$O7</f>
        <v>92976.520000000019</v>
      </c>
      <c r="AG6" s="30">
        <f>Productos!$O7</f>
        <v>92976.520000000019</v>
      </c>
      <c r="AH6" s="30">
        <f>Productos!$O7</f>
        <v>92976.520000000019</v>
      </c>
      <c r="AI6" s="30">
        <f>Productos!$O7</f>
        <v>92976.520000000019</v>
      </c>
      <c r="AJ6" s="30">
        <f>Productos!$O7</f>
        <v>92976.520000000019</v>
      </c>
      <c r="AK6" s="30">
        <f>Productos!$O7</f>
        <v>92976.520000000019</v>
      </c>
      <c r="AL6" s="30">
        <f>Productos!$O7</f>
        <v>92976.520000000019</v>
      </c>
      <c r="AM6" s="30">
        <f>Productos!$O7</f>
        <v>92976.520000000019</v>
      </c>
      <c r="AN6" s="30">
        <f>Productos!$O7</f>
        <v>92976.520000000019</v>
      </c>
      <c r="AO6" s="30">
        <f>Productos!$O7</f>
        <v>92976.520000000019</v>
      </c>
      <c r="AP6" s="30">
        <f>Productos!$O7</f>
        <v>92976.520000000019</v>
      </c>
      <c r="AQ6" s="30">
        <f>Productos!$O7</f>
        <v>92976.520000000019</v>
      </c>
      <c r="AR6" s="30">
        <f>Productos!$O7</f>
        <v>92976.520000000019</v>
      </c>
      <c r="AS6" s="30">
        <f>Productos!$O7</f>
        <v>92976.520000000019</v>
      </c>
      <c r="AT6" s="30">
        <f>Productos!$O7</f>
        <v>92976.520000000019</v>
      </c>
      <c r="AU6" s="30">
        <f>Productos!$O7</f>
        <v>92976.520000000019</v>
      </c>
      <c r="AV6" s="30">
        <f>Productos!$O7</f>
        <v>92976.520000000019</v>
      </c>
      <c r="AW6" s="30">
        <f>Productos!$O7</f>
        <v>92976.520000000019</v>
      </c>
      <c r="AX6" s="30">
        <f>Productos!$O7</f>
        <v>92976.520000000019</v>
      </c>
      <c r="AY6" s="30">
        <f>Productos!$O7</f>
        <v>92976.520000000019</v>
      </c>
      <c r="AZ6" s="30">
        <f>Productos!$O7</f>
        <v>92976.520000000019</v>
      </c>
      <c r="BA6" s="30">
        <f>Productos!$O7</f>
        <v>92976.520000000019</v>
      </c>
      <c r="BB6" s="30">
        <f>Productos!$O7</f>
        <v>92976.520000000019</v>
      </c>
      <c r="BC6" s="30">
        <f>Productos!$O7</f>
        <v>92976.520000000019</v>
      </c>
      <c r="BD6" s="30">
        <f>Productos!$O7</f>
        <v>92976.520000000019</v>
      </c>
      <c r="BE6" s="30">
        <f>Productos!$O7</f>
        <v>92976.520000000019</v>
      </c>
      <c r="BF6" s="30">
        <f>Productos!$O7</f>
        <v>92976.520000000019</v>
      </c>
      <c r="BG6" s="30">
        <f>Productos!$O7</f>
        <v>92976.520000000019</v>
      </c>
      <c r="BH6" s="30">
        <f>Productos!$O7</f>
        <v>92976.520000000019</v>
      </c>
      <c r="BI6" s="30">
        <f>Productos!$O7</f>
        <v>92976.520000000019</v>
      </c>
      <c r="BJ6" s="30">
        <f>Productos!$O7</f>
        <v>92976.520000000019</v>
      </c>
      <c r="BK6" s="30">
        <f>Productos!$O7</f>
        <v>92976.520000000019</v>
      </c>
      <c r="BL6" s="30">
        <f>Productos!$O7</f>
        <v>92976.520000000019</v>
      </c>
      <c r="BM6" s="30">
        <f>Productos!$O7</f>
        <v>92976.520000000019</v>
      </c>
      <c r="BN6" s="30">
        <f>Productos!$O7</f>
        <v>92976.520000000019</v>
      </c>
      <c r="BO6" s="30">
        <f>Productos!$O7</f>
        <v>92976.520000000019</v>
      </c>
      <c r="BP6" s="30">
        <f>Productos!$O7</f>
        <v>92976.520000000019</v>
      </c>
      <c r="BQ6" s="30">
        <f>Productos!$O7</f>
        <v>92976.520000000019</v>
      </c>
      <c r="BR6" s="30">
        <f>Productos!$O7</f>
        <v>92976.520000000019</v>
      </c>
      <c r="BS6" s="30">
        <f>Productos!$O7</f>
        <v>92976.520000000019</v>
      </c>
      <c r="BT6" s="30">
        <f>Productos!$O7</f>
        <v>92976.520000000019</v>
      </c>
      <c r="BU6" s="30">
        <f>Productos!$O7</f>
        <v>92976.520000000019</v>
      </c>
      <c r="BV6" s="30">
        <f>Productos!$O7</f>
        <v>92976.520000000019</v>
      </c>
      <c r="BW6" s="30">
        <f>Productos!$O7</f>
        <v>92976.520000000019</v>
      </c>
      <c r="BX6" s="30">
        <f>Productos!$O7</f>
        <v>92976.520000000019</v>
      </c>
      <c r="BY6" s="30">
        <f>Productos!$O7</f>
        <v>92976.520000000019</v>
      </c>
      <c r="BZ6" s="30">
        <f>Productos!$O7</f>
        <v>92976.520000000019</v>
      </c>
      <c r="CA6" s="30">
        <f>Productos!$O7</f>
        <v>92976.520000000019</v>
      </c>
      <c r="CB6" s="30">
        <f>Productos!$O7</f>
        <v>92976.520000000019</v>
      </c>
      <c r="CC6" s="30">
        <f>Productos!$O7</f>
        <v>92976.520000000019</v>
      </c>
      <c r="CD6" s="30">
        <f>Productos!$O7</f>
        <v>92976.520000000019</v>
      </c>
      <c r="CE6" s="30">
        <f>Productos!$O7</f>
        <v>92976.520000000019</v>
      </c>
      <c r="CF6" s="30">
        <f>Productos!$O7</f>
        <v>92976.520000000019</v>
      </c>
      <c r="CG6" s="30">
        <f>Productos!$O7</f>
        <v>92976.520000000019</v>
      </c>
      <c r="CH6" s="30">
        <f>Productos!$O7</f>
        <v>92976.520000000019</v>
      </c>
      <c r="CI6" s="30">
        <f>Productos!$O7</f>
        <v>92976.520000000019</v>
      </c>
      <c r="CJ6" s="30">
        <f>Productos!$O7</f>
        <v>92976.520000000019</v>
      </c>
      <c r="CK6" s="30">
        <f>Productos!$O7</f>
        <v>92976.520000000019</v>
      </c>
      <c r="CL6" s="30">
        <f>Productos!$O7</f>
        <v>92976.520000000019</v>
      </c>
      <c r="CM6" s="30">
        <f>Productos!$O7</f>
        <v>92976.520000000019</v>
      </c>
    </row>
    <row r="7" spans="1:91" x14ac:dyDescent="0.2">
      <c r="A7" s="2" t="s">
        <v>96</v>
      </c>
      <c r="B7" s="30">
        <f>Productos!$O8</f>
        <v>64368.359999999993</v>
      </c>
      <c r="C7" s="30">
        <f>Productos!$O8</f>
        <v>64368.359999999993</v>
      </c>
      <c r="D7" s="30">
        <f>Productos!$O8</f>
        <v>64368.359999999993</v>
      </c>
      <c r="E7" s="30">
        <f>Productos!$O8</f>
        <v>64368.359999999993</v>
      </c>
      <c r="F7" s="30">
        <f>Productos!$O8</f>
        <v>64368.359999999993</v>
      </c>
      <c r="G7" s="30">
        <f>Productos!$O8</f>
        <v>64368.359999999993</v>
      </c>
      <c r="H7" s="30">
        <f>Productos!$O8</f>
        <v>64368.359999999993</v>
      </c>
      <c r="I7" s="30">
        <f>Productos!$O8</f>
        <v>64368.359999999993</v>
      </c>
      <c r="J7" s="30">
        <f>Productos!$O8</f>
        <v>64368.359999999993</v>
      </c>
      <c r="K7" s="30">
        <f>Productos!$O8</f>
        <v>64368.359999999993</v>
      </c>
      <c r="L7" s="30">
        <f>Productos!$O8</f>
        <v>64368.359999999993</v>
      </c>
      <c r="M7" s="30">
        <f>Productos!$O8</f>
        <v>64368.359999999993</v>
      </c>
      <c r="N7" s="30">
        <f>Productos!$O8</f>
        <v>64368.359999999993</v>
      </c>
      <c r="O7" s="30">
        <f>Productos!$O8</f>
        <v>64368.359999999993</v>
      </c>
      <c r="P7" s="30">
        <f>Productos!$O8</f>
        <v>64368.359999999993</v>
      </c>
      <c r="Q7" s="30">
        <f>Productos!$O8</f>
        <v>64368.359999999993</v>
      </c>
      <c r="R7" s="30">
        <f>Productos!$O8</f>
        <v>64368.359999999993</v>
      </c>
      <c r="S7" s="30">
        <f>Productos!$O8</f>
        <v>64368.359999999993</v>
      </c>
      <c r="T7" s="30">
        <f>Productos!$O8</f>
        <v>64368.359999999993</v>
      </c>
      <c r="U7" s="30">
        <f>Productos!$O8</f>
        <v>64368.359999999993</v>
      </c>
      <c r="V7" s="30">
        <f>Productos!$O8</f>
        <v>64368.359999999993</v>
      </c>
      <c r="W7" s="30">
        <f>Productos!$O8</f>
        <v>64368.359999999993</v>
      </c>
      <c r="X7" s="30">
        <f>Productos!$O8</f>
        <v>64368.359999999993</v>
      </c>
      <c r="Y7" s="30">
        <f>Productos!$O8</f>
        <v>64368.359999999993</v>
      </c>
      <c r="Z7" s="30">
        <f>Productos!$O8</f>
        <v>64368.359999999993</v>
      </c>
      <c r="AA7" s="30">
        <f>Productos!$O8</f>
        <v>64368.359999999993</v>
      </c>
      <c r="AB7" s="30">
        <f>Productos!$O8</f>
        <v>64368.359999999993</v>
      </c>
      <c r="AC7" s="30">
        <f>Productos!$O8</f>
        <v>64368.359999999993</v>
      </c>
      <c r="AD7" s="30">
        <f>Productos!$O8</f>
        <v>64368.359999999993</v>
      </c>
      <c r="AE7" s="30">
        <f>Productos!$O8</f>
        <v>64368.359999999993</v>
      </c>
      <c r="AF7" s="30">
        <f>Productos!$O8</f>
        <v>64368.359999999993</v>
      </c>
      <c r="AG7" s="30">
        <f>Productos!$O8</f>
        <v>64368.359999999993</v>
      </c>
      <c r="AH7" s="30">
        <f>Productos!$O8</f>
        <v>64368.359999999993</v>
      </c>
      <c r="AI7" s="30">
        <f>Productos!$O8</f>
        <v>64368.359999999993</v>
      </c>
      <c r="AJ7" s="30">
        <f>Productos!$O8</f>
        <v>64368.359999999993</v>
      </c>
      <c r="AK7" s="30">
        <f>Productos!$O8</f>
        <v>64368.359999999993</v>
      </c>
      <c r="AL7" s="30">
        <f>Productos!$O8</f>
        <v>64368.359999999993</v>
      </c>
      <c r="AM7" s="30">
        <f>Productos!$O8</f>
        <v>64368.359999999993</v>
      </c>
      <c r="AN7" s="30">
        <f>Productos!$O8</f>
        <v>64368.359999999993</v>
      </c>
      <c r="AO7" s="30">
        <f>Productos!$O8</f>
        <v>64368.359999999993</v>
      </c>
      <c r="AP7" s="30">
        <f>Productos!$O8</f>
        <v>64368.359999999993</v>
      </c>
      <c r="AQ7" s="30">
        <f>Productos!$O8</f>
        <v>64368.359999999993</v>
      </c>
      <c r="AR7" s="30">
        <f>Productos!$O8</f>
        <v>64368.359999999993</v>
      </c>
      <c r="AS7" s="30">
        <f>Productos!$O8</f>
        <v>64368.359999999993</v>
      </c>
      <c r="AT7" s="30">
        <f>Productos!$O8</f>
        <v>64368.359999999993</v>
      </c>
      <c r="AU7" s="30">
        <f>Productos!$O8</f>
        <v>64368.359999999993</v>
      </c>
      <c r="AV7" s="30">
        <f>Productos!$O8</f>
        <v>64368.359999999993</v>
      </c>
      <c r="AW7" s="30">
        <f>Productos!$O8</f>
        <v>64368.359999999993</v>
      </c>
      <c r="AX7" s="30">
        <f>Productos!$O8</f>
        <v>64368.359999999993</v>
      </c>
      <c r="AY7" s="30">
        <f>Productos!$O8</f>
        <v>64368.359999999993</v>
      </c>
      <c r="AZ7" s="30">
        <f>Productos!$O8</f>
        <v>64368.359999999993</v>
      </c>
      <c r="BA7" s="30">
        <f>Productos!$O8</f>
        <v>64368.359999999993</v>
      </c>
      <c r="BB7" s="30">
        <f>Productos!$O8</f>
        <v>64368.359999999993</v>
      </c>
      <c r="BC7" s="30">
        <f>Productos!$O8</f>
        <v>64368.359999999993</v>
      </c>
      <c r="BD7" s="30">
        <f>Productos!$O8</f>
        <v>64368.359999999993</v>
      </c>
      <c r="BE7" s="30">
        <f>Productos!$O8</f>
        <v>64368.359999999993</v>
      </c>
      <c r="BF7" s="30">
        <f>Productos!$O8</f>
        <v>64368.359999999993</v>
      </c>
      <c r="BG7" s="30">
        <f>Productos!$O8</f>
        <v>64368.359999999993</v>
      </c>
      <c r="BH7" s="30">
        <f>Productos!$O8</f>
        <v>64368.359999999993</v>
      </c>
      <c r="BI7" s="30">
        <f>Productos!$O8</f>
        <v>64368.359999999993</v>
      </c>
      <c r="BJ7" s="30">
        <f>Productos!$O8</f>
        <v>64368.359999999993</v>
      </c>
      <c r="BK7" s="30">
        <f>Productos!$O8</f>
        <v>64368.359999999993</v>
      </c>
      <c r="BL7" s="30">
        <f>Productos!$O8</f>
        <v>64368.359999999993</v>
      </c>
      <c r="BM7" s="30">
        <f>Productos!$O8</f>
        <v>64368.359999999993</v>
      </c>
      <c r="BN7" s="30">
        <f>Productos!$O8</f>
        <v>64368.359999999993</v>
      </c>
      <c r="BO7" s="30">
        <f>Productos!$O8</f>
        <v>64368.359999999993</v>
      </c>
      <c r="BP7" s="30">
        <f>Productos!$O8</f>
        <v>64368.359999999993</v>
      </c>
      <c r="BQ7" s="30">
        <f>Productos!$O8</f>
        <v>64368.359999999993</v>
      </c>
      <c r="BR7" s="30">
        <f>Productos!$O8</f>
        <v>64368.359999999993</v>
      </c>
      <c r="BS7" s="30">
        <f>Productos!$O8</f>
        <v>64368.359999999993</v>
      </c>
      <c r="BT7" s="30">
        <f>Productos!$O8</f>
        <v>64368.359999999993</v>
      </c>
      <c r="BU7" s="30">
        <f>Productos!$O8</f>
        <v>64368.359999999993</v>
      </c>
      <c r="BV7" s="30">
        <f>Productos!$O8</f>
        <v>64368.359999999993</v>
      </c>
      <c r="BW7" s="30">
        <f>Productos!$O8</f>
        <v>64368.359999999993</v>
      </c>
      <c r="BX7" s="30">
        <f>Productos!$O8</f>
        <v>64368.359999999993</v>
      </c>
      <c r="BY7" s="30">
        <f>Productos!$O8</f>
        <v>64368.359999999993</v>
      </c>
      <c r="BZ7" s="30">
        <f>Productos!$O8</f>
        <v>64368.359999999993</v>
      </c>
      <c r="CA7" s="30">
        <f>Productos!$O8</f>
        <v>64368.359999999993</v>
      </c>
      <c r="CB7" s="30">
        <f>Productos!$O8</f>
        <v>64368.359999999993</v>
      </c>
      <c r="CC7" s="30">
        <f>Productos!$O8</f>
        <v>64368.359999999993</v>
      </c>
      <c r="CD7" s="30">
        <f>Productos!$O8</f>
        <v>64368.359999999993</v>
      </c>
      <c r="CE7" s="30">
        <f>Productos!$O8</f>
        <v>64368.359999999993</v>
      </c>
      <c r="CF7" s="30">
        <f>Productos!$O8</f>
        <v>64368.359999999993</v>
      </c>
      <c r="CG7" s="30">
        <f>Productos!$O8</f>
        <v>64368.359999999993</v>
      </c>
      <c r="CH7" s="30">
        <f>Productos!$O8</f>
        <v>64368.359999999993</v>
      </c>
      <c r="CI7" s="30">
        <f>Productos!$O8</f>
        <v>64368.359999999993</v>
      </c>
      <c r="CJ7" s="30">
        <f>Productos!$O8</f>
        <v>64368.359999999993</v>
      </c>
      <c r="CK7" s="30">
        <f>Productos!$O8</f>
        <v>64368.359999999993</v>
      </c>
      <c r="CL7" s="30">
        <f>Productos!$O8</f>
        <v>64368.359999999993</v>
      </c>
      <c r="CM7" s="30">
        <f>Productos!$O8</f>
        <v>64368.359999999993</v>
      </c>
    </row>
    <row r="8" spans="1:91" x14ac:dyDescent="0.2">
      <c r="A8" s="2" t="s">
        <v>97</v>
      </c>
      <c r="B8" s="30">
        <f>Productos!$O9</f>
        <v>128736.71999999999</v>
      </c>
      <c r="C8" s="30">
        <f>Productos!$O9</f>
        <v>128736.71999999999</v>
      </c>
      <c r="D8" s="30">
        <f>Productos!$O9</f>
        <v>128736.71999999999</v>
      </c>
      <c r="E8" s="30">
        <f>Productos!$O9</f>
        <v>128736.71999999999</v>
      </c>
      <c r="F8" s="30">
        <f>Productos!$O9</f>
        <v>128736.71999999999</v>
      </c>
      <c r="G8" s="30">
        <f>Productos!$O9</f>
        <v>128736.71999999999</v>
      </c>
      <c r="H8" s="30">
        <f>Productos!$O9</f>
        <v>128736.71999999999</v>
      </c>
      <c r="I8" s="30">
        <f>Productos!$O9</f>
        <v>128736.71999999999</v>
      </c>
      <c r="J8" s="30">
        <f>Productos!$O9</f>
        <v>128736.71999999999</v>
      </c>
      <c r="K8" s="30">
        <f>Productos!$O9</f>
        <v>128736.71999999999</v>
      </c>
      <c r="L8" s="30">
        <f>Productos!$O9</f>
        <v>128736.71999999999</v>
      </c>
      <c r="M8" s="30">
        <f>Productos!$O9</f>
        <v>128736.71999999999</v>
      </c>
      <c r="N8" s="30">
        <f>Productos!$O9</f>
        <v>128736.71999999999</v>
      </c>
      <c r="O8" s="30">
        <f>Productos!$O9</f>
        <v>128736.71999999999</v>
      </c>
      <c r="P8" s="30">
        <f>Productos!$O9</f>
        <v>128736.71999999999</v>
      </c>
      <c r="Q8" s="30">
        <f>Productos!$O9</f>
        <v>128736.71999999999</v>
      </c>
      <c r="R8" s="30">
        <f>Productos!$O9</f>
        <v>128736.71999999999</v>
      </c>
      <c r="S8" s="30">
        <f>Productos!$O9</f>
        <v>128736.71999999999</v>
      </c>
      <c r="T8" s="30">
        <f>Productos!$O9</f>
        <v>128736.71999999999</v>
      </c>
      <c r="U8" s="30">
        <f>Productos!$O9</f>
        <v>128736.71999999999</v>
      </c>
      <c r="V8" s="30">
        <f>Productos!$O9</f>
        <v>128736.71999999999</v>
      </c>
      <c r="W8" s="30">
        <f>Productos!$O9</f>
        <v>128736.71999999999</v>
      </c>
      <c r="X8" s="30">
        <f>Productos!$O9</f>
        <v>128736.71999999999</v>
      </c>
      <c r="Y8" s="30">
        <f>Productos!$O9</f>
        <v>128736.71999999999</v>
      </c>
      <c r="Z8" s="30">
        <f>Productos!$O9</f>
        <v>128736.71999999999</v>
      </c>
      <c r="AA8" s="30">
        <f>Productos!$O9</f>
        <v>128736.71999999999</v>
      </c>
      <c r="AB8" s="30">
        <f>Productos!$O9</f>
        <v>128736.71999999999</v>
      </c>
      <c r="AC8" s="30">
        <f>Productos!$O9</f>
        <v>128736.71999999999</v>
      </c>
      <c r="AD8" s="30">
        <f>Productos!$O9</f>
        <v>128736.71999999999</v>
      </c>
      <c r="AE8" s="30">
        <f>Productos!$O9</f>
        <v>128736.71999999999</v>
      </c>
      <c r="AF8" s="30">
        <f>Productos!$O9</f>
        <v>128736.71999999999</v>
      </c>
      <c r="AG8" s="30">
        <f>Productos!$O9</f>
        <v>128736.71999999999</v>
      </c>
      <c r="AH8" s="30">
        <f>Productos!$O9</f>
        <v>128736.71999999999</v>
      </c>
      <c r="AI8" s="30">
        <f>Productos!$O9</f>
        <v>128736.71999999999</v>
      </c>
      <c r="AJ8" s="30">
        <f>Productos!$O9</f>
        <v>128736.71999999999</v>
      </c>
      <c r="AK8" s="30">
        <f>Productos!$O9</f>
        <v>128736.71999999999</v>
      </c>
      <c r="AL8" s="30">
        <f>Productos!$O9</f>
        <v>128736.71999999999</v>
      </c>
      <c r="AM8" s="30">
        <f>Productos!$O9</f>
        <v>128736.71999999999</v>
      </c>
      <c r="AN8" s="30">
        <f>Productos!$O9</f>
        <v>128736.71999999999</v>
      </c>
      <c r="AO8" s="30">
        <f>Productos!$O9</f>
        <v>128736.71999999999</v>
      </c>
      <c r="AP8" s="30">
        <f>Productos!$O9</f>
        <v>128736.71999999999</v>
      </c>
      <c r="AQ8" s="30">
        <f>Productos!$O9</f>
        <v>128736.71999999999</v>
      </c>
      <c r="AR8" s="30">
        <f>Productos!$O9</f>
        <v>128736.71999999999</v>
      </c>
      <c r="AS8" s="30">
        <f>Productos!$O9</f>
        <v>128736.71999999999</v>
      </c>
      <c r="AT8" s="30">
        <f>Productos!$O9</f>
        <v>128736.71999999999</v>
      </c>
      <c r="AU8" s="30">
        <f>Productos!$O9</f>
        <v>128736.71999999999</v>
      </c>
      <c r="AV8" s="30">
        <f>Productos!$O9</f>
        <v>128736.71999999999</v>
      </c>
      <c r="AW8" s="30">
        <f>Productos!$O9</f>
        <v>128736.71999999999</v>
      </c>
      <c r="AX8" s="30">
        <f>Productos!$O9</f>
        <v>128736.71999999999</v>
      </c>
      <c r="AY8" s="30">
        <f>Productos!$O9</f>
        <v>128736.71999999999</v>
      </c>
      <c r="AZ8" s="30">
        <f>Productos!$O9</f>
        <v>128736.71999999999</v>
      </c>
      <c r="BA8" s="30">
        <f>Productos!$O9</f>
        <v>128736.71999999999</v>
      </c>
      <c r="BB8" s="30">
        <f>Productos!$O9</f>
        <v>128736.71999999999</v>
      </c>
      <c r="BC8" s="30">
        <f>Productos!$O9</f>
        <v>128736.71999999999</v>
      </c>
      <c r="BD8" s="30">
        <f>Productos!$O9</f>
        <v>128736.71999999999</v>
      </c>
      <c r="BE8" s="30">
        <f>Productos!$O9</f>
        <v>128736.71999999999</v>
      </c>
      <c r="BF8" s="30">
        <f>Productos!$O9</f>
        <v>128736.71999999999</v>
      </c>
      <c r="BG8" s="30">
        <f>Productos!$O9</f>
        <v>128736.71999999999</v>
      </c>
      <c r="BH8" s="30">
        <f>Productos!$O9</f>
        <v>128736.71999999999</v>
      </c>
      <c r="BI8" s="30">
        <f>Productos!$O9</f>
        <v>128736.71999999999</v>
      </c>
      <c r="BJ8" s="30">
        <f>Productos!$O9</f>
        <v>128736.71999999999</v>
      </c>
      <c r="BK8" s="30">
        <f>Productos!$O9</f>
        <v>128736.71999999999</v>
      </c>
      <c r="BL8" s="30">
        <f>Productos!$O9</f>
        <v>128736.71999999999</v>
      </c>
      <c r="BM8" s="30">
        <f>Productos!$O9</f>
        <v>128736.71999999999</v>
      </c>
      <c r="BN8" s="30">
        <f>Productos!$O9</f>
        <v>128736.71999999999</v>
      </c>
      <c r="BO8" s="30">
        <f>Productos!$O9</f>
        <v>128736.71999999999</v>
      </c>
      <c r="BP8" s="30">
        <f>Productos!$O9</f>
        <v>128736.71999999999</v>
      </c>
      <c r="BQ8" s="30">
        <f>Productos!$O9</f>
        <v>128736.71999999999</v>
      </c>
      <c r="BR8" s="30">
        <f>Productos!$O9</f>
        <v>128736.71999999999</v>
      </c>
      <c r="BS8" s="30">
        <f>Productos!$O9</f>
        <v>128736.71999999999</v>
      </c>
      <c r="BT8" s="30">
        <f>Productos!$O9</f>
        <v>128736.71999999999</v>
      </c>
      <c r="BU8" s="30">
        <f>Productos!$O9</f>
        <v>128736.71999999999</v>
      </c>
      <c r="BV8" s="30">
        <f>Productos!$O9</f>
        <v>128736.71999999999</v>
      </c>
      <c r="BW8" s="30">
        <f>Productos!$O9</f>
        <v>128736.71999999999</v>
      </c>
      <c r="BX8" s="30">
        <f>Productos!$O9</f>
        <v>128736.71999999999</v>
      </c>
      <c r="BY8" s="30">
        <f>Productos!$O9</f>
        <v>128736.71999999999</v>
      </c>
      <c r="BZ8" s="30">
        <f>Productos!$O9</f>
        <v>128736.71999999999</v>
      </c>
      <c r="CA8" s="30">
        <f>Productos!$O9</f>
        <v>128736.71999999999</v>
      </c>
      <c r="CB8" s="30">
        <f>Productos!$O9</f>
        <v>128736.71999999999</v>
      </c>
      <c r="CC8" s="30">
        <f>Productos!$O9</f>
        <v>128736.71999999999</v>
      </c>
      <c r="CD8" s="30">
        <f>Productos!$O9</f>
        <v>128736.71999999999</v>
      </c>
      <c r="CE8" s="30">
        <f>Productos!$O9</f>
        <v>128736.71999999999</v>
      </c>
      <c r="CF8" s="30">
        <f>Productos!$O9</f>
        <v>128736.71999999999</v>
      </c>
      <c r="CG8" s="30">
        <f>Productos!$O9</f>
        <v>128736.71999999999</v>
      </c>
      <c r="CH8" s="30">
        <f>Productos!$O9</f>
        <v>128736.71999999999</v>
      </c>
      <c r="CI8" s="30">
        <f>Productos!$O9</f>
        <v>128736.71999999999</v>
      </c>
      <c r="CJ8" s="30">
        <f>Productos!$O9</f>
        <v>128736.71999999999</v>
      </c>
      <c r="CK8" s="30">
        <f>Productos!$O9</f>
        <v>128736.71999999999</v>
      </c>
      <c r="CL8" s="30">
        <f>Productos!$O9</f>
        <v>128736.71999999999</v>
      </c>
      <c r="CM8" s="30">
        <f>Productos!$O9</f>
        <v>128736.71999999999</v>
      </c>
    </row>
    <row r="9" spans="1:91" x14ac:dyDescent="0.2">
      <c r="A9" s="2" t="s">
        <v>98</v>
      </c>
      <c r="B9" s="30">
        <f>Productos!$O10</f>
        <v>50064.280000000006</v>
      </c>
      <c r="C9" s="30">
        <f>Productos!$O10</f>
        <v>50064.280000000006</v>
      </c>
      <c r="D9" s="30">
        <f>Productos!$O10</f>
        <v>50064.280000000006</v>
      </c>
      <c r="E9" s="30">
        <f>Productos!$O10</f>
        <v>50064.280000000006</v>
      </c>
      <c r="F9" s="30">
        <f>Productos!$O10</f>
        <v>50064.280000000006</v>
      </c>
      <c r="G9" s="30">
        <f>Productos!$O10</f>
        <v>50064.280000000006</v>
      </c>
      <c r="H9" s="30">
        <f>Productos!$O10</f>
        <v>50064.280000000006</v>
      </c>
      <c r="I9" s="30">
        <f>Productos!$O10</f>
        <v>50064.280000000006</v>
      </c>
      <c r="J9" s="30">
        <f>Productos!$O10</f>
        <v>50064.280000000006</v>
      </c>
      <c r="K9" s="30">
        <f>Productos!$O10</f>
        <v>50064.280000000006</v>
      </c>
      <c r="L9" s="30">
        <f>Productos!$O10</f>
        <v>50064.280000000006</v>
      </c>
      <c r="M9" s="30">
        <f>Productos!$O10</f>
        <v>50064.280000000006</v>
      </c>
      <c r="N9" s="30">
        <f>Productos!$O10</f>
        <v>50064.280000000006</v>
      </c>
      <c r="O9" s="30">
        <f>Productos!$O10</f>
        <v>50064.280000000006</v>
      </c>
      <c r="P9" s="30">
        <f>Productos!$O10</f>
        <v>50064.280000000006</v>
      </c>
      <c r="Q9" s="30">
        <f>Productos!$O10</f>
        <v>50064.280000000006</v>
      </c>
      <c r="R9" s="30">
        <f>Productos!$O10</f>
        <v>50064.280000000006</v>
      </c>
      <c r="S9" s="30">
        <f>Productos!$O10</f>
        <v>50064.280000000006</v>
      </c>
      <c r="T9" s="30">
        <f>Productos!$O10</f>
        <v>50064.280000000006</v>
      </c>
      <c r="U9" s="30">
        <f>Productos!$O10</f>
        <v>50064.280000000006</v>
      </c>
      <c r="V9" s="30">
        <f>Productos!$O10</f>
        <v>50064.280000000006</v>
      </c>
      <c r="W9" s="30">
        <f>Productos!$O10</f>
        <v>50064.280000000006</v>
      </c>
      <c r="X9" s="30">
        <f>Productos!$O10</f>
        <v>50064.280000000006</v>
      </c>
      <c r="Y9" s="30">
        <f>Productos!$O10</f>
        <v>50064.280000000006</v>
      </c>
      <c r="Z9" s="30">
        <f>Productos!$O10</f>
        <v>50064.280000000006</v>
      </c>
      <c r="AA9" s="30">
        <f>Productos!$O10</f>
        <v>50064.280000000006</v>
      </c>
      <c r="AB9" s="30">
        <f>Productos!$O10</f>
        <v>50064.280000000006</v>
      </c>
      <c r="AC9" s="30">
        <f>Productos!$O10</f>
        <v>50064.280000000006</v>
      </c>
      <c r="AD9" s="30">
        <f>Productos!$O10</f>
        <v>50064.280000000006</v>
      </c>
      <c r="AE9" s="30">
        <f>Productos!$O10</f>
        <v>50064.280000000006</v>
      </c>
      <c r="AF9" s="30">
        <f>Productos!$O10</f>
        <v>50064.280000000006</v>
      </c>
      <c r="AG9" s="30">
        <f>Productos!$O10</f>
        <v>50064.280000000006</v>
      </c>
      <c r="AH9" s="30">
        <f>Productos!$O10</f>
        <v>50064.280000000006</v>
      </c>
      <c r="AI9" s="30">
        <f>Productos!$O10</f>
        <v>50064.280000000006</v>
      </c>
      <c r="AJ9" s="30">
        <f>Productos!$O10</f>
        <v>50064.280000000006</v>
      </c>
      <c r="AK9" s="30">
        <f>Productos!$O10</f>
        <v>50064.280000000006</v>
      </c>
      <c r="AL9" s="30">
        <f>Productos!$O10</f>
        <v>50064.280000000006</v>
      </c>
      <c r="AM9" s="30">
        <f>Productos!$O10</f>
        <v>50064.280000000006</v>
      </c>
      <c r="AN9" s="30">
        <f>Productos!$O10</f>
        <v>50064.280000000006</v>
      </c>
      <c r="AO9" s="30">
        <f>Productos!$O10</f>
        <v>50064.280000000006</v>
      </c>
      <c r="AP9" s="30">
        <f>Productos!$O10</f>
        <v>50064.280000000006</v>
      </c>
      <c r="AQ9" s="30">
        <f>Productos!$O10</f>
        <v>50064.280000000006</v>
      </c>
      <c r="AR9" s="30">
        <f>Productos!$O10</f>
        <v>50064.280000000006</v>
      </c>
      <c r="AS9" s="30">
        <f>Productos!$O10</f>
        <v>50064.280000000006</v>
      </c>
      <c r="AT9" s="30">
        <f>Productos!$O10</f>
        <v>50064.280000000006</v>
      </c>
      <c r="AU9" s="30">
        <f>Productos!$O10</f>
        <v>50064.280000000006</v>
      </c>
      <c r="AV9" s="30">
        <f>Productos!$O10</f>
        <v>50064.280000000006</v>
      </c>
      <c r="AW9" s="30">
        <f>Productos!$O10</f>
        <v>50064.280000000006</v>
      </c>
      <c r="AX9" s="30">
        <f>Productos!$O10</f>
        <v>50064.280000000006</v>
      </c>
      <c r="AY9" s="30">
        <f>Productos!$O10</f>
        <v>50064.280000000006</v>
      </c>
      <c r="AZ9" s="30">
        <f>Productos!$O10</f>
        <v>50064.280000000006</v>
      </c>
      <c r="BA9" s="30">
        <f>Productos!$O10</f>
        <v>50064.280000000006</v>
      </c>
      <c r="BB9" s="30">
        <f>Productos!$O10</f>
        <v>50064.280000000006</v>
      </c>
      <c r="BC9" s="30">
        <f>Productos!$O10</f>
        <v>50064.280000000006</v>
      </c>
      <c r="BD9" s="30">
        <f>Productos!$O10</f>
        <v>50064.280000000006</v>
      </c>
      <c r="BE9" s="30">
        <f>Productos!$O10</f>
        <v>50064.280000000006</v>
      </c>
      <c r="BF9" s="30">
        <f>Productos!$O10</f>
        <v>50064.280000000006</v>
      </c>
      <c r="BG9" s="30">
        <f>Productos!$O10</f>
        <v>50064.280000000006</v>
      </c>
      <c r="BH9" s="30">
        <f>Productos!$O10</f>
        <v>50064.280000000006</v>
      </c>
      <c r="BI9" s="30">
        <f>Productos!$O10</f>
        <v>50064.280000000006</v>
      </c>
      <c r="BJ9" s="30">
        <f>Productos!$O10</f>
        <v>50064.280000000006</v>
      </c>
      <c r="BK9" s="30">
        <f>Productos!$O10</f>
        <v>50064.280000000006</v>
      </c>
      <c r="BL9" s="30">
        <f>Productos!$O10</f>
        <v>50064.280000000006</v>
      </c>
      <c r="BM9" s="30">
        <f>Productos!$O10</f>
        <v>50064.280000000006</v>
      </c>
      <c r="BN9" s="30">
        <f>Productos!$O10</f>
        <v>50064.280000000006</v>
      </c>
      <c r="BO9" s="30">
        <f>Productos!$O10</f>
        <v>50064.280000000006</v>
      </c>
      <c r="BP9" s="30">
        <f>Productos!$O10</f>
        <v>50064.280000000006</v>
      </c>
      <c r="BQ9" s="30">
        <f>Productos!$O10</f>
        <v>50064.280000000006</v>
      </c>
      <c r="BR9" s="30">
        <f>Productos!$O10</f>
        <v>50064.280000000006</v>
      </c>
      <c r="BS9" s="30">
        <f>Productos!$O10</f>
        <v>50064.280000000006</v>
      </c>
      <c r="BT9" s="30">
        <f>Productos!$O10</f>
        <v>50064.280000000006</v>
      </c>
      <c r="BU9" s="30">
        <f>Productos!$O10</f>
        <v>50064.280000000006</v>
      </c>
      <c r="BV9" s="30">
        <f>Productos!$O10</f>
        <v>50064.280000000006</v>
      </c>
      <c r="BW9" s="30">
        <f>Productos!$O10</f>
        <v>50064.280000000006</v>
      </c>
      <c r="BX9" s="30">
        <f>Productos!$O10</f>
        <v>50064.280000000006</v>
      </c>
      <c r="BY9" s="30">
        <f>Productos!$O10</f>
        <v>50064.280000000006</v>
      </c>
      <c r="BZ9" s="30">
        <f>Productos!$O10</f>
        <v>50064.280000000006</v>
      </c>
      <c r="CA9" s="30">
        <f>Productos!$O10</f>
        <v>50064.280000000006</v>
      </c>
      <c r="CB9" s="30">
        <f>Productos!$O10</f>
        <v>50064.280000000006</v>
      </c>
      <c r="CC9" s="30">
        <f>Productos!$O10</f>
        <v>50064.280000000006</v>
      </c>
      <c r="CD9" s="30">
        <f>Productos!$O10</f>
        <v>50064.280000000006</v>
      </c>
      <c r="CE9" s="30">
        <f>Productos!$O10</f>
        <v>50064.280000000006</v>
      </c>
      <c r="CF9" s="30">
        <f>Productos!$O10</f>
        <v>50064.280000000006</v>
      </c>
      <c r="CG9" s="30">
        <f>Productos!$O10</f>
        <v>50064.280000000006</v>
      </c>
      <c r="CH9" s="30">
        <f>Productos!$O10</f>
        <v>50064.280000000006</v>
      </c>
      <c r="CI9" s="30">
        <f>Productos!$O10</f>
        <v>50064.280000000006</v>
      </c>
      <c r="CJ9" s="30">
        <f>Productos!$O10</f>
        <v>50064.280000000006</v>
      </c>
      <c r="CK9" s="30">
        <f>Productos!$O10</f>
        <v>50064.280000000006</v>
      </c>
      <c r="CL9" s="30">
        <f>Productos!$O10</f>
        <v>50064.280000000006</v>
      </c>
      <c r="CM9" s="30">
        <f>Productos!$O10</f>
        <v>50064.280000000006</v>
      </c>
    </row>
    <row r="10" spans="1:91" x14ac:dyDescent="0.2">
      <c r="A10" s="2" t="s">
        <v>99</v>
      </c>
      <c r="B10" s="30">
        <f>Productos!$O11</f>
        <v>50064.280000000006</v>
      </c>
      <c r="C10" s="30">
        <f>Productos!$O11</f>
        <v>50064.280000000006</v>
      </c>
      <c r="D10" s="30">
        <f>Productos!$O11</f>
        <v>50064.280000000006</v>
      </c>
      <c r="E10" s="30">
        <f>Productos!$O11</f>
        <v>50064.280000000006</v>
      </c>
      <c r="F10" s="30">
        <f>Productos!$O11</f>
        <v>50064.280000000006</v>
      </c>
      <c r="G10" s="30">
        <f>Productos!$O11</f>
        <v>50064.280000000006</v>
      </c>
      <c r="H10" s="30">
        <f>Productos!$O11</f>
        <v>50064.280000000006</v>
      </c>
      <c r="I10" s="30">
        <f>Productos!$O11</f>
        <v>50064.280000000006</v>
      </c>
      <c r="J10" s="30">
        <f>Productos!$O11</f>
        <v>50064.280000000006</v>
      </c>
      <c r="K10" s="30">
        <f>Productos!$O11</f>
        <v>50064.280000000006</v>
      </c>
      <c r="L10" s="30">
        <f>Productos!$O11</f>
        <v>50064.280000000006</v>
      </c>
      <c r="M10" s="30">
        <f>Productos!$O11</f>
        <v>50064.280000000006</v>
      </c>
      <c r="N10" s="30">
        <f>Productos!$O11</f>
        <v>50064.280000000006</v>
      </c>
      <c r="O10" s="30">
        <f>Productos!$O11</f>
        <v>50064.280000000006</v>
      </c>
      <c r="P10" s="30">
        <f>Productos!$O11</f>
        <v>50064.280000000006</v>
      </c>
      <c r="Q10" s="30">
        <f>Productos!$O11</f>
        <v>50064.280000000006</v>
      </c>
      <c r="R10" s="30">
        <f>Productos!$O11</f>
        <v>50064.280000000006</v>
      </c>
      <c r="S10" s="30">
        <f>Productos!$O11</f>
        <v>50064.280000000006</v>
      </c>
      <c r="T10" s="30">
        <f>Productos!$O11</f>
        <v>50064.280000000006</v>
      </c>
      <c r="U10" s="30">
        <f>Productos!$O11</f>
        <v>50064.280000000006</v>
      </c>
      <c r="V10" s="30">
        <f>Productos!$O11</f>
        <v>50064.280000000006</v>
      </c>
      <c r="W10" s="30">
        <f>Productos!$O11</f>
        <v>50064.280000000006</v>
      </c>
      <c r="X10" s="30">
        <f>Productos!$O11</f>
        <v>50064.280000000006</v>
      </c>
      <c r="Y10" s="30">
        <f>Productos!$O11</f>
        <v>50064.280000000006</v>
      </c>
      <c r="Z10" s="30">
        <f>Productos!$O11</f>
        <v>50064.280000000006</v>
      </c>
      <c r="AA10" s="30">
        <f>Productos!$O11</f>
        <v>50064.280000000006</v>
      </c>
      <c r="AB10" s="30">
        <f>Productos!$O11</f>
        <v>50064.280000000006</v>
      </c>
      <c r="AC10" s="30">
        <f>Productos!$O11</f>
        <v>50064.280000000006</v>
      </c>
      <c r="AD10" s="30">
        <f>Productos!$O11</f>
        <v>50064.280000000006</v>
      </c>
      <c r="AE10" s="30">
        <f>Productos!$O11</f>
        <v>50064.280000000006</v>
      </c>
      <c r="AF10" s="30">
        <f>Productos!$O11</f>
        <v>50064.280000000006</v>
      </c>
      <c r="AG10" s="30">
        <f>Productos!$O11</f>
        <v>50064.280000000006</v>
      </c>
      <c r="AH10" s="30">
        <f>Productos!$O11</f>
        <v>50064.280000000006</v>
      </c>
      <c r="AI10" s="30">
        <f>Productos!$O11</f>
        <v>50064.280000000006</v>
      </c>
      <c r="AJ10" s="30">
        <f>Productos!$O11</f>
        <v>50064.280000000006</v>
      </c>
      <c r="AK10" s="30">
        <f>Productos!$O11</f>
        <v>50064.280000000006</v>
      </c>
      <c r="AL10" s="30">
        <f>Productos!$O11</f>
        <v>50064.280000000006</v>
      </c>
      <c r="AM10" s="30">
        <f>Productos!$O11</f>
        <v>50064.280000000006</v>
      </c>
      <c r="AN10" s="30">
        <f>Productos!$O11</f>
        <v>50064.280000000006</v>
      </c>
      <c r="AO10" s="30">
        <f>Productos!$O11</f>
        <v>50064.280000000006</v>
      </c>
      <c r="AP10" s="30">
        <f>Productos!$O11</f>
        <v>50064.280000000006</v>
      </c>
      <c r="AQ10" s="30">
        <f>Productos!$O11</f>
        <v>50064.280000000006</v>
      </c>
      <c r="AR10" s="30">
        <f>Productos!$O11</f>
        <v>50064.280000000006</v>
      </c>
      <c r="AS10" s="30">
        <f>Productos!$O11</f>
        <v>50064.280000000006</v>
      </c>
      <c r="AT10" s="30">
        <f>Productos!$O11</f>
        <v>50064.280000000006</v>
      </c>
      <c r="AU10" s="30">
        <f>Productos!$O11</f>
        <v>50064.280000000006</v>
      </c>
      <c r="AV10" s="30">
        <f>Productos!$O11</f>
        <v>50064.280000000006</v>
      </c>
      <c r="AW10" s="30">
        <f>Productos!$O11</f>
        <v>50064.280000000006</v>
      </c>
      <c r="AX10" s="30">
        <f>Productos!$O11</f>
        <v>50064.280000000006</v>
      </c>
      <c r="AY10" s="30">
        <f>Productos!$O11</f>
        <v>50064.280000000006</v>
      </c>
      <c r="AZ10" s="30">
        <f>Productos!$O11</f>
        <v>50064.280000000006</v>
      </c>
      <c r="BA10" s="30">
        <f>Productos!$O11</f>
        <v>50064.280000000006</v>
      </c>
      <c r="BB10" s="30">
        <f>Productos!$O11</f>
        <v>50064.280000000006</v>
      </c>
      <c r="BC10" s="30">
        <f>Productos!$O11</f>
        <v>50064.280000000006</v>
      </c>
      <c r="BD10" s="30">
        <f>Productos!$O11</f>
        <v>50064.280000000006</v>
      </c>
      <c r="BE10" s="30">
        <f>Productos!$O11</f>
        <v>50064.280000000006</v>
      </c>
      <c r="BF10" s="30">
        <f>Productos!$O11</f>
        <v>50064.280000000006</v>
      </c>
      <c r="BG10" s="30">
        <f>Productos!$O11</f>
        <v>50064.280000000006</v>
      </c>
      <c r="BH10" s="30">
        <f>Productos!$O11</f>
        <v>50064.280000000006</v>
      </c>
      <c r="BI10" s="30">
        <f>Productos!$O11</f>
        <v>50064.280000000006</v>
      </c>
      <c r="BJ10" s="30">
        <f>Productos!$O11</f>
        <v>50064.280000000006</v>
      </c>
      <c r="BK10" s="30">
        <f>Productos!$O11</f>
        <v>50064.280000000006</v>
      </c>
      <c r="BL10" s="30">
        <f>Productos!$O11</f>
        <v>50064.280000000006</v>
      </c>
      <c r="BM10" s="30">
        <f>Productos!$O11</f>
        <v>50064.280000000006</v>
      </c>
      <c r="BN10" s="30">
        <f>Productos!$O11</f>
        <v>50064.280000000006</v>
      </c>
      <c r="BO10" s="30">
        <f>Productos!$O11</f>
        <v>50064.280000000006</v>
      </c>
      <c r="BP10" s="30">
        <f>Productos!$O11</f>
        <v>50064.280000000006</v>
      </c>
      <c r="BQ10" s="30">
        <f>Productos!$O11</f>
        <v>50064.280000000006</v>
      </c>
      <c r="BR10" s="30">
        <f>Productos!$O11</f>
        <v>50064.280000000006</v>
      </c>
      <c r="BS10" s="30">
        <f>Productos!$O11</f>
        <v>50064.280000000006</v>
      </c>
      <c r="BT10" s="30">
        <f>Productos!$O11</f>
        <v>50064.280000000006</v>
      </c>
      <c r="BU10" s="30">
        <f>Productos!$O11</f>
        <v>50064.280000000006</v>
      </c>
      <c r="BV10" s="30">
        <f>Productos!$O11</f>
        <v>50064.280000000006</v>
      </c>
      <c r="BW10" s="30">
        <f>Productos!$O11</f>
        <v>50064.280000000006</v>
      </c>
      <c r="BX10" s="30">
        <f>Productos!$O11</f>
        <v>50064.280000000006</v>
      </c>
      <c r="BY10" s="30">
        <f>Productos!$O11</f>
        <v>50064.280000000006</v>
      </c>
      <c r="BZ10" s="30">
        <f>Productos!$O11</f>
        <v>50064.280000000006</v>
      </c>
      <c r="CA10" s="30">
        <f>Productos!$O11</f>
        <v>50064.280000000006</v>
      </c>
      <c r="CB10" s="30">
        <f>Productos!$O11</f>
        <v>50064.280000000006</v>
      </c>
      <c r="CC10" s="30">
        <f>Productos!$O11</f>
        <v>50064.280000000006</v>
      </c>
      <c r="CD10" s="30">
        <f>Productos!$O11</f>
        <v>50064.280000000006</v>
      </c>
      <c r="CE10" s="30">
        <f>Productos!$O11</f>
        <v>50064.280000000006</v>
      </c>
      <c r="CF10" s="30">
        <f>Productos!$O11</f>
        <v>50064.280000000006</v>
      </c>
      <c r="CG10" s="30">
        <f>Productos!$O11</f>
        <v>50064.280000000006</v>
      </c>
      <c r="CH10" s="30">
        <f>Productos!$O11</f>
        <v>50064.280000000006</v>
      </c>
      <c r="CI10" s="30">
        <f>Productos!$O11</f>
        <v>50064.280000000006</v>
      </c>
      <c r="CJ10" s="30">
        <f>Productos!$O11</f>
        <v>50064.280000000006</v>
      </c>
      <c r="CK10" s="30">
        <f>Productos!$O11</f>
        <v>50064.280000000006</v>
      </c>
      <c r="CL10" s="30">
        <f>Productos!$O11</f>
        <v>50064.280000000006</v>
      </c>
      <c r="CM10" s="30">
        <f>Productos!$O11</f>
        <v>50064.280000000006</v>
      </c>
    </row>
    <row r="11" spans="1:91" x14ac:dyDescent="0.2">
      <c r="A11" s="2" t="s">
        <v>100</v>
      </c>
      <c r="B11" s="30">
        <f>Productos!$O12</f>
        <v>14304.080000000002</v>
      </c>
      <c r="C11" s="30">
        <f>Productos!$O12</f>
        <v>14304.080000000002</v>
      </c>
      <c r="D11" s="30">
        <f>Productos!$O12</f>
        <v>14304.080000000002</v>
      </c>
      <c r="E11" s="30">
        <f>Productos!$O12</f>
        <v>14304.080000000002</v>
      </c>
      <c r="F11" s="30">
        <f>Productos!$O12</f>
        <v>14304.080000000002</v>
      </c>
      <c r="G11" s="30">
        <f>Productos!$O12</f>
        <v>14304.080000000002</v>
      </c>
      <c r="H11" s="30">
        <f>Productos!$O12</f>
        <v>14304.080000000002</v>
      </c>
      <c r="I11" s="30">
        <f>Productos!$O12</f>
        <v>14304.080000000002</v>
      </c>
      <c r="J11" s="30">
        <f>Productos!$O12</f>
        <v>14304.080000000002</v>
      </c>
      <c r="K11" s="30">
        <f>Productos!$O12</f>
        <v>14304.080000000002</v>
      </c>
      <c r="L11" s="30">
        <f>Productos!$O12</f>
        <v>14304.080000000002</v>
      </c>
      <c r="M11" s="30">
        <f>Productos!$O12</f>
        <v>14304.080000000002</v>
      </c>
      <c r="N11" s="30">
        <f>Productos!$O12</f>
        <v>14304.080000000002</v>
      </c>
      <c r="O11" s="30">
        <f>Productos!$O12</f>
        <v>14304.080000000002</v>
      </c>
      <c r="P11" s="30">
        <f>Productos!$O12</f>
        <v>14304.080000000002</v>
      </c>
      <c r="Q11" s="30">
        <f>Productos!$O12</f>
        <v>14304.080000000002</v>
      </c>
      <c r="R11" s="30">
        <f>Productos!$O12</f>
        <v>14304.080000000002</v>
      </c>
      <c r="S11" s="30">
        <f>Productos!$O12</f>
        <v>14304.080000000002</v>
      </c>
      <c r="T11" s="30">
        <f>Productos!$O12</f>
        <v>14304.080000000002</v>
      </c>
      <c r="U11" s="30">
        <f>Productos!$O12</f>
        <v>14304.080000000002</v>
      </c>
      <c r="V11" s="30">
        <f>Productos!$O12</f>
        <v>14304.080000000002</v>
      </c>
      <c r="W11" s="30">
        <f>Productos!$O12</f>
        <v>14304.080000000002</v>
      </c>
      <c r="X11" s="30">
        <f>Productos!$O12</f>
        <v>14304.080000000002</v>
      </c>
      <c r="Y11" s="30">
        <f>Productos!$O12</f>
        <v>14304.080000000002</v>
      </c>
      <c r="Z11" s="30">
        <f>Productos!$O12</f>
        <v>14304.080000000002</v>
      </c>
      <c r="AA11" s="30">
        <f>Productos!$O12</f>
        <v>14304.080000000002</v>
      </c>
      <c r="AB11" s="30">
        <f>Productos!$O12</f>
        <v>14304.080000000002</v>
      </c>
      <c r="AC11" s="30">
        <f>Productos!$O12</f>
        <v>14304.080000000002</v>
      </c>
      <c r="AD11" s="30">
        <f>Productos!$O12</f>
        <v>14304.080000000002</v>
      </c>
      <c r="AE11" s="30">
        <f>Productos!$O12</f>
        <v>14304.080000000002</v>
      </c>
      <c r="AF11" s="30">
        <f>Productos!$O12</f>
        <v>14304.080000000002</v>
      </c>
      <c r="AG11" s="30">
        <f>Productos!$O12</f>
        <v>14304.080000000002</v>
      </c>
      <c r="AH11" s="30">
        <f>Productos!$O12</f>
        <v>14304.080000000002</v>
      </c>
      <c r="AI11" s="30">
        <f>Productos!$O12</f>
        <v>14304.080000000002</v>
      </c>
      <c r="AJ11" s="30">
        <f>Productos!$O12</f>
        <v>14304.080000000002</v>
      </c>
      <c r="AK11" s="30">
        <f>Productos!$O12</f>
        <v>14304.080000000002</v>
      </c>
      <c r="AL11" s="30">
        <f>Productos!$O12</f>
        <v>14304.080000000002</v>
      </c>
      <c r="AM11" s="30">
        <f>Productos!$O12</f>
        <v>14304.080000000002</v>
      </c>
      <c r="AN11" s="30">
        <f>Productos!$O12</f>
        <v>14304.080000000002</v>
      </c>
      <c r="AO11" s="30">
        <f>Productos!$O12</f>
        <v>14304.080000000002</v>
      </c>
      <c r="AP11" s="30">
        <f>Productos!$O12</f>
        <v>14304.080000000002</v>
      </c>
      <c r="AQ11" s="30">
        <f>Productos!$O12</f>
        <v>14304.080000000002</v>
      </c>
      <c r="AR11" s="30">
        <f>Productos!$O12</f>
        <v>14304.080000000002</v>
      </c>
      <c r="AS11" s="30">
        <f>Productos!$O12</f>
        <v>14304.080000000002</v>
      </c>
      <c r="AT11" s="30">
        <f>Productos!$O12</f>
        <v>14304.080000000002</v>
      </c>
      <c r="AU11" s="30">
        <f>Productos!$O12</f>
        <v>14304.080000000002</v>
      </c>
      <c r="AV11" s="30">
        <f>Productos!$O12</f>
        <v>14304.080000000002</v>
      </c>
      <c r="AW11" s="30">
        <f>Productos!$O12</f>
        <v>14304.080000000002</v>
      </c>
      <c r="AX11" s="30">
        <f>Productos!$O12</f>
        <v>14304.080000000002</v>
      </c>
      <c r="AY11" s="30">
        <f>Productos!$O12</f>
        <v>14304.080000000002</v>
      </c>
      <c r="AZ11" s="30">
        <f>Productos!$O12</f>
        <v>14304.080000000002</v>
      </c>
      <c r="BA11" s="30">
        <f>Productos!$O12</f>
        <v>14304.080000000002</v>
      </c>
      <c r="BB11" s="30">
        <f>Productos!$O12</f>
        <v>14304.080000000002</v>
      </c>
      <c r="BC11" s="30">
        <f>Productos!$O12</f>
        <v>14304.080000000002</v>
      </c>
      <c r="BD11" s="30">
        <f>Productos!$O12</f>
        <v>14304.080000000002</v>
      </c>
      <c r="BE11" s="30">
        <f>Productos!$O12</f>
        <v>14304.080000000002</v>
      </c>
      <c r="BF11" s="30">
        <f>Productos!$O12</f>
        <v>14304.080000000002</v>
      </c>
      <c r="BG11" s="30">
        <f>Productos!$O12</f>
        <v>14304.080000000002</v>
      </c>
      <c r="BH11" s="30">
        <f>Productos!$O12</f>
        <v>14304.080000000002</v>
      </c>
      <c r="BI11" s="30">
        <f>Productos!$O12</f>
        <v>14304.080000000002</v>
      </c>
      <c r="BJ11" s="30">
        <f>Productos!$O12</f>
        <v>14304.080000000002</v>
      </c>
      <c r="BK11" s="30">
        <f>Productos!$O12</f>
        <v>14304.080000000002</v>
      </c>
      <c r="BL11" s="30">
        <f>Productos!$O12</f>
        <v>14304.080000000002</v>
      </c>
      <c r="BM11" s="30">
        <f>Productos!$O12</f>
        <v>14304.080000000002</v>
      </c>
      <c r="BN11" s="30">
        <f>Productos!$O12</f>
        <v>14304.080000000002</v>
      </c>
      <c r="BO11" s="30">
        <f>Productos!$O12</f>
        <v>14304.080000000002</v>
      </c>
      <c r="BP11" s="30">
        <f>Productos!$O12</f>
        <v>14304.080000000002</v>
      </c>
      <c r="BQ11" s="30">
        <f>Productos!$O12</f>
        <v>14304.080000000002</v>
      </c>
      <c r="BR11" s="30">
        <f>Productos!$O12</f>
        <v>14304.080000000002</v>
      </c>
      <c r="BS11" s="30">
        <f>Productos!$O12</f>
        <v>14304.080000000002</v>
      </c>
      <c r="BT11" s="30">
        <f>Productos!$O12</f>
        <v>14304.080000000002</v>
      </c>
      <c r="BU11" s="30">
        <f>Productos!$O12</f>
        <v>14304.080000000002</v>
      </c>
      <c r="BV11" s="30">
        <f>Productos!$O12</f>
        <v>14304.080000000002</v>
      </c>
      <c r="BW11" s="30">
        <f>Productos!$O12</f>
        <v>14304.080000000002</v>
      </c>
      <c r="BX11" s="30">
        <f>Productos!$O12</f>
        <v>14304.080000000002</v>
      </c>
      <c r="BY11" s="30">
        <f>Productos!$O12</f>
        <v>14304.080000000002</v>
      </c>
      <c r="BZ11" s="30">
        <f>Productos!$O12</f>
        <v>14304.080000000002</v>
      </c>
      <c r="CA11" s="30">
        <f>Productos!$O12</f>
        <v>14304.080000000002</v>
      </c>
      <c r="CB11" s="30">
        <f>Productos!$O12</f>
        <v>14304.080000000002</v>
      </c>
      <c r="CC11" s="30">
        <f>Productos!$O12</f>
        <v>14304.080000000002</v>
      </c>
      <c r="CD11" s="30">
        <f>Productos!$O12</f>
        <v>14304.080000000002</v>
      </c>
      <c r="CE11" s="30">
        <f>Productos!$O12</f>
        <v>14304.080000000002</v>
      </c>
      <c r="CF11" s="30">
        <f>Productos!$O12</f>
        <v>14304.080000000002</v>
      </c>
      <c r="CG11" s="30">
        <f>Productos!$O12</f>
        <v>14304.080000000002</v>
      </c>
      <c r="CH11" s="30">
        <f>Productos!$O12</f>
        <v>14304.080000000002</v>
      </c>
      <c r="CI11" s="30">
        <f>Productos!$O12</f>
        <v>14304.080000000002</v>
      </c>
      <c r="CJ11" s="30">
        <f>Productos!$O12</f>
        <v>14304.080000000002</v>
      </c>
      <c r="CK11" s="30">
        <f>Productos!$O12</f>
        <v>14304.080000000002</v>
      </c>
      <c r="CL11" s="30">
        <f>Productos!$O12</f>
        <v>14304.080000000002</v>
      </c>
      <c r="CM11" s="30">
        <f>Productos!$O12</f>
        <v>14304.080000000002</v>
      </c>
    </row>
    <row r="12" spans="1:91" x14ac:dyDescent="0.2">
      <c r="A12" s="2" t="s">
        <v>101</v>
      </c>
      <c r="B12" s="30">
        <f>Productos!$O13</f>
        <v>14304.080000000002</v>
      </c>
      <c r="C12" s="30">
        <f>Productos!$O13</f>
        <v>14304.080000000002</v>
      </c>
      <c r="D12" s="30">
        <f>Productos!$O13</f>
        <v>14304.080000000002</v>
      </c>
      <c r="E12" s="30">
        <f>Productos!$O13</f>
        <v>14304.080000000002</v>
      </c>
      <c r="F12" s="30">
        <f>Productos!$O13</f>
        <v>14304.080000000002</v>
      </c>
      <c r="G12" s="30">
        <f>Productos!$O13</f>
        <v>14304.080000000002</v>
      </c>
      <c r="H12" s="30">
        <f>Productos!$O13</f>
        <v>14304.080000000002</v>
      </c>
      <c r="I12" s="30">
        <f>Productos!$O13</f>
        <v>14304.080000000002</v>
      </c>
      <c r="J12" s="30">
        <f>Productos!$O13</f>
        <v>14304.080000000002</v>
      </c>
      <c r="K12" s="30">
        <f>Productos!$O13</f>
        <v>14304.080000000002</v>
      </c>
      <c r="L12" s="30">
        <f>Productos!$O13</f>
        <v>14304.080000000002</v>
      </c>
      <c r="M12" s="30">
        <f>Productos!$O13</f>
        <v>14304.080000000002</v>
      </c>
      <c r="N12" s="30">
        <f>Productos!$O13</f>
        <v>14304.080000000002</v>
      </c>
      <c r="O12" s="30">
        <f>Productos!$O13</f>
        <v>14304.080000000002</v>
      </c>
      <c r="P12" s="30">
        <f>Productos!$O13</f>
        <v>14304.080000000002</v>
      </c>
      <c r="Q12" s="30">
        <f>Productos!$O13</f>
        <v>14304.080000000002</v>
      </c>
      <c r="R12" s="30">
        <f>Productos!$O13</f>
        <v>14304.080000000002</v>
      </c>
      <c r="S12" s="30">
        <f>Productos!$O13</f>
        <v>14304.080000000002</v>
      </c>
      <c r="T12" s="30">
        <f>Productos!$O13</f>
        <v>14304.080000000002</v>
      </c>
      <c r="U12" s="30">
        <f>Productos!$O13</f>
        <v>14304.080000000002</v>
      </c>
      <c r="V12" s="30">
        <f>Productos!$O13</f>
        <v>14304.080000000002</v>
      </c>
      <c r="W12" s="30">
        <f>Productos!$O13</f>
        <v>14304.080000000002</v>
      </c>
      <c r="X12" s="30">
        <f>Productos!$O13</f>
        <v>14304.080000000002</v>
      </c>
      <c r="Y12" s="30">
        <f>Productos!$O13</f>
        <v>14304.080000000002</v>
      </c>
      <c r="Z12" s="30">
        <f>Productos!$O13</f>
        <v>14304.080000000002</v>
      </c>
      <c r="AA12" s="30">
        <f>Productos!$O13</f>
        <v>14304.080000000002</v>
      </c>
      <c r="AB12" s="30">
        <f>Productos!$O13</f>
        <v>14304.080000000002</v>
      </c>
      <c r="AC12" s="30">
        <f>Productos!$O13</f>
        <v>14304.080000000002</v>
      </c>
      <c r="AD12" s="30">
        <f>Productos!$O13</f>
        <v>14304.080000000002</v>
      </c>
      <c r="AE12" s="30">
        <f>Productos!$O13</f>
        <v>14304.080000000002</v>
      </c>
      <c r="AF12" s="30">
        <f>Productos!$O13</f>
        <v>14304.080000000002</v>
      </c>
      <c r="AG12" s="30">
        <f>Productos!$O13</f>
        <v>14304.080000000002</v>
      </c>
      <c r="AH12" s="30">
        <f>Productos!$O13</f>
        <v>14304.080000000002</v>
      </c>
      <c r="AI12" s="30">
        <f>Productos!$O13</f>
        <v>14304.080000000002</v>
      </c>
      <c r="AJ12" s="30">
        <f>Productos!$O13</f>
        <v>14304.080000000002</v>
      </c>
      <c r="AK12" s="30">
        <f>Productos!$O13</f>
        <v>14304.080000000002</v>
      </c>
      <c r="AL12" s="30">
        <f>Productos!$O13</f>
        <v>14304.080000000002</v>
      </c>
      <c r="AM12" s="30">
        <f>Productos!$O13</f>
        <v>14304.080000000002</v>
      </c>
      <c r="AN12" s="30">
        <f>Productos!$O13</f>
        <v>14304.080000000002</v>
      </c>
      <c r="AO12" s="30">
        <f>Productos!$O13</f>
        <v>14304.080000000002</v>
      </c>
      <c r="AP12" s="30">
        <f>Productos!$O13</f>
        <v>14304.080000000002</v>
      </c>
      <c r="AQ12" s="30">
        <f>Productos!$O13</f>
        <v>14304.080000000002</v>
      </c>
      <c r="AR12" s="30">
        <f>Productos!$O13</f>
        <v>14304.080000000002</v>
      </c>
      <c r="AS12" s="30">
        <f>Productos!$O13</f>
        <v>14304.080000000002</v>
      </c>
      <c r="AT12" s="30">
        <f>Productos!$O13</f>
        <v>14304.080000000002</v>
      </c>
      <c r="AU12" s="30">
        <f>Productos!$O13</f>
        <v>14304.080000000002</v>
      </c>
      <c r="AV12" s="30">
        <f>Productos!$O13</f>
        <v>14304.080000000002</v>
      </c>
      <c r="AW12" s="30">
        <f>Productos!$O13</f>
        <v>14304.080000000002</v>
      </c>
      <c r="AX12" s="30">
        <f>Productos!$O13</f>
        <v>14304.080000000002</v>
      </c>
      <c r="AY12" s="30">
        <f>Productos!$O13</f>
        <v>14304.080000000002</v>
      </c>
      <c r="AZ12" s="30">
        <f>Productos!$O13</f>
        <v>14304.080000000002</v>
      </c>
      <c r="BA12" s="30">
        <f>Productos!$O13</f>
        <v>14304.080000000002</v>
      </c>
      <c r="BB12" s="30">
        <f>Productos!$O13</f>
        <v>14304.080000000002</v>
      </c>
      <c r="BC12" s="30">
        <f>Productos!$O13</f>
        <v>14304.080000000002</v>
      </c>
      <c r="BD12" s="30">
        <f>Productos!$O13</f>
        <v>14304.080000000002</v>
      </c>
      <c r="BE12" s="30">
        <f>Productos!$O13</f>
        <v>14304.080000000002</v>
      </c>
      <c r="BF12" s="30">
        <f>Productos!$O13</f>
        <v>14304.080000000002</v>
      </c>
      <c r="BG12" s="30">
        <f>Productos!$O13</f>
        <v>14304.080000000002</v>
      </c>
      <c r="BH12" s="30">
        <f>Productos!$O13</f>
        <v>14304.080000000002</v>
      </c>
      <c r="BI12" s="30">
        <f>Productos!$O13</f>
        <v>14304.080000000002</v>
      </c>
      <c r="BJ12" s="30">
        <f>Productos!$O13</f>
        <v>14304.080000000002</v>
      </c>
      <c r="BK12" s="30">
        <f>Productos!$O13</f>
        <v>14304.080000000002</v>
      </c>
      <c r="BL12" s="30">
        <f>Productos!$O13</f>
        <v>14304.080000000002</v>
      </c>
      <c r="BM12" s="30">
        <f>Productos!$O13</f>
        <v>14304.080000000002</v>
      </c>
      <c r="BN12" s="30">
        <f>Productos!$O13</f>
        <v>14304.080000000002</v>
      </c>
      <c r="BO12" s="30">
        <f>Productos!$O13</f>
        <v>14304.080000000002</v>
      </c>
      <c r="BP12" s="30">
        <f>Productos!$O13</f>
        <v>14304.080000000002</v>
      </c>
      <c r="BQ12" s="30">
        <f>Productos!$O13</f>
        <v>14304.080000000002</v>
      </c>
      <c r="BR12" s="30">
        <f>Productos!$O13</f>
        <v>14304.080000000002</v>
      </c>
      <c r="BS12" s="30">
        <f>Productos!$O13</f>
        <v>14304.080000000002</v>
      </c>
      <c r="BT12" s="30">
        <f>Productos!$O13</f>
        <v>14304.080000000002</v>
      </c>
      <c r="BU12" s="30">
        <f>Productos!$O13</f>
        <v>14304.080000000002</v>
      </c>
      <c r="BV12" s="30">
        <f>Productos!$O13</f>
        <v>14304.080000000002</v>
      </c>
      <c r="BW12" s="30">
        <f>Productos!$O13</f>
        <v>14304.080000000002</v>
      </c>
      <c r="BX12" s="30">
        <f>Productos!$O13</f>
        <v>14304.080000000002</v>
      </c>
      <c r="BY12" s="30">
        <f>Productos!$O13</f>
        <v>14304.080000000002</v>
      </c>
      <c r="BZ12" s="30">
        <f>Productos!$O13</f>
        <v>14304.080000000002</v>
      </c>
      <c r="CA12" s="30">
        <f>Productos!$O13</f>
        <v>14304.080000000002</v>
      </c>
      <c r="CB12" s="30">
        <f>Productos!$O13</f>
        <v>14304.080000000002</v>
      </c>
      <c r="CC12" s="30">
        <f>Productos!$O13</f>
        <v>14304.080000000002</v>
      </c>
      <c r="CD12" s="30">
        <f>Productos!$O13</f>
        <v>14304.080000000002</v>
      </c>
      <c r="CE12" s="30">
        <f>Productos!$O13</f>
        <v>14304.080000000002</v>
      </c>
      <c r="CF12" s="30">
        <f>Productos!$O13</f>
        <v>14304.080000000002</v>
      </c>
      <c r="CG12" s="30">
        <f>Productos!$O13</f>
        <v>14304.080000000002</v>
      </c>
      <c r="CH12" s="30">
        <f>Productos!$O13</f>
        <v>14304.080000000002</v>
      </c>
      <c r="CI12" s="30">
        <f>Productos!$O13</f>
        <v>14304.080000000002</v>
      </c>
      <c r="CJ12" s="30">
        <f>Productos!$O13</f>
        <v>14304.080000000002</v>
      </c>
      <c r="CK12" s="30">
        <f>Productos!$O13</f>
        <v>14304.080000000002</v>
      </c>
      <c r="CL12" s="30">
        <f>Productos!$O13</f>
        <v>14304.080000000002</v>
      </c>
      <c r="CM12" s="30">
        <f>Productos!$O13</f>
        <v>14304.080000000002</v>
      </c>
    </row>
    <row r="13" spans="1:91" x14ac:dyDescent="0.2">
      <c r="A13" s="2" t="s">
        <v>102</v>
      </c>
      <c r="B13" s="30">
        <f>Productos!$O14</f>
        <v>7152.0400000000009</v>
      </c>
      <c r="C13" s="30">
        <f>Productos!$O14</f>
        <v>7152.0400000000009</v>
      </c>
      <c r="D13" s="30">
        <f>Productos!$O14</f>
        <v>7152.0400000000009</v>
      </c>
      <c r="E13" s="30">
        <f>Productos!$O14</f>
        <v>7152.0400000000009</v>
      </c>
      <c r="F13" s="30">
        <f>Productos!$O14</f>
        <v>7152.0400000000009</v>
      </c>
      <c r="G13" s="30">
        <f>Productos!$O14</f>
        <v>7152.0400000000009</v>
      </c>
      <c r="H13" s="30">
        <f>Productos!$O14</f>
        <v>7152.0400000000009</v>
      </c>
      <c r="I13" s="30">
        <f>Productos!$O14</f>
        <v>7152.0400000000009</v>
      </c>
      <c r="J13" s="30">
        <f>Productos!$O14</f>
        <v>7152.0400000000009</v>
      </c>
      <c r="K13" s="30">
        <f>Productos!$O14</f>
        <v>7152.0400000000009</v>
      </c>
      <c r="L13" s="30">
        <f>Productos!$O14</f>
        <v>7152.0400000000009</v>
      </c>
      <c r="M13" s="30">
        <f>Productos!$O14</f>
        <v>7152.0400000000009</v>
      </c>
      <c r="N13" s="30">
        <f>Productos!$O14</f>
        <v>7152.0400000000009</v>
      </c>
      <c r="O13" s="30">
        <f>Productos!$O14</f>
        <v>7152.0400000000009</v>
      </c>
      <c r="P13" s="30">
        <f>Productos!$O14</f>
        <v>7152.0400000000009</v>
      </c>
      <c r="Q13" s="30">
        <f>Productos!$O14</f>
        <v>7152.0400000000009</v>
      </c>
      <c r="R13" s="30">
        <f>Productos!$O14</f>
        <v>7152.0400000000009</v>
      </c>
      <c r="S13" s="30">
        <f>Productos!$O14</f>
        <v>7152.0400000000009</v>
      </c>
      <c r="T13" s="30">
        <f>Productos!$O14</f>
        <v>7152.0400000000009</v>
      </c>
      <c r="U13" s="30">
        <f>Productos!$O14</f>
        <v>7152.0400000000009</v>
      </c>
      <c r="V13" s="30">
        <f>Productos!$O14</f>
        <v>7152.0400000000009</v>
      </c>
      <c r="W13" s="30">
        <f>Productos!$O14</f>
        <v>7152.0400000000009</v>
      </c>
      <c r="X13" s="30">
        <f>Productos!$O14</f>
        <v>7152.0400000000009</v>
      </c>
      <c r="Y13" s="30">
        <f>Productos!$O14</f>
        <v>7152.0400000000009</v>
      </c>
      <c r="Z13" s="30">
        <f>Productos!$O14</f>
        <v>7152.0400000000009</v>
      </c>
      <c r="AA13" s="30">
        <f>Productos!$O14</f>
        <v>7152.0400000000009</v>
      </c>
      <c r="AB13" s="30">
        <f>Productos!$O14</f>
        <v>7152.0400000000009</v>
      </c>
      <c r="AC13" s="30">
        <f>Productos!$O14</f>
        <v>7152.0400000000009</v>
      </c>
      <c r="AD13" s="30">
        <f>Productos!$O14</f>
        <v>7152.0400000000009</v>
      </c>
      <c r="AE13" s="30">
        <f>Productos!$O14</f>
        <v>7152.0400000000009</v>
      </c>
      <c r="AF13" s="30">
        <f>Productos!$O14</f>
        <v>7152.0400000000009</v>
      </c>
      <c r="AG13" s="30">
        <f>Productos!$O14</f>
        <v>7152.0400000000009</v>
      </c>
      <c r="AH13" s="30">
        <f>Productos!$O14</f>
        <v>7152.0400000000009</v>
      </c>
      <c r="AI13" s="30">
        <f>Productos!$O14</f>
        <v>7152.0400000000009</v>
      </c>
      <c r="AJ13" s="30">
        <f>Productos!$O14</f>
        <v>7152.0400000000009</v>
      </c>
      <c r="AK13" s="30">
        <f>Productos!$O14</f>
        <v>7152.0400000000009</v>
      </c>
      <c r="AL13" s="30">
        <f>Productos!$O14</f>
        <v>7152.0400000000009</v>
      </c>
      <c r="AM13" s="30">
        <f>Productos!$O14</f>
        <v>7152.0400000000009</v>
      </c>
      <c r="AN13" s="30">
        <f>Productos!$O14</f>
        <v>7152.0400000000009</v>
      </c>
      <c r="AO13" s="30">
        <f>Productos!$O14</f>
        <v>7152.0400000000009</v>
      </c>
      <c r="AP13" s="30">
        <f>Productos!$O14</f>
        <v>7152.0400000000009</v>
      </c>
      <c r="AQ13" s="30">
        <f>Productos!$O14</f>
        <v>7152.0400000000009</v>
      </c>
      <c r="AR13" s="30">
        <f>Productos!$O14</f>
        <v>7152.0400000000009</v>
      </c>
      <c r="AS13" s="30">
        <f>Productos!$O14</f>
        <v>7152.0400000000009</v>
      </c>
      <c r="AT13" s="30">
        <f>Productos!$O14</f>
        <v>7152.0400000000009</v>
      </c>
      <c r="AU13" s="30">
        <f>Productos!$O14</f>
        <v>7152.0400000000009</v>
      </c>
      <c r="AV13" s="30">
        <f>Productos!$O14</f>
        <v>7152.0400000000009</v>
      </c>
      <c r="AW13" s="30">
        <f>Productos!$O14</f>
        <v>7152.0400000000009</v>
      </c>
      <c r="AX13" s="30">
        <f>Productos!$O14</f>
        <v>7152.0400000000009</v>
      </c>
      <c r="AY13" s="30">
        <f>Productos!$O14</f>
        <v>7152.0400000000009</v>
      </c>
      <c r="AZ13" s="30">
        <f>Productos!$O14</f>
        <v>7152.0400000000009</v>
      </c>
      <c r="BA13" s="30">
        <f>Productos!$O14</f>
        <v>7152.0400000000009</v>
      </c>
      <c r="BB13" s="30">
        <f>Productos!$O14</f>
        <v>7152.0400000000009</v>
      </c>
      <c r="BC13" s="30">
        <f>Productos!$O14</f>
        <v>7152.0400000000009</v>
      </c>
      <c r="BD13" s="30">
        <f>Productos!$O14</f>
        <v>7152.0400000000009</v>
      </c>
      <c r="BE13" s="30">
        <f>Productos!$O14</f>
        <v>7152.0400000000009</v>
      </c>
      <c r="BF13" s="30">
        <f>Productos!$O14</f>
        <v>7152.0400000000009</v>
      </c>
      <c r="BG13" s="30">
        <f>Productos!$O14</f>
        <v>7152.0400000000009</v>
      </c>
      <c r="BH13" s="30">
        <f>Productos!$O14</f>
        <v>7152.0400000000009</v>
      </c>
      <c r="BI13" s="30">
        <f>Productos!$O14</f>
        <v>7152.0400000000009</v>
      </c>
      <c r="BJ13" s="30">
        <f>Productos!$O14</f>
        <v>7152.0400000000009</v>
      </c>
      <c r="BK13" s="30">
        <f>Productos!$O14</f>
        <v>7152.0400000000009</v>
      </c>
      <c r="BL13" s="30">
        <f>Productos!$O14</f>
        <v>7152.0400000000009</v>
      </c>
      <c r="BM13" s="30">
        <f>Productos!$O14</f>
        <v>7152.0400000000009</v>
      </c>
      <c r="BN13" s="30">
        <f>Productos!$O14</f>
        <v>7152.0400000000009</v>
      </c>
      <c r="BO13" s="30">
        <f>Productos!$O14</f>
        <v>7152.0400000000009</v>
      </c>
      <c r="BP13" s="30">
        <f>Productos!$O14</f>
        <v>7152.0400000000009</v>
      </c>
      <c r="BQ13" s="30">
        <f>Productos!$O14</f>
        <v>7152.0400000000009</v>
      </c>
      <c r="BR13" s="30">
        <f>Productos!$O14</f>
        <v>7152.0400000000009</v>
      </c>
      <c r="BS13" s="30">
        <f>Productos!$O14</f>
        <v>7152.0400000000009</v>
      </c>
      <c r="BT13" s="30">
        <f>Productos!$O14</f>
        <v>7152.0400000000009</v>
      </c>
      <c r="BU13" s="30">
        <f>Productos!$O14</f>
        <v>7152.0400000000009</v>
      </c>
      <c r="BV13" s="30">
        <f>Productos!$O14</f>
        <v>7152.0400000000009</v>
      </c>
      <c r="BW13" s="30">
        <f>Productos!$O14</f>
        <v>7152.0400000000009</v>
      </c>
      <c r="BX13" s="30">
        <f>Productos!$O14</f>
        <v>7152.0400000000009</v>
      </c>
      <c r="BY13" s="30">
        <f>Productos!$O14</f>
        <v>7152.0400000000009</v>
      </c>
      <c r="BZ13" s="30">
        <f>Productos!$O14</f>
        <v>7152.0400000000009</v>
      </c>
      <c r="CA13" s="30">
        <f>Productos!$O14</f>
        <v>7152.0400000000009</v>
      </c>
      <c r="CB13" s="30">
        <f>Productos!$O14</f>
        <v>7152.0400000000009</v>
      </c>
      <c r="CC13" s="30">
        <f>Productos!$O14</f>
        <v>7152.0400000000009</v>
      </c>
      <c r="CD13" s="30">
        <f>Productos!$O14</f>
        <v>7152.0400000000009</v>
      </c>
      <c r="CE13" s="30">
        <f>Productos!$O14</f>
        <v>7152.0400000000009</v>
      </c>
      <c r="CF13" s="30">
        <f>Productos!$O14</f>
        <v>7152.0400000000009</v>
      </c>
      <c r="CG13" s="30">
        <f>Productos!$O14</f>
        <v>7152.0400000000009</v>
      </c>
      <c r="CH13" s="30">
        <f>Productos!$O14</f>
        <v>7152.0400000000009</v>
      </c>
      <c r="CI13" s="30">
        <f>Productos!$O14</f>
        <v>7152.0400000000009</v>
      </c>
      <c r="CJ13" s="30">
        <f>Productos!$O14</f>
        <v>7152.0400000000009</v>
      </c>
      <c r="CK13" s="30">
        <f>Productos!$O14</f>
        <v>7152.0400000000009</v>
      </c>
      <c r="CL13" s="30">
        <f>Productos!$O14</f>
        <v>7152.0400000000009</v>
      </c>
      <c r="CM13" s="30">
        <f>Productos!$O14</f>
        <v>7152.0400000000009</v>
      </c>
    </row>
    <row r="14" spans="1:91" x14ac:dyDescent="0.2">
      <c r="A14" s="2" t="s">
        <v>103</v>
      </c>
      <c r="B14" s="30">
        <f>Productos!$O15</f>
        <v>28608.160000000003</v>
      </c>
      <c r="C14" s="30">
        <f>Productos!$O15</f>
        <v>28608.160000000003</v>
      </c>
      <c r="D14" s="30">
        <f>Productos!$O15</f>
        <v>28608.160000000003</v>
      </c>
      <c r="E14" s="30">
        <f>Productos!$O15</f>
        <v>28608.160000000003</v>
      </c>
      <c r="F14" s="30">
        <f>Productos!$O15</f>
        <v>28608.160000000003</v>
      </c>
      <c r="G14" s="30">
        <f>Productos!$O15</f>
        <v>28608.160000000003</v>
      </c>
      <c r="H14" s="30">
        <f>Productos!$O15</f>
        <v>28608.160000000003</v>
      </c>
      <c r="I14" s="30">
        <f>Productos!$O15</f>
        <v>28608.160000000003</v>
      </c>
      <c r="J14" s="30">
        <f>Productos!$O15</f>
        <v>28608.160000000003</v>
      </c>
      <c r="K14" s="30">
        <f>Productos!$O15</f>
        <v>28608.160000000003</v>
      </c>
      <c r="L14" s="30">
        <f>Productos!$O15</f>
        <v>28608.160000000003</v>
      </c>
      <c r="M14" s="30">
        <f>Productos!$O15</f>
        <v>28608.160000000003</v>
      </c>
      <c r="N14" s="30">
        <f>Productos!$O15</f>
        <v>28608.160000000003</v>
      </c>
      <c r="O14" s="30">
        <f>Productos!$O15</f>
        <v>28608.160000000003</v>
      </c>
      <c r="P14" s="30">
        <f>Productos!$O15</f>
        <v>28608.160000000003</v>
      </c>
      <c r="Q14" s="30">
        <f>Productos!$O15</f>
        <v>28608.160000000003</v>
      </c>
      <c r="R14" s="30">
        <f>Productos!$O15</f>
        <v>28608.160000000003</v>
      </c>
      <c r="S14" s="30">
        <f>Productos!$O15</f>
        <v>28608.160000000003</v>
      </c>
      <c r="T14" s="30">
        <f>Productos!$O15</f>
        <v>28608.160000000003</v>
      </c>
      <c r="U14" s="30">
        <f>Productos!$O15</f>
        <v>28608.160000000003</v>
      </c>
      <c r="V14" s="30">
        <f>Productos!$O15</f>
        <v>28608.160000000003</v>
      </c>
      <c r="W14" s="30">
        <f>Productos!$O15</f>
        <v>28608.160000000003</v>
      </c>
      <c r="X14" s="30">
        <f>Productos!$O15</f>
        <v>28608.160000000003</v>
      </c>
      <c r="Y14" s="30">
        <f>Productos!$O15</f>
        <v>28608.160000000003</v>
      </c>
      <c r="Z14" s="30">
        <f>Productos!$O15</f>
        <v>28608.160000000003</v>
      </c>
      <c r="AA14" s="30">
        <f>Productos!$O15</f>
        <v>28608.160000000003</v>
      </c>
      <c r="AB14" s="30">
        <f>Productos!$O15</f>
        <v>28608.160000000003</v>
      </c>
      <c r="AC14" s="30">
        <f>Productos!$O15</f>
        <v>28608.160000000003</v>
      </c>
      <c r="AD14" s="30">
        <f>Productos!$O15</f>
        <v>28608.160000000003</v>
      </c>
      <c r="AE14" s="30">
        <f>Productos!$O15</f>
        <v>28608.160000000003</v>
      </c>
      <c r="AF14" s="30">
        <f>Productos!$O15</f>
        <v>28608.160000000003</v>
      </c>
      <c r="AG14" s="30">
        <f>Productos!$O15</f>
        <v>28608.160000000003</v>
      </c>
      <c r="AH14" s="30">
        <f>Productos!$O15</f>
        <v>28608.160000000003</v>
      </c>
      <c r="AI14" s="30">
        <f>Productos!$O15</f>
        <v>28608.160000000003</v>
      </c>
      <c r="AJ14" s="30">
        <f>Productos!$O15</f>
        <v>28608.160000000003</v>
      </c>
      <c r="AK14" s="30">
        <f>Productos!$O15</f>
        <v>28608.160000000003</v>
      </c>
      <c r="AL14" s="30">
        <f>Productos!$O15</f>
        <v>28608.160000000003</v>
      </c>
      <c r="AM14" s="30">
        <f>Productos!$O15</f>
        <v>28608.160000000003</v>
      </c>
      <c r="AN14" s="30">
        <f>Productos!$O15</f>
        <v>28608.160000000003</v>
      </c>
      <c r="AO14" s="30">
        <f>Productos!$O15</f>
        <v>28608.160000000003</v>
      </c>
      <c r="AP14" s="30">
        <f>Productos!$O15</f>
        <v>28608.160000000003</v>
      </c>
      <c r="AQ14" s="30">
        <f>Productos!$O15</f>
        <v>28608.160000000003</v>
      </c>
      <c r="AR14" s="30">
        <f>Productos!$O15</f>
        <v>28608.160000000003</v>
      </c>
      <c r="AS14" s="30">
        <f>Productos!$O15</f>
        <v>28608.160000000003</v>
      </c>
      <c r="AT14" s="30">
        <f>Productos!$O15</f>
        <v>28608.160000000003</v>
      </c>
      <c r="AU14" s="30">
        <f>Productos!$O15</f>
        <v>28608.160000000003</v>
      </c>
      <c r="AV14" s="30">
        <f>Productos!$O15</f>
        <v>28608.160000000003</v>
      </c>
      <c r="AW14" s="30">
        <f>Productos!$O15</f>
        <v>28608.160000000003</v>
      </c>
      <c r="AX14" s="30">
        <f>Productos!$O15</f>
        <v>28608.160000000003</v>
      </c>
      <c r="AY14" s="30">
        <f>Productos!$O15</f>
        <v>28608.160000000003</v>
      </c>
      <c r="AZ14" s="30">
        <f>Productos!$O15</f>
        <v>28608.160000000003</v>
      </c>
      <c r="BA14" s="30">
        <f>Productos!$O15</f>
        <v>28608.160000000003</v>
      </c>
      <c r="BB14" s="30">
        <f>Productos!$O15</f>
        <v>28608.160000000003</v>
      </c>
      <c r="BC14" s="30">
        <f>Productos!$O15</f>
        <v>28608.160000000003</v>
      </c>
      <c r="BD14" s="30">
        <f>Productos!$O15</f>
        <v>28608.160000000003</v>
      </c>
      <c r="BE14" s="30">
        <f>Productos!$O15</f>
        <v>28608.160000000003</v>
      </c>
      <c r="BF14" s="30">
        <f>Productos!$O15</f>
        <v>28608.160000000003</v>
      </c>
      <c r="BG14" s="30">
        <f>Productos!$O15</f>
        <v>28608.160000000003</v>
      </c>
      <c r="BH14" s="30">
        <f>Productos!$O15</f>
        <v>28608.160000000003</v>
      </c>
      <c r="BI14" s="30">
        <f>Productos!$O15</f>
        <v>28608.160000000003</v>
      </c>
      <c r="BJ14" s="30">
        <f>Productos!$O15</f>
        <v>28608.160000000003</v>
      </c>
      <c r="BK14" s="30">
        <f>Productos!$O15</f>
        <v>28608.160000000003</v>
      </c>
      <c r="BL14" s="30">
        <f>Productos!$O15</f>
        <v>28608.160000000003</v>
      </c>
      <c r="BM14" s="30">
        <f>Productos!$O15</f>
        <v>28608.160000000003</v>
      </c>
      <c r="BN14" s="30">
        <f>Productos!$O15</f>
        <v>28608.160000000003</v>
      </c>
      <c r="BO14" s="30">
        <f>Productos!$O15</f>
        <v>28608.160000000003</v>
      </c>
      <c r="BP14" s="30">
        <f>Productos!$O15</f>
        <v>28608.160000000003</v>
      </c>
      <c r="BQ14" s="30">
        <f>Productos!$O15</f>
        <v>28608.160000000003</v>
      </c>
      <c r="BR14" s="30">
        <f>Productos!$O15</f>
        <v>28608.160000000003</v>
      </c>
      <c r="BS14" s="30">
        <f>Productos!$O15</f>
        <v>28608.160000000003</v>
      </c>
      <c r="BT14" s="30">
        <f>Productos!$O15</f>
        <v>28608.160000000003</v>
      </c>
      <c r="BU14" s="30">
        <f>Productos!$O15</f>
        <v>28608.160000000003</v>
      </c>
      <c r="BV14" s="30">
        <f>Productos!$O15</f>
        <v>28608.160000000003</v>
      </c>
      <c r="BW14" s="30">
        <f>Productos!$O15</f>
        <v>28608.160000000003</v>
      </c>
      <c r="BX14" s="30">
        <f>Productos!$O15</f>
        <v>28608.160000000003</v>
      </c>
      <c r="BY14" s="30">
        <f>Productos!$O15</f>
        <v>28608.160000000003</v>
      </c>
      <c r="BZ14" s="30">
        <f>Productos!$O15</f>
        <v>28608.160000000003</v>
      </c>
      <c r="CA14" s="30">
        <f>Productos!$O15</f>
        <v>28608.160000000003</v>
      </c>
      <c r="CB14" s="30">
        <f>Productos!$O15</f>
        <v>28608.160000000003</v>
      </c>
      <c r="CC14" s="30">
        <f>Productos!$O15</f>
        <v>28608.160000000003</v>
      </c>
      <c r="CD14" s="30">
        <f>Productos!$O15</f>
        <v>28608.160000000003</v>
      </c>
      <c r="CE14" s="30">
        <f>Productos!$O15</f>
        <v>28608.160000000003</v>
      </c>
      <c r="CF14" s="30">
        <f>Productos!$O15</f>
        <v>28608.160000000003</v>
      </c>
      <c r="CG14" s="30">
        <f>Productos!$O15</f>
        <v>28608.160000000003</v>
      </c>
      <c r="CH14" s="30">
        <f>Productos!$O15</f>
        <v>28608.160000000003</v>
      </c>
      <c r="CI14" s="30">
        <f>Productos!$O15</f>
        <v>28608.160000000003</v>
      </c>
      <c r="CJ14" s="30">
        <f>Productos!$O15</f>
        <v>28608.160000000003</v>
      </c>
      <c r="CK14" s="30">
        <f>Productos!$O15</f>
        <v>28608.160000000003</v>
      </c>
      <c r="CL14" s="30">
        <f>Productos!$O15</f>
        <v>28608.160000000003</v>
      </c>
      <c r="CM14" s="30">
        <f>Productos!$O15</f>
        <v>28608.160000000003</v>
      </c>
    </row>
    <row r="15" spans="1:91" x14ac:dyDescent="0.2">
      <c r="A15" s="2" t="s">
        <v>104</v>
      </c>
      <c r="B15" s="30">
        <f>Productos!$O16</f>
        <v>25032.140000000003</v>
      </c>
      <c r="C15" s="30">
        <f>Productos!$O16</f>
        <v>25032.140000000003</v>
      </c>
      <c r="D15" s="30">
        <f>Productos!$O16</f>
        <v>25032.140000000003</v>
      </c>
      <c r="E15" s="30">
        <f>Productos!$O16</f>
        <v>25032.140000000003</v>
      </c>
      <c r="F15" s="30">
        <f>Productos!$O16</f>
        <v>25032.140000000003</v>
      </c>
      <c r="G15" s="30">
        <f>Productos!$O16</f>
        <v>25032.140000000003</v>
      </c>
      <c r="H15" s="30">
        <f>Productos!$O16</f>
        <v>25032.140000000003</v>
      </c>
      <c r="I15" s="30">
        <f>Productos!$O16</f>
        <v>25032.140000000003</v>
      </c>
      <c r="J15" s="30">
        <f>Productos!$O16</f>
        <v>25032.140000000003</v>
      </c>
      <c r="K15" s="30">
        <f>Productos!$O16</f>
        <v>25032.140000000003</v>
      </c>
      <c r="L15" s="30">
        <f>Productos!$O16</f>
        <v>25032.140000000003</v>
      </c>
      <c r="M15" s="30">
        <f>Productos!$O16</f>
        <v>25032.140000000003</v>
      </c>
      <c r="N15" s="30">
        <f>Productos!$O16</f>
        <v>25032.140000000003</v>
      </c>
      <c r="O15" s="30">
        <f>Productos!$O16</f>
        <v>25032.140000000003</v>
      </c>
      <c r="P15" s="30">
        <f>Productos!$O16</f>
        <v>25032.140000000003</v>
      </c>
      <c r="Q15" s="30">
        <f>Productos!$O16</f>
        <v>25032.140000000003</v>
      </c>
      <c r="R15" s="30">
        <f>Productos!$O16</f>
        <v>25032.140000000003</v>
      </c>
      <c r="S15" s="30">
        <f>Productos!$O16</f>
        <v>25032.140000000003</v>
      </c>
      <c r="T15" s="30">
        <f>Productos!$O16</f>
        <v>25032.140000000003</v>
      </c>
      <c r="U15" s="30">
        <f>Productos!$O16</f>
        <v>25032.140000000003</v>
      </c>
      <c r="V15" s="30">
        <f>Productos!$O16</f>
        <v>25032.140000000003</v>
      </c>
      <c r="W15" s="30">
        <f>Productos!$O16</f>
        <v>25032.140000000003</v>
      </c>
      <c r="X15" s="30">
        <f>Productos!$O16</f>
        <v>25032.140000000003</v>
      </c>
      <c r="Y15" s="30">
        <f>Productos!$O16</f>
        <v>25032.140000000003</v>
      </c>
      <c r="Z15" s="30">
        <f>Productos!$O16</f>
        <v>25032.140000000003</v>
      </c>
      <c r="AA15" s="30">
        <f>Productos!$O16</f>
        <v>25032.140000000003</v>
      </c>
      <c r="AB15" s="30">
        <f>Productos!$O16</f>
        <v>25032.140000000003</v>
      </c>
      <c r="AC15" s="30">
        <f>Productos!$O16</f>
        <v>25032.140000000003</v>
      </c>
      <c r="AD15" s="30">
        <f>Productos!$O16</f>
        <v>25032.140000000003</v>
      </c>
      <c r="AE15" s="30">
        <f>Productos!$O16</f>
        <v>25032.140000000003</v>
      </c>
      <c r="AF15" s="30">
        <f>Productos!$O16</f>
        <v>25032.140000000003</v>
      </c>
      <c r="AG15" s="30">
        <f>Productos!$O16</f>
        <v>25032.140000000003</v>
      </c>
      <c r="AH15" s="30">
        <f>Productos!$O16</f>
        <v>25032.140000000003</v>
      </c>
      <c r="AI15" s="30">
        <f>Productos!$O16</f>
        <v>25032.140000000003</v>
      </c>
      <c r="AJ15" s="30">
        <f>Productos!$O16</f>
        <v>25032.140000000003</v>
      </c>
      <c r="AK15" s="30">
        <f>Productos!$O16</f>
        <v>25032.140000000003</v>
      </c>
      <c r="AL15" s="30">
        <f>Productos!$O16</f>
        <v>25032.140000000003</v>
      </c>
      <c r="AM15" s="30">
        <f>Productos!$O16</f>
        <v>25032.140000000003</v>
      </c>
      <c r="AN15" s="30">
        <f>Productos!$O16</f>
        <v>25032.140000000003</v>
      </c>
      <c r="AO15" s="30">
        <f>Productos!$O16</f>
        <v>25032.140000000003</v>
      </c>
      <c r="AP15" s="30">
        <f>Productos!$O16</f>
        <v>25032.140000000003</v>
      </c>
      <c r="AQ15" s="30">
        <f>Productos!$O16</f>
        <v>25032.140000000003</v>
      </c>
      <c r="AR15" s="30">
        <f>Productos!$O16</f>
        <v>25032.140000000003</v>
      </c>
      <c r="AS15" s="30">
        <f>Productos!$O16</f>
        <v>25032.140000000003</v>
      </c>
      <c r="AT15" s="30">
        <f>Productos!$O16</f>
        <v>25032.140000000003</v>
      </c>
      <c r="AU15" s="30">
        <f>Productos!$O16</f>
        <v>25032.140000000003</v>
      </c>
      <c r="AV15" s="30">
        <f>Productos!$O16</f>
        <v>25032.140000000003</v>
      </c>
      <c r="AW15" s="30">
        <f>Productos!$O16</f>
        <v>25032.140000000003</v>
      </c>
      <c r="AX15" s="30">
        <f>Productos!$O16</f>
        <v>25032.140000000003</v>
      </c>
      <c r="AY15" s="30">
        <f>Productos!$O16</f>
        <v>25032.140000000003</v>
      </c>
      <c r="AZ15" s="30">
        <f>Productos!$O16</f>
        <v>25032.140000000003</v>
      </c>
      <c r="BA15" s="30">
        <f>Productos!$O16</f>
        <v>25032.140000000003</v>
      </c>
      <c r="BB15" s="30">
        <f>Productos!$O16</f>
        <v>25032.140000000003</v>
      </c>
      <c r="BC15" s="30">
        <f>Productos!$O16</f>
        <v>25032.140000000003</v>
      </c>
      <c r="BD15" s="30">
        <f>Productos!$O16</f>
        <v>25032.140000000003</v>
      </c>
      <c r="BE15" s="30">
        <f>Productos!$O16</f>
        <v>25032.140000000003</v>
      </c>
      <c r="BF15" s="30">
        <f>Productos!$O16</f>
        <v>25032.140000000003</v>
      </c>
      <c r="BG15" s="30">
        <f>Productos!$O16</f>
        <v>25032.140000000003</v>
      </c>
      <c r="BH15" s="30">
        <f>Productos!$O16</f>
        <v>25032.140000000003</v>
      </c>
      <c r="BI15" s="30">
        <f>Productos!$O16</f>
        <v>25032.140000000003</v>
      </c>
      <c r="BJ15" s="30">
        <f>Productos!$O16</f>
        <v>25032.140000000003</v>
      </c>
      <c r="BK15" s="30">
        <f>Productos!$O16</f>
        <v>25032.140000000003</v>
      </c>
      <c r="BL15" s="30">
        <f>Productos!$O16</f>
        <v>25032.140000000003</v>
      </c>
      <c r="BM15" s="30">
        <f>Productos!$O16</f>
        <v>25032.140000000003</v>
      </c>
      <c r="BN15" s="30">
        <f>Productos!$O16</f>
        <v>25032.140000000003</v>
      </c>
      <c r="BO15" s="30">
        <f>Productos!$O16</f>
        <v>25032.140000000003</v>
      </c>
      <c r="BP15" s="30">
        <f>Productos!$O16</f>
        <v>25032.140000000003</v>
      </c>
      <c r="BQ15" s="30">
        <f>Productos!$O16</f>
        <v>25032.140000000003</v>
      </c>
      <c r="BR15" s="30">
        <f>Productos!$O16</f>
        <v>25032.140000000003</v>
      </c>
      <c r="BS15" s="30">
        <f>Productos!$O16</f>
        <v>25032.140000000003</v>
      </c>
      <c r="BT15" s="30">
        <f>Productos!$O16</f>
        <v>25032.140000000003</v>
      </c>
      <c r="BU15" s="30">
        <f>Productos!$O16</f>
        <v>25032.140000000003</v>
      </c>
      <c r="BV15" s="30">
        <f>Productos!$O16</f>
        <v>25032.140000000003</v>
      </c>
      <c r="BW15" s="30">
        <f>Productos!$O16</f>
        <v>25032.140000000003</v>
      </c>
      <c r="BX15" s="30">
        <f>Productos!$O16</f>
        <v>25032.140000000003</v>
      </c>
      <c r="BY15" s="30">
        <f>Productos!$O16</f>
        <v>25032.140000000003</v>
      </c>
      <c r="BZ15" s="30">
        <f>Productos!$O16</f>
        <v>25032.140000000003</v>
      </c>
      <c r="CA15" s="30">
        <f>Productos!$O16</f>
        <v>25032.140000000003</v>
      </c>
      <c r="CB15" s="30">
        <f>Productos!$O16</f>
        <v>25032.140000000003</v>
      </c>
      <c r="CC15" s="30">
        <f>Productos!$O16</f>
        <v>25032.140000000003</v>
      </c>
      <c r="CD15" s="30">
        <f>Productos!$O16</f>
        <v>25032.140000000003</v>
      </c>
      <c r="CE15" s="30">
        <f>Productos!$O16</f>
        <v>25032.140000000003</v>
      </c>
      <c r="CF15" s="30">
        <f>Productos!$O16</f>
        <v>25032.140000000003</v>
      </c>
      <c r="CG15" s="30">
        <f>Productos!$O16</f>
        <v>25032.140000000003</v>
      </c>
      <c r="CH15" s="30">
        <f>Productos!$O16</f>
        <v>25032.140000000003</v>
      </c>
      <c r="CI15" s="30">
        <f>Productos!$O16</f>
        <v>25032.140000000003</v>
      </c>
      <c r="CJ15" s="30">
        <f>Productos!$O16</f>
        <v>25032.140000000003</v>
      </c>
      <c r="CK15" s="30">
        <f>Productos!$O16</f>
        <v>25032.140000000003</v>
      </c>
      <c r="CL15" s="30">
        <f>Productos!$O16</f>
        <v>25032.140000000003</v>
      </c>
      <c r="CM15" s="30">
        <f>Productos!$O16</f>
        <v>25032.140000000003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/>
  </sheetPr>
  <dimension ref="A1:O1000"/>
  <sheetViews>
    <sheetView zoomScale="159" zoomScaleNormal="150" workbookViewId="0">
      <selection activeCell="C2" sqref="C2"/>
    </sheetView>
  </sheetViews>
  <sheetFormatPr baseColWidth="10" defaultColWidth="12.6640625" defaultRowHeight="15" customHeight="1" x14ac:dyDescent="0.15"/>
  <cols>
    <col min="1" max="1" width="19.1640625" customWidth="1"/>
    <col min="2" max="8" width="7.6640625" customWidth="1"/>
    <col min="9" max="9" width="8.6640625" bestFit="1" customWidth="1"/>
    <col min="10" max="17" width="7.66406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 t="s">
        <v>91</v>
      </c>
      <c r="B2" s="63">
        <f>'Inventario inicial - BASE'!B2*20</f>
        <v>0</v>
      </c>
      <c r="C2" s="63">
        <f>'Inventario inicial - BASE'!C2*20</f>
        <v>1880</v>
      </c>
      <c r="D2" s="63">
        <f>'Inventario inicial - BASE'!D2*20</f>
        <v>6700</v>
      </c>
      <c r="E2" s="63">
        <f>'Inventario inicial - BASE'!E2*20</f>
        <v>20220</v>
      </c>
      <c r="F2" s="63">
        <f>'Inventario inicial - BASE'!F2*20</f>
        <v>56080</v>
      </c>
      <c r="G2" s="63">
        <f>'Inventario inicial - BASE'!G2*20</f>
        <v>66860</v>
      </c>
      <c r="H2" s="63">
        <f>'Inventario inicial - BASE'!H2*20</f>
        <v>73800</v>
      </c>
      <c r="I2" s="63">
        <f>'Inventario inicial - BASE'!I2*20</f>
        <v>100720</v>
      </c>
      <c r="J2" s="63">
        <f>'Inventario inicial - BASE'!J2*20</f>
        <v>0</v>
      </c>
      <c r="K2" s="63">
        <f>'Inventario inicial - BASE'!K2*20</f>
        <v>0</v>
      </c>
      <c r="L2" s="63">
        <f>'Inventario inicial - BASE'!L2*20</f>
        <v>0</v>
      </c>
      <c r="M2" s="63">
        <f>'Inventario inicial - BASE'!M2*20</f>
        <v>0</v>
      </c>
      <c r="N2" s="63">
        <f>'Inventario inicial - BASE'!N2*20</f>
        <v>0</v>
      </c>
      <c r="O2" s="63">
        <f>'Inventario inicial - BASE'!O2*20</f>
        <v>0</v>
      </c>
    </row>
    <row r="3" spans="1:15" x14ac:dyDescent="0.2">
      <c r="A3" s="2" t="s">
        <v>92</v>
      </c>
      <c r="B3" s="63">
        <f>'Inventario inicial - BASE'!B3*20</f>
        <v>200</v>
      </c>
      <c r="C3" s="63">
        <f>'Inventario inicial - BASE'!C3*20</f>
        <v>1240</v>
      </c>
      <c r="D3" s="63">
        <f>'Inventario inicial - BASE'!D3*20</f>
        <v>7080</v>
      </c>
      <c r="E3" s="63">
        <f>'Inventario inicial - BASE'!E3*20</f>
        <v>3120</v>
      </c>
      <c r="F3" s="63">
        <f>'Inventario inicial - BASE'!F3*20</f>
        <v>34260</v>
      </c>
      <c r="G3" s="63">
        <f>'Inventario inicial - BASE'!G3*20</f>
        <v>32060</v>
      </c>
      <c r="H3" s="63">
        <f>'Inventario inicial - BASE'!H3*20</f>
        <v>37800</v>
      </c>
      <c r="I3" s="63">
        <f>'Inventario inicial - BASE'!I3*20</f>
        <v>37080</v>
      </c>
      <c r="J3" s="63">
        <f>'Inventario inicial - BASE'!J3*20</f>
        <v>0</v>
      </c>
      <c r="K3" s="63">
        <f>'Inventario inicial - BASE'!K3*20</f>
        <v>0</v>
      </c>
      <c r="L3" s="63">
        <f>'Inventario inicial - BASE'!L3*20</f>
        <v>0</v>
      </c>
      <c r="M3" s="63">
        <f>'Inventario inicial - BASE'!M3*20</f>
        <v>0</v>
      </c>
      <c r="N3" s="63">
        <f>'Inventario inicial - BASE'!N3*20</f>
        <v>0</v>
      </c>
      <c r="O3" s="63">
        <f>'Inventario inicial - BASE'!O3*20</f>
        <v>0</v>
      </c>
    </row>
    <row r="4" spans="1:15" x14ac:dyDescent="0.2">
      <c r="A4" s="2" t="s">
        <v>93</v>
      </c>
      <c r="B4" s="63">
        <f>'Inventario inicial - BASE'!B4*20</f>
        <v>60</v>
      </c>
      <c r="C4" s="63">
        <f>'Inventario inicial - BASE'!C4*20</f>
        <v>1140</v>
      </c>
      <c r="D4" s="63">
        <f>'Inventario inicial - BASE'!D4*20</f>
        <v>1280</v>
      </c>
      <c r="E4" s="63">
        <f>'Inventario inicial - BASE'!E4*20</f>
        <v>11120</v>
      </c>
      <c r="F4" s="63">
        <f>'Inventario inicial - BASE'!F4*20</f>
        <v>1520</v>
      </c>
      <c r="G4" s="63">
        <f>'Inventario inicial - BASE'!G4*20</f>
        <v>16360</v>
      </c>
      <c r="H4" s="63">
        <f>'Inventario inicial - BASE'!H4*20</f>
        <v>27640</v>
      </c>
      <c r="I4" s="63">
        <f>'Inventario inicial - BASE'!I4*20</f>
        <v>28980</v>
      </c>
      <c r="J4" s="63">
        <f>'Inventario inicial - BASE'!J4*20</f>
        <v>0</v>
      </c>
      <c r="K4" s="63">
        <f>'Inventario inicial - BASE'!K4*20</f>
        <v>0</v>
      </c>
      <c r="L4" s="63">
        <f>'Inventario inicial - BASE'!L4*20</f>
        <v>0</v>
      </c>
      <c r="M4" s="63">
        <f>'Inventario inicial - BASE'!M4*20</f>
        <v>0</v>
      </c>
      <c r="N4" s="63">
        <f>'Inventario inicial - BASE'!N4*20</f>
        <v>0</v>
      </c>
      <c r="O4" s="63">
        <f>'Inventario inicial - BASE'!O4*20</f>
        <v>0</v>
      </c>
    </row>
    <row r="5" spans="1:15" x14ac:dyDescent="0.2">
      <c r="A5" s="2" t="s">
        <v>94</v>
      </c>
      <c r="B5" s="63">
        <f>'Inventario inicial - BASE'!B5*20</f>
        <v>100</v>
      </c>
      <c r="C5" s="63">
        <f>'Inventario inicial - BASE'!C5*20</f>
        <v>60</v>
      </c>
      <c r="D5" s="63">
        <f>'Inventario inicial - BASE'!D5*20</f>
        <v>340</v>
      </c>
      <c r="E5" s="63">
        <f>'Inventario inicial - BASE'!E5*20</f>
        <v>900</v>
      </c>
      <c r="F5" s="63">
        <f>'Inventario inicial - BASE'!F5*20</f>
        <v>2460</v>
      </c>
      <c r="G5" s="63">
        <f>'Inventario inicial - BASE'!G5*20</f>
        <v>7640</v>
      </c>
      <c r="H5" s="63">
        <f>'Inventario inicial - BASE'!H5*20</f>
        <v>1080</v>
      </c>
      <c r="I5" s="63">
        <f>'Inventario inicial - BASE'!I5*20</f>
        <v>10260</v>
      </c>
      <c r="J5" s="63">
        <f>'Inventario inicial - BASE'!J5*20</f>
        <v>0</v>
      </c>
      <c r="K5" s="63">
        <f>'Inventario inicial - BASE'!K5*20</f>
        <v>0</v>
      </c>
      <c r="L5" s="63">
        <f>'Inventario inicial - BASE'!L5*20</f>
        <v>0</v>
      </c>
      <c r="M5" s="63">
        <f>'Inventario inicial - BASE'!M5*20</f>
        <v>0</v>
      </c>
      <c r="N5" s="63">
        <f>'Inventario inicial - BASE'!N5*20</f>
        <v>0</v>
      </c>
      <c r="O5" s="63">
        <f>'Inventario inicial - BASE'!O5*20</f>
        <v>0</v>
      </c>
    </row>
    <row r="6" spans="1:15" x14ac:dyDescent="0.2">
      <c r="A6" s="2" t="s">
        <v>95</v>
      </c>
      <c r="B6" s="63">
        <f>'Inventario inicial - BASE'!B6*20</f>
        <v>520</v>
      </c>
      <c r="C6" s="63">
        <f>'Inventario inicial - BASE'!C6*20</f>
        <v>1740</v>
      </c>
      <c r="D6" s="63">
        <f>'Inventario inicial - BASE'!D6*20</f>
        <v>6960</v>
      </c>
      <c r="E6" s="63">
        <f>'Inventario inicial - BASE'!E6*20</f>
        <v>9540</v>
      </c>
      <c r="F6" s="63">
        <f>'Inventario inicial - BASE'!F6*20</f>
        <v>14700</v>
      </c>
      <c r="G6" s="63">
        <f>'Inventario inicial - BASE'!G6*20</f>
        <v>9140</v>
      </c>
      <c r="H6" s="63">
        <f>'Inventario inicial - BASE'!H6*20</f>
        <v>38220</v>
      </c>
      <c r="I6" s="63">
        <f>'Inventario inicial - BASE'!I6*20</f>
        <v>56700</v>
      </c>
      <c r="J6" s="63">
        <f>'Inventario inicial - BASE'!J6*20</f>
        <v>0</v>
      </c>
      <c r="K6" s="63">
        <f>'Inventario inicial - BASE'!K6*20</f>
        <v>0</v>
      </c>
      <c r="L6" s="63">
        <f>'Inventario inicial - BASE'!L6*20</f>
        <v>0</v>
      </c>
      <c r="M6" s="63">
        <f>'Inventario inicial - BASE'!M6*20</f>
        <v>0</v>
      </c>
      <c r="N6" s="63">
        <f>'Inventario inicial - BASE'!N6*20</f>
        <v>0</v>
      </c>
      <c r="O6" s="63">
        <f>'Inventario inicial - BASE'!O6*20</f>
        <v>0</v>
      </c>
    </row>
    <row r="7" spans="1:15" x14ac:dyDescent="0.2">
      <c r="A7" s="2" t="s">
        <v>96</v>
      </c>
      <c r="B7" s="63">
        <f>'Inventario inicial - BASE'!B7*20</f>
        <v>520</v>
      </c>
      <c r="C7" s="63">
        <f>'Inventario inicial - BASE'!C7*20</f>
        <v>820</v>
      </c>
      <c r="D7" s="63">
        <f>'Inventario inicial - BASE'!D7*20</f>
        <v>8620</v>
      </c>
      <c r="E7" s="63">
        <f>'Inventario inicial - BASE'!E7*20</f>
        <v>4740</v>
      </c>
      <c r="F7" s="63">
        <f>'Inventario inicial - BASE'!F7*20</f>
        <v>16940</v>
      </c>
      <c r="G7" s="63">
        <f>'Inventario inicial - BASE'!G7*20</f>
        <v>24420</v>
      </c>
      <c r="H7" s="63">
        <f>'Inventario inicial - BASE'!H7*20</f>
        <v>25480</v>
      </c>
      <c r="I7" s="63">
        <f>'Inventario inicial - BASE'!I7*20</f>
        <v>36120</v>
      </c>
      <c r="J7" s="63">
        <f>'Inventario inicial - BASE'!J7*20</f>
        <v>0</v>
      </c>
      <c r="K7" s="63">
        <f>'Inventario inicial - BASE'!K7*20</f>
        <v>0</v>
      </c>
      <c r="L7" s="63">
        <f>'Inventario inicial - BASE'!L7*20</f>
        <v>0</v>
      </c>
      <c r="M7" s="63">
        <f>'Inventario inicial - BASE'!M7*20</f>
        <v>0</v>
      </c>
      <c r="N7" s="63">
        <f>'Inventario inicial - BASE'!N7*20</f>
        <v>0</v>
      </c>
      <c r="O7" s="63">
        <f>'Inventario inicial - BASE'!O7*20</f>
        <v>0</v>
      </c>
    </row>
    <row r="8" spans="1:15" x14ac:dyDescent="0.2">
      <c r="A8" s="2" t="s">
        <v>97</v>
      </c>
      <c r="B8" s="63">
        <f>'Inventario inicial - BASE'!B8*20</f>
        <v>740</v>
      </c>
      <c r="C8" s="63">
        <f>'Inventario inicial - BASE'!C8*20</f>
        <v>1680</v>
      </c>
      <c r="D8" s="63">
        <f>'Inventario inicial - BASE'!D8*20</f>
        <v>2820</v>
      </c>
      <c r="E8" s="63">
        <f>'Inventario inicial - BASE'!E8*20</f>
        <v>25820</v>
      </c>
      <c r="F8" s="63">
        <f>'Inventario inicial - BASE'!F8*20</f>
        <v>18520</v>
      </c>
      <c r="G8" s="63">
        <f>'Inventario inicial - BASE'!G8*20</f>
        <v>24860</v>
      </c>
      <c r="H8" s="63">
        <f>'Inventario inicial - BASE'!H8*20</f>
        <v>50640</v>
      </c>
      <c r="I8" s="63">
        <f>'Inventario inicial - BASE'!I8*20</f>
        <v>53100</v>
      </c>
      <c r="J8" s="63">
        <f>'Inventario inicial - BASE'!J8*20</f>
        <v>0</v>
      </c>
      <c r="K8" s="63">
        <f>'Inventario inicial - BASE'!K8*20</f>
        <v>0</v>
      </c>
      <c r="L8" s="63">
        <f>'Inventario inicial - BASE'!L8*20</f>
        <v>0</v>
      </c>
      <c r="M8" s="63">
        <f>'Inventario inicial - BASE'!M8*20</f>
        <v>0</v>
      </c>
      <c r="N8" s="63">
        <f>'Inventario inicial - BASE'!N8*20</f>
        <v>0</v>
      </c>
      <c r="O8" s="63">
        <f>'Inventario inicial - BASE'!O8*20</f>
        <v>0</v>
      </c>
    </row>
    <row r="9" spans="1:15" x14ac:dyDescent="0.2">
      <c r="A9" s="2" t="s">
        <v>98</v>
      </c>
      <c r="B9" s="63">
        <f>'Inventario inicial - BASE'!B9*20</f>
        <v>100</v>
      </c>
      <c r="C9" s="63">
        <f>'Inventario inicial - BASE'!C9*20</f>
        <v>540</v>
      </c>
      <c r="D9" s="63">
        <f>'Inventario inicial - BASE'!D9*20</f>
        <v>2580</v>
      </c>
      <c r="E9" s="63">
        <f>'Inventario inicial - BASE'!E9*20</f>
        <v>10220</v>
      </c>
      <c r="F9" s="63">
        <f>'Inventario inicial - BASE'!F9*20</f>
        <v>11980</v>
      </c>
      <c r="G9" s="63">
        <f>'Inventario inicial - BASE'!G9*20</f>
        <v>400</v>
      </c>
      <c r="H9" s="63">
        <f>'Inventario inicial - BASE'!H9*20</f>
        <v>32200</v>
      </c>
      <c r="I9" s="63">
        <f>'Inventario inicial - BASE'!I9*20</f>
        <v>14020</v>
      </c>
      <c r="J9" s="63">
        <f>'Inventario inicial - BASE'!J9*20</f>
        <v>0</v>
      </c>
      <c r="K9" s="63">
        <f>'Inventario inicial - BASE'!K9*20</f>
        <v>0</v>
      </c>
      <c r="L9" s="63">
        <f>'Inventario inicial - BASE'!L9*20</f>
        <v>0</v>
      </c>
      <c r="M9" s="63">
        <f>'Inventario inicial - BASE'!M9*20</f>
        <v>0</v>
      </c>
      <c r="N9" s="63">
        <f>'Inventario inicial - BASE'!N9*20</f>
        <v>0</v>
      </c>
      <c r="O9" s="63">
        <f>'Inventario inicial - BASE'!O9*20</f>
        <v>0</v>
      </c>
    </row>
    <row r="10" spans="1:15" x14ac:dyDescent="0.2">
      <c r="A10" s="2" t="s">
        <v>99</v>
      </c>
      <c r="B10" s="63">
        <f>'Inventario inicial - BASE'!B10*20</f>
        <v>20</v>
      </c>
      <c r="C10" s="63">
        <f>'Inventario inicial - BASE'!C10*20</f>
        <v>220</v>
      </c>
      <c r="D10" s="63">
        <f>'Inventario inicial - BASE'!D10*20</f>
        <v>5380</v>
      </c>
      <c r="E10" s="63">
        <f>'Inventario inicial - BASE'!E10*20</f>
        <v>60</v>
      </c>
      <c r="F10" s="63">
        <f>'Inventario inicial - BASE'!F10*20</f>
        <v>15940</v>
      </c>
      <c r="G10" s="63">
        <f>'Inventario inicial - BASE'!G10*20</f>
        <v>26880</v>
      </c>
      <c r="H10" s="63">
        <f>'Inventario inicial - BASE'!H10*20</f>
        <v>18580</v>
      </c>
      <c r="I10" s="63">
        <f>'Inventario inicial - BASE'!I10*20</f>
        <v>15540</v>
      </c>
      <c r="J10" s="63">
        <f>'Inventario inicial - BASE'!J10*20</f>
        <v>0</v>
      </c>
      <c r="K10" s="63">
        <f>'Inventario inicial - BASE'!K10*20</f>
        <v>0</v>
      </c>
      <c r="L10" s="63">
        <f>'Inventario inicial - BASE'!L10*20</f>
        <v>0</v>
      </c>
      <c r="M10" s="63">
        <f>'Inventario inicial - BASE'!M10*20</f>
        <v>0</v>
      </c>
      <c r="N10" s="63">
        <f>'Inventario inicial - BASE'!N10*20</f>
        <v>0</v>
      </c>
      <c r="O10" s="63">
        <f>'Inventario inicial - BASE'!O10*20</f>
        <v>0</v>
      </c>
    </row>
    <row r="11" spans="1:15" x14ac:dyDescent="0.2">
      <c r="A11" s="2" t="s">
        <v>100</v>
      </c>
      <c r="B11" s="63">
        <f>'Inventario inicial - BASE'!B11*20</f>
        <v>40</v>
      </c>
      <c r="C11" s="63">
        <f>'Inventario inicial - BASE'!C11*20</f>
        <v>40</v>
      </c>
      <c r="D11" s="63">
        <f>'Inventario inicial - BASE'!D11*20</f>
        <v>1680</v>
      </c>
      <c r="E11" s="63">
        <f>'Inventario inicial - BASE'!E11*20</f>
        <v>880</v>
      </c>
      <c r="F11" s="63">
        <f>'Inventario inicial - BASE'!F11*20</f>
        <v>3580</v>
      </c>
      <c r="G11" s="63">
        <f>'Inventario inicial - BASE'!G11*20</f>
        <v>2060</v>
      </c>
      <c r="H11" s="63">
        <f>'Inventario inicial - BASE'!H11*20</f>
        <v>7620</v>
      </c>
      <c r="I11" s="63">
        <f>'Inventario inicial - BASE'!I11*20</f>
        <v>8080</v>
      </c>
      <c r="J11" s="63">
        <f>'Inventario inicial - BASE'!J11*20</f>
        <v>0</v>
      </c>
      <c r="K11" s="63">
        <f>'Inventario inicial - BASE'!K11*20</f>
        <v>0</v>
      </c>
      <c r="L11" s="63">
        <f>'Inventario inicial - BASE'!L11*20</f>
        <v>0</v>
      </c>
      <c r="M11" s="63">
        <f>'Inventario inicial - BASE'!M11*20</f>
        <v>0</v>
      </c>
      <c r="N11" s="63">
        <f>'Inventario inicial - BASE'!N11*20</f>
        <v>0</v>
      </c>
      <c r="O11" s="63">
        <f>'Inventario inicial - BASE'!O11*20</f>
        <v>0</v>
      </c>
    </row>
    <row r="12" spans="1:15" x14ac:dyDescent="0.2">
      <c r="A12" s="2" t="s">
        <v>101</v>
      </c>
      <c r="B12" s="63">
        <f>'Inventario inicial - BASE'!B12*20</f>
        <v>120</v>
      </c>
      <c r="C12" s="63">
        <f>'Inventario inicial - BASE'!C12*20</f>
        <v>320</v>
      </c>
      <c r="D12" s="63">
        <f>'Inventario inicial - BASE'!D12*20</f>
        <v>1620</v>
      </c>
      <c r="E12" s="63">
        <f>'Inventario inicial - BASE'!E12*20</f>
        <v>5280</v>
      </c>
      <c r="F12" s="63">
        <f>'Inventario inicial - BASE'!F12*20</f>
        <v>5240</v>
      </c>
      <c r="G12" s="63">
        <f>'Inventario inicial - BASE'!G12*20</f>
        <v>60</v>
      </c>
      <c r="H12" s="63">
        <f>'Inventario inicial - BASE'!H12*20</f>
        <v>5320</v>
      </c>
      <c r="I12" s="63">
        <f>'Inventario inicial - BASE'!I12*20</f>
        <v>3520</v>
      </c>
      <c r="J12" s="63">
        <f>'Inventario inicial - BASE'!J12*20</f>
        <v>0</v>
      </c>
      <c r="K12" s="63">
        <f>'Inventario inicial - BASE'!K12*20</f>
        <v>0</v>
      </c>
      <c r="L12" s="63">
        <f>'Inventario inicial - BASE'!L12*20</f>
        <v>0</v>
      </c>
      <c r="M12" s="63">
        <f>'Inventario inicial - BASE'!M12*20</f>
        <v>0</v>
      </c>
      <c r="N12" s="63">
        <f>'Inventario inicial - BASE'!N12*20</f>
        <v>0</v>
      </c>
      <c r="O12" s="63">
        <f>'Inventario inicial - BASE'!O12*20</f>
        <v>0</v>
      </c>
    </row>
    <row r="13" spans="1:15" x14ac:dyDescent="0.2">
      <c r="A13" s="2" t="s">
        <v>102</v>
      </c>
      <c r="B13" s="63">
        <f>'Inventario inicial - BASE'!B13*20</f>
        <v>60</v>
      </c>
      <c r="C13" s="63">
        <f>'Inventario inicial - BASE'!C13*20</f>
        <v>20</v>
      </c>
      <c r="D13" s="63">
        <f>'Inventario inicial - BASE'!D13*20</f>
        <v>780</v>
      </c>
      <c r="E13" s="63">
        <f>'Inventario inicial - BASE'!E13*20</f>
        <v>2360</v>
      </c>
      <c r="F13" s="63">
        <f>'Inventario inicial - BASE'!F13*20</f>
        <v>2400</v>
      </c>
      <c r="G13" s="63">
        <f>'Inventario inicial - BASE'!G13*20</f>
        <v>3140</v>
      </c>
      <c r="H13" s="63">
        <f>'Inventario inicial - BASE'!H13*20</f>
        <v>1020</v>
      </c>
      <c r="I13" s="63">
        <f>'Inventario inicial - BASE'!I13*20</f>
        <v>2120</v>
      </c>
      <c r="J13" s="63">
        <f>'Inventario inicial - BASE'!J13*20</f>
        <v>0</v>
      </c>
      <c r="K13" s="63">
        <f>'Inventario inicial - BASE'!K13*20</f>
        <v>0</v>
      </c>
      <c r="L13" s="63">
        <f>'Inventario inicial - BASE'!L13*20</f>
        <v>0</v>
      </c>
      <c r="M13" s="63">
        <f>'Inventario inicial - BASE'!M13*20</f>
        <v>0</v>
      </c>
      <c r="N13" s="63">
        <f>'Inventario inicial - BASE'!N13*20</f>
        <v>0</v>
      </c>
      <c r="O13" s="63">
        <f>'Inventario inicial - BASE'!O13*20</f>
        <v>0</v>
      </c>
    </row>
    <row r="14" spans="1:15" x14ac:dyDescent="0.2">
      <c r="A14" s="2" t="s">
        <v>103</v>
      </c>
      <c r="B14" s="63">
        <f>'Inventario inicial - BASE'!B14*20</f>
        <v>180</v>
      </c>
      <c r="C14" s="63">
        <f>'Inventario inicial - BASE'!C14*20</f>
        <v>460</v>
      </c>
      <c r="D14" s="63">
        <f>'Inventario inicial - BASE'!D14*20</f>
        <v>1900</v>
      </c>
      <c r="E14" s="63">
        <f>'Inventario inicial - BASE'!E14*20</f>
        <v>5520</v>
      </c>
      <c r="F14" s="63">
        <f>'Inventario inicial - BASE'!F14*20</f>
        <v>1000</v>
      </c>
      <c r="G14" s="63">
        <f>'Inventario inicial - BASE'!G14*20</f>
        <v>3040</v>
      </c>
      <c r="H14" s="63">
        <f>'Inventario inicial - BASE'!H14*20</f>
        <v>14980</v>
      </c>
      <c r="I14" s="63">
        <f>'Inventario inicial - BASE'!I14*20</f>
        <v>3340</v>
      </c>
      <c r="J14" s="63">
        <f>'Inventario inicial - BASE'!J14*20</f>
        <v>0</v>
      </c>
      <c r="K14" s="63">
        <f>'Inventario inicial - BASE'!K14*20</f>
        <v>0</v>
      </c>
      <c r="L14" s="63">
        <f>'Inventario inicial - BASE'!L14*20</f>
        <v>0</v>
      </c>
      <c r="M14" s="63">
        <f>'Inventario inicial - BASE'!M14*20</f>
        <v>0</v>
      </c>
      <c r="N14" s="63">
        <f>'Inventario inicial - BASE'!N14*20</f>
        <v>0</v>
      </c>
      <c r="O14" s="63">
        <f>'Inventario inicial - BASE'!O14*20</f>
        <v>0</v>
      </c>
    </row>
    <row r="15" spans="1:15" x14ac:dyDescent="0.2">
      <c r="A15" s="2" t="s">
        <v>104</v>
      </c>
      <c r="B15" s="63">
        <f>'Inventario inicial - BASE'!B15*20</f>
        <v>160</v>
      </c>
      <c r="C15" s="63">
        <f>'Inventario inicial - BASE'!C15*20</f>
        <v>620</v>
      </c>
      <c r="D15" s="63">
        <f>'Inventario inicial - BASE'!D15*20</f>
        <v>2400</v>
      </c>
      <c r="E15" s="63">
        <f>'Inventario inicial - BASE'!E15*20</f>
        <v>9360</v>
      </c>
      <c r="F15" s="63">
        <f>'Inventario inicial - BASE'!F15*20</f>
        <v>7320</v>
      </c>
      <c r="G15" s="63">
        <f>'Inventario inicial - BASE'!G15*20</f>
        <v>4800</v>
      </c>
      <c r="H15" s="63">
        <f>'Inventario inicial - BASE'!H15*20</f>
        <v>13680</v>
      </c>
      <c r="I15" s="63">
        <f>'Inventario inicial - BASE'!I15*20</f>
        <v>17800</v>
      </c>
      <c r="J15" s="63">
        <f>'Inventario inicial - BASE'!J15*20</f>
        <v>0</v>
      </c>
      <c r="K15" s="63">
        <f>'Inventario inicial - BASE'!K15*20</f>
        <v>0</v>
      </c>
      <c r="L15" s="63">
        <f>'Inventario inicial - BASE'!L15*20</f>
        <v>0</v>
      </c>
      <c r="M15" s="63">
        <f>'Inventario inicial - BASE'!M15*20</f>
        <v>0</v>
      </c>
      <c r="N15" s="63">
        <f>'Inventario inicial - BASE'!N15*20</f>
        <v>0</v>
      </c>
      <c r="O15" s="63">
        <f>'Inventario inicial - BASE'!O15*20</f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D20E-384D-BD45-84BC-497B041EC7F1}">
  <dimension ref="A1:O1000"/>
  <sheetViews>
    <sheetView workbookViewId="0">
      <selection activeCell="B2" sqref="B2:J15"/>
    </sheetView>
  </sheetViews>
  <sheetFormatPr baseColWidth="10" defaultColWidth="12.6640625" defaultRowHeight="14" x14ac:dyDescent="0.15"/>
  <cols>
    <col min="1" max="1" width="19.1640625" customWidth="1"/>
    <col min="2" max="26" width="7.6640625" customWidth="1"/>
  </cols>
  <sheetData>
    <row r="1" spans="1:15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" x14ac:dyDescent="0.2">
      <c r="A2" s="2" t="s">
        <v>91</v>
      </c>
      <c r="B2" s="35">
        <v>0</v>
      </c>
      <c r="C2" s="35">
        <v>94</v>
      </c>
      <c r="D2" s="35">
        <v>335</v>
      </c>
      <c r="E2" s="35">
        <v>1011</v>
      </c>
      <c r="F2" s="35">
        <v>2804</v>
      </c>
      <c r="G2" s="35">
        <v>3343</v>
      </c>
      <c r="H2" s="35">
        <v>3690</v>
      </c>
      <c r="I2" s="35">
        <v>5036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ht="15" x14ac:dyDescent="0.2">
      <c r="A3" s="2" t="s">
        <v>92</v>
      </c>
      <c r="B3" s="35">
        <v>10</v>
      </c>
      <c r="C3" s="35">
        <v>62</v>
      </c>
      <c r="D3" s="35">
        <v>354</v>
      </c>
      <c r="E3" s="35">
        <v>156</v>
      </c>
      <c r="F3" s="35">
        <v>1713</v>
      </c>
      <c r="G3" s="35">
        <v>1603</v>
      </c>
      <c r="H3" s="35">
        <v>1890</v>
      </c>
      <c r="I3" s="35">
        <v>1854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" x14ac:dyDescent="0.2">
      <c r="A4" s="2" t="s">
        <v>93</v>
      </c>
      <c r="B4" s="35">
        <v>3</v>
      </c>
      <c r="C4" s="35">
        <v>57</v>
      </c>
      <c r="D4" s="35">
        <v>64</v>
      </c>
      <c r="E4" s="35">
        <v>556</v>
      </c>
      <c r="F4" s="35">
        <v>76</v>
      </c>
      <c r="G4" s="35">
        <v>818</v>
      </c>
      <c r="H4" s="35">
        <v>1382</v>
      </c>
      <c r="I4" s="35">
        <v>1449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" x14ac:dyDescent="0.2">
      <c r="A5" s="2" t="s">
        <v>94</v>
      </c>
      <c r="B5" s="35">
        <v>5</v>
      </c>
      <c r="C5" s="35">
        <v>3</v>
      </c>
      <c r="D5" s="35">
        <v>17</v>
      </c>
      <c r="E5" s="35">
        <v>45</v>
      </c>
      <c r="F5" s="35">
        <v>123</v>
      </c>
      <c r="G5" s="35">
        <v>382</v>
      </c>
      <c r="H5" s="35">
        <v>54</v>
      </c>
      <c r="I5" s="35">
        <v>513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" x14ac:dyDescent="0.2">
      <c r="A6" s="2" t="s">
        <v>95</v>
      </c>
      <c r="B6" s="35">
        <v>26</v>
      </c>
      <c r="C6" s="35">
        <v>87</v>
      </c>
      <c r="D6" s="35">
        <v>348</v>
      </c>
      <c r="E6" s="35">
        <v>477</v>
      </c>
      <c r="F6" s="35">
        <v>735</v>
      </c>
      <c r="G6" s="35">
        <v>457</v>
      </c>
      <c r="H6" s="35">
        <v>1911</v>
      </c>
      <c r="I6" s="35">
        <v>2835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" x14ac:dyDescent="0.2">
      <c r="A7" s="2" t="s">
        <v>96</v>
      </c>
      <c r="B7" s="35">
        <v>26</v>
      </c>
      <c r="C7" s="35">
        <v>41</v>
      </c>
      <c r="D7" s="35">
        <v>431</v>
      </c>
      <c r="E7" s="35">
        <v>237</v>
      </c>
      <c r="F7" s="35">
        <v>847</v>
      </c>
      <c r="G7" s="35">
        <v>1221</v>
      </c>
      <c r="H7" s="35">
        <v>1274</v>
      </c>
      <c r="I7" s="35">
        <v>1806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" x14ac:dyDescent="0.2">
      <c r="A8" s="2" t="s">
        <v>97</v>
      </c>
      <c r="B8" s="35">
        <v>37</v>
      </c>
      <c r="C8" s="35">
        <v>84</v>
      </c>
      <c r="D8" s="35">
        <v>141</v>
      </c>
      <c r="E8" s="35">
        <v>1291</v>
      </c>
      <c r="F8" s="35">
        <v>926</v>
      </c>
      <c r="G8" s="35">
        <v>1243</v>
      </c>
      <c r="H8" s="35">
        <v>2532</v>
      </c>
      <c r="I8" s="35">
        <v>2655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" x14ac:dyDescent="0.2">
      <c r="A9" s="2" t="s">
        <v>98</v>
      </c>
      <c r="B9" s="35">
        <v>5</v>
      </c>
      <c r="C9" s="35">
        <v>27</v>
      </c>
      <c r="D9" s="35">
        <v>129</v>
      </c>
      <c r="E9" s="35">
        <v>511</v>
      </c>
      <c r="F9" s="35">
        <v>599</v>
      </c>
      <c r="G9" s="35">
        <v>20</v>
      </c>
      <c r="H9" s="35">
        <v>1610</v>
      </c>
      <c r="I9" s="35">
        <v>701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" x14ac:dyDescent="0.2">
      <c r="A10" s="2" t="s">
        <v>99</v>
      </c>
      <c r="B10" s="35">
        <v>1</v>
      </c>
      <c r="C10" s="35">
        <v>11</v>
      </c>
      <c r="D10" s="35">
        <v>269</v>
      </c>
      <c r="E10" s="35">
        <v>3</v>
      </c>
      <c r="F10" s="35">
        <v>797</v>
      </c>
      <c r="G10" s="35">
        <v>1344</v>
      </c>
      <c r="H10" s="35">
        <v>929</v>
      </c>
      <c r="I10" s="35">
        <v>777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" x14ac:dyDescent="0.2">
      <c r="A11" s="2" t="s">
        <v>100</v>
      </c>
      <c r="B11" s="35">
        <v>2</v>
      </c>
      <c r="C11" s="35">
        <v>2</v>
      </c>
      <c r="D11" s="35">
        <v>84</v>
      </c>
      <c r="E11" s="35">
        <v>44</v>
      </c>
      <c r="F11" s="35">
        <v>179</v>
      </c>
      <c r="G11" s="35">
        <v>103</v>
      </c>
      <c r="H11" s="35">
        <v>381</v>
      </c>
      <c r="I11" s="35">
        <v>404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" x14ac:dyDescent="0.2">
      <c r="A12" s="2" t="s">
        <v>101</v>
      </c>
      <c r="B12" s="35">
        <v>6</v>
      </c>
      <c r="C12" s="35">
        <v>16</v>
      </c>
      <c r="D12" s="35">
        <v>81</v>
      </c>
      <c r="E12" s="35">
        <v>264</v>
      </c>
      <c r="F12" s="35">
        <v>262</v>
      </c>
      <c r="G12" s="35">
        <v>3</v>
      </c>
      <c r="H12" s="35">
        <v>266</v>
      </c>
      <c r="I12" s="35">
        <v>176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" x14ac:dyDescent="0.2">
      <c r="A13" s="2" t="s">
        <v>102</v>
      </c>
      <c r="B13" s="35">
        <v>3</v>
      </c>
      <c r="C13" s="35">
        <v>1</v>
      </c>
      <c r="D13" s="35">
        <v>39</v>
      </c>
      <c r="E13" s="35">
        <v>118</v>
      </c>
      <c r="F13" s="35">
        <v>120</v>
      </c>
      <c r="G13" s="35">
        <v>157</v>
      </c>
      <c r="H13" s="35">
        <v>51</v>
      </c>
      <c r="I13" s="35">
        <v>106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" x14ac:dyDescent="0.2">
      <c r="A14" s="2" t="s">
        <v>103</v>
      </c>
      <c r="B14" s="35">
        <v>9</v>
      </c>
      <c r="C14" s="35">
        <v>23</v>
      </c>
      <c r="D14" s="35">
        <v>95</v>
      </c>
      <c r="E14" s="35">
        <v>276</v>
      </c>
      <c r="F14" s="35">
        <v>50</v>
      </c>
      <c r="G14" s="35">
        <v>152</v>
      </c>
      <c r="H14" s="35">
        <v>749</v>
      </c>
      <c r="I14" s="35">
        <v>167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ht="15" x14ac:dyDescent="0.2">
      <c r="A15" s="2" t="s">
        <v>104</v>
      </c>
      <c r="B15" s="35">
        <v>8</v>
      </c>
      <c r="C15" s="35">
        <v>31</v>
      </c>
      <c r="D15" s="35">
        <v>120</v>
      </c>
      <c r="E15" s="35">
        <v>468</v>
      </c>
      <c r="F15" s="35">
        <v>366</v>
      </c>
      <c r="G15" s="35">
        <v>240</v>
      </c>
      <c r="H15" s="35">
        <v>684</v>
      </c>
      <c r="I15" s="35">
        <v>890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outlinePr summaryBelow="0" summaryRight="0"/>
  </sheetPr>
  <dimension ref="A1:CM1000"/>
  <sheetViews>
    <sheetView zoomScale="150" workbookViewId="0">
      <selection activeCell="B2" sqref="B2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2*'Costo Hold'!B2</f>
        <v>4.7800000000000002E-2</v>
      </c>
      <c r="C2" s="3">
        <f>2*'Costo Hold'!C2</f>
        <v>4.7800000000000002E-2</v>
      </c>
      <c r="D2" s="3">
        <f>2*'Costo Hold'!D2</f>
        <v>4.7800000000000002E-2</v>
      </c>
      <c r="E2" s="3">
        <f>2*'Costo Hold'!E2</f>
        <v>4.7800000000000002E-2</v>
      </c>
      <c r="F2" s="3">
        <f>2*'Costo Hold'!F2</f>
        <v>4.7800000000000002E-2</v>
      </c>
      <c r="G2" s="3">
        <f>2*'Costo Hold'!G2</f>
        <v>4.7800000000000002E-2</v>
      </c>
      <c r="H2" s="3">
        <f>2*'Costo Hold'!H2</f>
        <v>4.7800000000000002E-2</v>
      </c>
      <c r="I2" s="3">
        <f>2*'Costo Hold'!I2</f>
        <v>4.7800000000000002E-2</v>
      </c>
      <c r="J2" s="3">
        <f>2*'Costo Hold'!J2</f>
        <v>4.7800000000000002E-2</v>
      </c>
      <c r="K2" s="3">
        <f>2*'Costo Hold'!K2</f>
        <v>4.7800000000000002E-2</v>
      </c>
      <c r="L2" s="3">
        <f>2*'Costo Hold'!L2</f>
        <v>4.7800000000000002E-2</v>
      </c>
      <c r="M2" s="3">
        <f>2*'Costo Hold'!M2</f>
        <v>4.7800000000000002E-2</v>
      </c>
      <c r="N2" s="3">
        <f>2*'Costo Hold'!N2</f>
        <v>4.7800000000000002E-2</v>
      </c>
      <c r="O2" s="3">
        <f>2*'Costo Hold'!O2</f>
        <v>4.7800000000000002E-2</v>
      </c>
      <c r="P2" s="3">
        <f>2*'Costo Hold'!P2</f>
        <v>4.7800000000000002E-2</v>
      </c>
      <c r="Q2" s="3">
        <f>2*'Costo Hold'!Q2</f>
        <v>4.7800000000000002E-2</v>
      </c>
      <c r="R2" s="3">
        <f>2*'Costo Hold'!R2</f>
        <v>4.7800000000000002E-2</v>
      </c>
      <c r="S2" s="3">
        <f>2*'Costo Hold'!S2</f>
        <v>4.7800000000000002E-2</v>
      </c>
      <c r="T2" s="3">
        <f>2*'Costo Hold'!T2</f>
        <v>4.7800000000000002E-2</v>
      </c>
      <c r="U2" s="3">
        <f>2*'Costo Hold'!U2</f>
        <v>4.7800000000000002E-2</v>
      </c>
      <c r="V2" s="3">
        <f>2*'Costo Hold'!V2</f>
        <v>4.7800000000000002E-2</v>
      </c>
      <c r="W2" s="3">
        <f>2*'Costo Hold'!W2</f>
        <v>4.7800000000000002E-2</v>
      </c>
      <c r="X2" s="3">
        <f>2*'Costo Hold'!X2</f>
        <v>4.7800000000000002E-2</v>
      </c>
      <c r="Y2" s="3">
        <f>2*'Costo Hold'!Y2</f>
        <v>4.7800000000000002E-2</v>
      </c>
      <c r="Z2" s="3">
        <f>2*'Costo Hold'!Z2</f>
        <v>4.7800000000000002E-2</v>
      </c>
      <c r="AA2" s="3">
        <f>2*'Costo Hold'!AA2</f>
        <v>4.7800000000000002E-2</v>
      </c>
      <c r="AB2" s="3">
        <f>2*'Costo Hold'!AB2</f>
        <v>4.7800000000000002E-2</v>
      </c>
      <c r="AC2" s="3">
        <f>2*'Costo Hold'!AC2</f>
        <v>4.7800000000000002E-2</v>
      </c>
      <c r="AD2" s="3">
        <f>2*'Costo Hold'!AD2</f>
        <v>4.7800000000000002E-2</v>
      </c>
      <c r="AE2" s="3">
        <f>2*'Costo Hold'!AE2</f>
        <v>4.7800000000000002E-2</v>
      </c>
      <c r="AF2" s="3">
        <f>2*'Costo Hold'!AF2</f>
        <v>4.7800000000000002E-2</v>
      </c>
      <c r="AG2" s="3">
        <f>2*'Costo Hold'!AG2</f>
        <v>4.7800000000000002E-2</v>
      </c>
      <c r="AH2" s="3">
        <f>2*'Costo Hold'!AH2</f>
        <v>4.7800000000000002E-2</v>
      </c>
      <c r="AI2" s="3">
        <f>2*'Costo Hold'!AI2</f>
        <v>4.7800000000000002E-2</v>
      </c>
      <c r="AJ2" s="3">
        <f>2*'Costo Hold'!AJ2</f>
        <v>4.7800000000000002E-2</v>
      </c>
      <c r="AK2" s="3">
        <f>2*'Costo Hold'!AK2</f>
        <v>4.7800000000000002E-2</v>
      </c>
      <c r="AL2" s="3">
        <f>2*'Costo Hold'!AL2</f>
        <v>4.7800000000000002E-2</v>
      </c>
      <c r="AM2" s="3">
        <f>2*'Costo Hold'!AM2</f>
        <v>4.7800000000000002E-2</v>
      </c>
      <c r="AN2" s="3">
        <f>2*'Costo Hold'!AN2</f>
        <v>4.7800000000000002E-2</v>
      </c>
      <c r="AO2" s="3">
        <f>2*'Costo Hold'!AO2</f>
        <v>4.7800000000000002E-2</v>
      </c>
      <c r="AP2" s="3">
        <f>2*'Costo Hold'!AP2</f>
        <v>4.7800000000000002E-2</v>
      </c>
      <c r="AQ2" s="3">
        <f>2*'Costo Hold'!AQ2</f>
        <v>4.7800000000000002E-2</v>
      </c>
      <c r="AR2" s="3">
        <f>2*'Costo Hold'!AR2</f>
        <v>4.7800000000000002E-2</v>
      </c>
      <c r="AS2" s="3">
        <f>2*'Costo Hold'!AS2</f>
        <v>4.7800000000000002E-2</v>
      </c>
      <c r="AT2" s="3">
        <f>2*'Costo Hold'!AT2</f>
        <v>4.7800000000000002E-2</v>
      </c>
      <c r="AU2" s="3">
        <f>2*'Costo Hold'!AU2</f>
        <v>4.7800000000000002E-2</v>
      </c>
      <c r="AV2" s="3">
        <f>2*'Costo Hold'!AV2</f>
        <v>4.7800000000000002E-2</v>
      </c>
      <c r="AW2" s="3">
        <f>2*'Costo Hold'!AW2</f>
        <v>4.7800000000000002E-2</v>
      </c>
      <c r="AX2" s="3">
        <f>2*'Costo Hold'!AX2</f>
        <v>4.7800000000000002E-2</v>
      </c>
      <c r="AY2" s="3">
        <f>2*'Costo Hold'!AY2</f>
        <v>4.7800000000000002E-2</v>
      </c>
      <c r="AZ2" s="3">
        <f>2*'Costo Hold'!AZ2</f>
        <v>4.7800000000000002E-2</v>
      </c>
      <c r="BA2" s="3">
        <f>2*'Costo Hold'!BA2</f>
        <v>4.7800000000000002E-2</v>
      </c>
      <c r="BB2" s="3">
        <f>2*'Costo Hold'!BB2</f>
        <v>4.7800000000000002E-2</v>
      </c>
      <c r="BC2" s="3">
        <f>2*'Costo Hold'!BC2</f>
        <v>4.7800000000000002E-2</v>
      </c>
      <c r="BD2" s="3">
        <f>2*'Costo Hold'!BD2</f>
        <v>4.7800000000000002E-2</v>
      </c>
      <c r="BE2" s="3">
        <f>2*'Costo Hold'!BE2</f>
        <v>4.7800000000000002E-2</v>
      </c>
      <c r="BF2" s="3">
        <f>2*'Costo Hold'!BF2</f>
        <v>4.7800000000000002E-2</v>
      </c>
      <c r="BG2" s="3">
        <f>2*'Costo Hold'!BG2</f>
        <v>4.7800000000000002E-2</v>
      </c>
      <c r="BH2" s="3">
        <f>2*'Costo Hold'!BH2</f>
        <v>4.7800000000000002E-2</v>
      </c>
      <c r="BI2" s="3">
        <f>2*'Costo Hold'!BI2</f>
        <v>4.7800000000000002E-2</v>
      </c>
      <c r="BJ2" s="3">
        <f>2*'Costo Hold'!BJ2</f>
        <v>4.7800000000000002E-2</v>
      </c>
      <c r="BK2" s="3">
        <f>2*'Costo Hold'!BK2</f>
        <v>4.7800000000000002E-2</v>
      </c>
      <c r="BL2" s="3">
        <f>2*'Costo Hold'!BL2</f>
        <v>4.7800000000000002E-2</v>
      </c>
      <c r="BM2" s="3">
        <f>2*'Costo Hold'!BM2</f>
        <v>4.7800000000000002E-2</v>
      </c>
      <c r="BN2" s="3">
        <f>2*'Costo Hold'!BN2</f>
        <v>4.7800000000000002E-2</v>
      </c>
      <c r="BO2" s="3">
        <f>2*'Costo Hold'!BO2</f>
        <v>4.7800000000000002E-2</v>
      </c>
      <c r="BP2" s="3">
        <f>2*'Costo Hold'!BP2</f>
        <v>4.7800000000000002E-2</v>
      </c>
      <c r="BQ2" s="3">
        <f>2*'Costo Hold'!BQ2</f>
        <v>4.7800000000000002E-2</v>
      </c>
      <c r="BR2" s="3">
        <f>2*'Costo Hold'!BR2</f>
        <v>4.7800000000000002E-2</v>
      </c>
      <c r="BS2" s="3">
        <f>2*'Costo Hold'!BS2</f>
        <v>4.7800000000000002E-2</v>
      </c>
      <c r="BT2" s="3">
        <f>2*'Costo Hold'!BT2</f>
        <v>4.7800000000000002E-2</v>
      </c>
      <c r="BU2" s="3">
        <f>2*'Costo Hold'!BU2</f>
        <v>4.7800000000000002E-2</v>
      </c>
      <c r="BV2" s="3">
        <f>2*'Costo Hold'!BV2</f>
        <v>4.7800000000000002E-2</v>
      </c>
      <c r="BW2" s="3">
        <f>2*'Costo Hold'!BW2</f>
        <v>4.7800000000000002E-2</v>
      </c>
      <c r="BX2" s="3">
        <f>2*'Costo Hold'!BX2</f>
        <v>4.7800000000000002E-2</v>
      </c>
      <c r="BY2" s="3">
        <f>2*'Costo Hold'!BY2</f>
        <v>4.7800000000000002E-2</v>
      </c>
      <c r="BZ2" s="3">
        <f>2*'Costo Hold'!BZ2</f>
        <v>4.7800000000000002E-2</v>
      </c>
      <c r="CA2" s="3">
        <f>2*'Costo Hold'!CA2</f>
        <v>4.7800000000000002E-2</v>
      </c>
      <c r="CB2" s="3">
        <f>2*'Costo Hold'!CB2</f>
        <v>4.7800000000000002E-2</v>
      </c>
      <c r="CC2" s="3">
        <f>2*'Costo Hold'!CC2</f>
        <v>4.7800000000000002E-2</v>
      </c>
      <c r="CD2" s="3">
        <f>2*'Costo Hold'!CD2</f>
        <v>4.7800000000000002E-2</v>
      </c>
      <c r="CE2" s="3">
        <f>2*'Costo Hold'!CE2</f>
        <v>4.7800000000000002E-2</v>
      </c>
      <c r="CF2" s="3">
        <f>2*'Costo Hold'!CF2</f>
        <v>4.7800000000000002E-2</v>
      </c>
      <c r="CG2" s="3">
        <f>2*'Costo Hold'!CG2</f>
        <v>4.7800000000000002E-2</v>
      </c>
      <c r="CH2" s="3">
        <f>2*'Costo Hold'!CH2</f>
        <v>4.7800000000000002E-2</v>
      </c>
      <c r="CI2" s="3">
        <f>2*'Costo Hold'!CI2</f>
        <v>4.7800000000000002E-2</v>
      </c>
      <c r="CJ2" s="3">
        <f>2*'Costo Hold'!CJ2</f>
        <v>4.7800000000000002E-2</v>
      </c>
      <c r="CK2" s="3">
        <f>2*'Costo Hold'!CK2</f>
        <v>4.7800000000000002E-2</v>
      </c>
      <c r="CL2" s="3">
        <f>2*'Costo Hold'!CL2</f>
        <v>4.7800000000000002E-2</v>
      </c>
      <c r="CM2" s="3">
        <f t="shared" ref="CM2:CM15" si="0">CL2</f>
        <v>4.7800000000000002E-2</v>
      </c>
    </row>
    <row r="3" spans="1:91" x14ac:dyDescent="0.2">
      <c r="A3" s="2" t="s">
        <v>92</v>
      </c>
      <c r="B3" s="3">
        <f>2*'Costo Hold'!B3</f>
        <v>4.7800000000000002E-2</v>
      </c>
      <c r="C3" s="3">
        <f>2*'Costo Hold'!C3</f>
        <v>4.7800000000000002E-2</v>
      </c>
      <c r="D3" s="3">
        <f>2*'Costo Hold'!D3</f>
        <v>4.7800000000000002E-2</v>
      </c>
      <c r="E3" s="3">
        <f>2*'Costo Hold'!E3</f>
        <v>4.7800000000000002E-2</v>
      </c>
      <c r="F3" s="3">
        <f>2*'Costo Hold'!F3</f>
        <v>4.7800000000000002E-2</v>
      </c>
      <c r="G3" s="3">
        <f>2*'Costo Hold'!G3</f>
        <v>4.7800000000000002E-2</v>
      </c>
      <c r="H3" s="3">
        <f>2*'Costo Hold'!H3</f>
        <v>4.7800000000000002E-2</v>
      </c>
      <c r="I3" s="3">
        <f>2*'Costo Hold'!I3</f>
        <v>4.7800000000000002E-2</v>
      </c>
      <c r="J3" s="3">
        <f>2*'Costo Hold'!J3</f>
        <v>4.7800000000000002E-2</v>
      </c>
      <c r="K3" s="3">
        <f>2*'Costo Hold'!K3</f>
        <v>4.7800000000000002E-2</v>
      </c>
      <c r="L3" s="3">
        <f>2*'Costo Hold'!L3</f>
        <v>4.7800000000000002E-2</v>
      </c>
      <c r="M3" s="3">
        <f>2*'Costo Hold'!M3</f>
        <v>4.7800000000000002E-2</v>
      </c>
      <c r="N3" s="3">
        <f>2*'Costo Hold'!N3</f>
        <v>4.7800000000000002E-2</v>
      </c>
      <c r="O3" s="3">
        <f>2*'Costo Hold'!O3</f>
        <v>4.7800000000000002E-2</v>
      </c>
      <c r="P3" s="3">
        <f>2*'Costo Hold'!P3</f>
        <v>4.7800000000000002E-2</v>
      </c>
      <c r="Q3" s="3">
        <f>2*'Costo Hold'!Q3</f>
        <v>4.7800000000000002E-2</v>
      </c>
      <c r="R3" s="3">
        <f>2*'Costo Hold'!R3</f>
        <v>4.7800000000000002E-2</v>
      </c>
      <c r="S3" s="3">
        <f>2*'Costo Hold'!S3</f>
        <v>4.7800000000000002E-2</v>
      </c>
      <c r="T3" s="3">
        <f>2*'Costo Hold'!T3</f>
        <v>4.7800000000000002E-2</v>
      </c>
      <c r="U3" s="3">
        <f>2*'Costo Hold'!U3</f>
        <v>4.7800000000000002E-2</v>
      </c>
      <c r="V3" s="3">
        <f>2*'Costo Hold'!V3</f>
        <v>4.7800000000000002E-2</v>
      </c>
      <c r="W3" s="3">
        <f>2*'Costo Hold'!W3</f>
        <v>4.7800000000000002E-2</v>
      </c>
      <c r="X3" s="3">
        <f>2*'Costo Hold'!X3</f>
        <v>4.7800000000000002E-2</v>
      </c>
      <c r="Y3" s="3">
        <f>2*'Costo Hold'!Y3</f>
        <v>4.7800000000000002E-2</v>
      </c>
      <c r="Z3" s="3">
        <f>2*'Costo Hold'!Z3</f>
        <v>4.7800000000000002E-2</v>
      </c>
      <c r="AA3" s="3">
        <f>2*'Costo Hold'!AA3</f>
        <v>4.7800000000000002E-2</v>
      </c>
      <c r="AB3" s="3">
        <f>2*'Costo Hold'!AB3</f>
        <v>4.7800000000000002E-2</v>
      </c>
      <c r="AC3" s="3">
        <f>2*'Costo Hold'!AC3</f>
        <v>4.7800000000000002E-2</v>
      </c>
      <c r="AD3" s="3">
        <f>2*'Costo Hold'!AD3</f>
        <v>4.7800000000000002E-2</v>
      </c>
      <c r="AE3" s="3">
        <f>2*'Costo Hold'!AE3</f>
        <v>4.7800000000000002E-2</v>
      </c>
      <c r="AF3" s="3">
        <f>2*'Costo Hold'!AF3</f>
        <v>4.7800000000000002E-2</v>
      </c>
      <c r="AG3" s="3">
        <f>2*'Costo Hold'!AG3</f>
        <v>4.7800000000000002E-2</v>
      </c>
      <c r="AH3" s="3">
        <f>2*'Costo Hold'!AH3</f>
        <v>4.7800000000000002E-2</v>
      </c>
      <c r="AI3" s="3">
        <f>2*'Costo Hold'!AI3</f>
        <v>4.7800000000000002E-2</v>
      </c>
      <c r="AJ3" s="3">
        <f>2*'Costo Hold'!AJ3</f>
        <v>4.7800000000000002E-2</v>
      </c>
      <c r="AK3" s="3">
        <f>2*'Costo Hold'!AK3</f>
        <v>4.7800000000000002E-2</v>
      </c>
      <c r="AL3" s="3">
        <f>2*'Costo Hold'!AL3</f>
        <v>4.7800000000000002E-2</v>
      </c>
      <c r="AM3" s="3">
        <f>2*'Costo Hold'!AM3</f>
        <v>4.7800000000000002E-2</v>
      </c>
      <c r="AN3" s="3">
        <f>2*'Costo Hold'!AN3</f>
        <v>4.7800000000000002E-2</v>
      </c>
      <c r="AO3" s="3">
        <f>2*'Costo Hold'!AO3</f>
        <v>4.7800000000000002E-2</v>
      </c>
      <c r="AP3" s="3">
        <f>2*'Costo Hold'!AP3</f>
        <v>4.7800000000000002E-2</v>
      </c>
      <c r="AQ3" s="3">
        <f>2*'Costo Hold'!AQ3</f>
        <v>4.7800000000000002E-2</v>
      </c>
      <c r="AR3" s="3">
        <f>2*'Costo Hold'!AR3</f>
        <v>4.7800000000000002E-2</v>
      </c>
      <c r="AS3" s="3">
        <f>2*'Costo Hold'!AS3</f>
        <v>4.7800000000000002E-2</v>
      </c>
      <c r="AT3" s="3">
        <f>2*'Costo Hold'!AT3</f>
        <v>4.7800000000000002E-2</v>
      </c>
      <c r="AU3" s="3">
        <f>2*'Costo Hold'!AU3</f>
        <v>4.7800000000000002E-2</v>
      </c>
      <c r="AV3" s="3">
        <f>2*'Costo Hold'!AV3</f>
        <v>4.7800000000000002E-2</v>
      </c>
      <c r="AW3" s="3">
        <f>2*'Costo Hold'!AW3</f>
        <v>4.7800000000000002E-2</v>
      </c>
      <c r="AX3" s="3">
        <f>2*'Costo Hold'!AX3</f>
        <v>4.7800000000000002E-2</v>
      </c>
      <c r="AY3" s="3">
        <f>2*'Costo Hold'!AY3</f>
        <v>4.7800000000000002E-2</v>
      </c>
      <c r="AZ3" s="3">
        <f>2*'Costo Hold'!AZ3</f>
        <v>4.7800000000000002E-2</v>
      </c>
      <c r="BA3" s="3">
        <f>2*'Costo Hold'!BA3</f>
        <v>4.7800000000000002E-2</v>
      </c>
      <c r="BB3" s="3">
        <f>2*'Costo Hold'!BB3</f>
        <v>4.7800000000000002E-2</v>
      </c>
      <c r="BC3" s="3">
        <f>2*'Costo Hold'!BC3</f>
        <v>4.7800000000000002E-2</v>
      </c>
      <c r="BD3" s="3">
        <f>2*'Costo Hold'!BD3</f>
        <v>4.7800000000000002E-2</v>
      </c>
      <c r="BE3" s="3">
        <f>2*'Costo Hold'!BE3</f>
        <v>4.7800000000000002E-2</v>
      </c>
      <c r="BF3" s="3">
        <f>2*'Costo Hold'!BF3</f>
        <v>4.7800000000000002E-2</v>
      </c>
      <c r="BG3" s="3">
        <f>2*'Costo Hold'!BG3</f>
        <v>4.7800000000000002E-2</v>
      </c>
      <c r="BH3" s="3">
        <f>2*'Costo Hold'!BH3</f>
        <v>4.7800000000000002E-2</v>
      </c>
      <c r="BI3" s="3">
        <f>2*'Costo Hold'!BI3</f>
        <v>4.7800000000000002E-2</v>
      </c>
      <c r="BJ3" s="3">
        <f>2*'Costo Hold'!BJ3</f>
        <v>4.7800000000000002E-2</v>
      </c>
      <c r="BK3" s="3">
        <f>2*'Costo Hold'!BK3</f>
        <v>4.7800000000000002E-2</v>
      </c>
      <c r="BL3" s="3">
        <f>2*'Costo Hold'!BL3</f>
        <v>4.7800000000000002E-2</v>
      </c>
      <c r="BM3" s="3">
        <f>2*'Costo Hold'!BM3</f>
        <v>4.7800000000000002E-2</v>
      </c>
      <c r="BN3" s="3">
        <f>2*'Costo Hold'!BN3</f>
        <v>4.7800000000000002E-2</v>
      </c>
      <c r="BO3" s="3">
        <f>2*'Costo Hold'!BO3</f>
        <v>4.7800000000000002E-2</v>
      </c>
      <c r="BP3" s="3">
        <f>2*'Costo Hold'!BP3</f>
        <v>4.7800000000000002E-2</v>
      </c>
      <c r="BQ3" s="3">
        <f>2*'Costo Hold'!BQ3</f>
        <v>4.7800000000000002E-2</v>
      </c>
      <c r="BR3" s="3">
        <f>2*'Costo Hold'!BR3</f>
        <v>4.7800000000000002E-2</v>
      </c>
      <c r="BS3" s="3">
        <f>2*'Costo Hold'!BS3</f>
        <v>4.7800000000000002E-2</v>
      </c>
      <c r="BT3" s="3">
        <f>2*'Costo Hold'!BT3</f>
        <v>4.7800000000000002E-2</v>
      </c>
      <c r="BU3" s="3">
        <f>2*'Costo Hold'!BU3</f>
        <v>4.7800000000000002E-2</v>
      </c>
      <c r="BV3" s="3">
        <f>2*'Costo Hold'!BV3</f>
        <v>4.7800000000000002E-2</v>
      </c>
      <c r="BW3" s="3">
        <f>2*'Costo Hold'!BW3</f>
        <v>4.7800000000000002E-2</v>
      </c>
      <c r="BX3" s="3">
        <f>2*'Costo Hold'!BX3</f>
        <v>4.7800000000000002E-2</v>
      </c>
      <c r="BY3" s="3">
        <f>2*'Costo Hold'!BY3</f>
        <v>4.7800000000000002E-2</v>
      </c>
      <c r="BZ3" s="3">
        <f>2*'Costo Hold'!BZ3</f>
        <v>4.7800000000000002E-2</v>
      </c>
      <c r="CA3" s="3">
        <f>2*'Costo Hold'!CA3</f>
        <v>4.7800000000000002E-2</v>
      </c>
      <c r="CB3" s="3">
        <f>2*'Costo Hold'!CB3</f>
        <v>4.7800000000000002E-2</v>
      </c>
      <c r="CC3" s="3">
        <f>2*'Costo Hold'!CC3</f>
        <v>4.7800000000000002E-2</v>
      </c>
      <c r="CD3" s="3">
        <f>2*'Costo Hold'!CD3</f>
        <v>4.7800000000000002E-2</v>
      </c>
      <c r="CE3" s="3">
        <f>2*'Costo Hold'!CE3</f>
        <v>4.7800000000000002E-2</v>
      </c>
      <c r="CF3" s="3">
        <f>2*'Costo Hold'!CF3</f>
        <v>4.7800000000000002E-2</v>
      </c>
      <c r="CG3" s="3">
        <f>2*'Costo Hold'!CG3</f>
        <v>4.7800000000000002E-2</v>
      </c>
      <c r="CH3" s="3">
        <f>2*'Costo Hold'!CH3</f>
        <v>4.7800000000000002E-2</v>
      </c>
      <c r="CI3" s="3">
        <f>2*'Costo Hold'!CI3</f>
        <v>4.7800000000000002E-2</v>
      </c>
      <c r="CJ3" s="3">
        <f>2*'Costo Hold'!CJ3</f>
        <v>4.7800000000000002E-2</v>
      </c>
      <c r="CK3" s="3">
        <f>2*'Costo Hold'!CK3</f>
        <v>4.7800000000000002E-2</v>
      </c>
      <c r="CL3" s="3">
        <f>2*'Costo Hold'!CL3</f>
        <v>4.7800000000000002E-2</v>
      </c>
      <c r="CM3" s="3">
        <f t="shared" si="0"/>
        <v>4.7800000000000002E-2</v>
      </c>
    </row>
    <row r="4" spans="1:91" x14ac:dyDescent="0.2">
      <c r="A4" s="2" t="s">
        <v>93</v>
      </c>
      <c r="B4" s="3">
        <f>2*'Costo Hold'!B4</f>
        <v>4.7800000000000002E-2</v>
      </c>
      <c r="C4" s="3">
        <f>2*'Costo Hold'!C4</f>
        <v>4.7800000000000002E-2</v>
      </c>
      <c r="D4" s="3">
        <f>2*'Costo Hold'!D4</f>
        <v>4.7800000000000002E-2</v>
      </c>
      <c r="E4" s="3">
        <f>2*'Costo Hold'!E4</f>
        <v>4.7800000000000002E-2</v>
      </c>
      <c r="F4" s="3">
        <f>2*'Costo Hold'!F4</f>
        <v>4.7800000000000002E-2</v>
      </c>
      <c r="G4" s="3">
        <f>2*'Costo Hold'!G4</f>
        <v>4.7800000000000002E-2</v>
      </c>
      <c r="H4" s="3">
        <f>2*'Costo Hold'!H4</f>
        <v>4.7800000000000002E-2</v>
      </c>
      <c r="I4" s="3">
        <f>2*'Costo Hold'!I4</f>
        <v>4.7800000000000002E-2</v>
      </c>
      <c r="J4" s="3">
        <f>2*'Costo Hold'!J4</f>
        <v>4.7800000000000002E-2</v>
      </c>
      <c r="K4" s="3">
        <f>2*'Costo Hold'!K4</f>
        <v>4.7800000000000002E-2</v>
      </c>
      <c r="L4" s="3">
        <f>2*'Costo Hold'!L4</f>
        <v>4.7800000000000002E-2</v>
      </c>
      <c r="M4" s="3">
        <f>2*'Costo Hold'!M4</f>
        <v>4.7800000000000002E-2</v>
      </c>
      <c r="N4" s="3">
        <f>2*'Costo Hold'!N4</f>
        <v>4.7800000000000002E-2</v>
      </c>
      <c r="O4" s="3">
        <f>2*'Costo Hold'!O4</f>
        <v>4.7800000000000002E-2</v>
      </c>
      <c r="P4" s="3">
        <f>2*'Costo Hold'!P4</f>
        <v>4.7800000000000002E-2</v>
      </c>
      <c r="Q4" s="3">
        <f>2*'Costo Hold'!Q4</f>
        <v>4.7800000000000002E-2</v>
      </c>
      <c r="R4" s="3">
        <f>2*'Costo Hold'!R4</f>
        <v>4.7800000000000002E-2</v>
      </c>
      <c r="S4" s="3">
        <f>2*'Costo Hold'!S4</f>
        <v>4.7800000000000002E-2</v>
      </c>
      <c r="T4" s="3">
        <f>2*'Costo Hold'!T4</f>
        <v>4.7800000000000002E-2</v>
      </c>
      <c r="U4" s="3">
        <f>2*'Costo Hold'!U4</f>
        <v>4.7800000000000002E-2</v>
      </c>
      <c r="V4" s="3">
        <f>2*'Costo Hold'!V4</f>
        <v>4.7800000000000002E-2</v>
      </c>
      <c r="W4" s="3">
        <f>2*'Costo Hold'!W4</f>
        <v>4.7800000000000002E-2</v>
      </c>
      <c r="X4" s="3">
        <f>2*'Costo Hold'!X4</f>
        <v>4.7800000000000002E-2</v>
      </c>
      <c r="Y4" s="3">
        <f>2*'Costo Hold'!Y4</f>
        <v>4.7800000000000002E-2</v>
      </c>
      <c r="Z4" s="3">
        <f>2*'Costo Hold'!Z4</f>
        <v>4.7800000000000002E-2</v>
      </c>
      <c r="AA4" s="3">
        <f>2*'Costo Hold'!AA4</f>
        <v>4.7800000000000002E-2</v>
      </c>
      <c r="AB4" s="3">
        <f>2*'Costo Hold'!AB4</f>
        <v>4.7800000000000002E-2</v>
      </c>
      <c r="AC4" s="3">
        <f>2*'Costo Hold'!AC4</f>
        <v>4.7800000000000002E-2</v>
      </c>
      <c r="AD4" s="3">
        <f>2*'Costo Hold'!AD4</f>
        <v>4.7800000000000002E-2</v>
      </c>
      <c r="AE4" s="3">
        <f>2*'Costo Hold'!AE4</f>
        <v>4.7800000000000002E-2</v>
      </c>
      <c r="AF4" s="3">
        <f>2*'Costo Hold'!AF4</f>
        <v>4.7800000000000002E-2</v>
      </c>
      <c r="AG4" s="3">
        <f>2*'Costo Hold'!AG4</f>
        <v>4.7800000000000002E-2</v>
      </c>
      <c r="AH4" s="3">
        <f>2*'Costo Hold'!AH4</f>
        <v>4.7800000000000002E-2</v>
      </c>
      <c r="AI4" s="3">
        <f>2*'Costo Hold'!AI4</f>
        <v>4.7800000000000002E-2</v>
      </c>
      <c r="AJ4" s="3">
        <f>2*'Costo Hold'!AJ4</f>
        <v>4.7800000000000002E-2</v>
      </c>
      <c r="AK4" s="3">
        <f>2*'Costo Hold'!AK4</f>
        <v>4.7800000000000002E-2</v>
      </c>
      <c r="AL4" s="3">
        <f>2*'Costo Hold'!AL4</f>
        <v>4.7800000000000002E-2</v>
      </c>
      <c r="AM4" s="3">
        <f>2*'Costo Hold'!AM4</f>
        <v>4.7800000000000002E-2</v>
      </c>
      <c r="AN4" s="3">
        <f>2*'Costo Hold'!AN4</f>
        <v>4.7800000000000002E-2</v>
      </c>
      <c r="AO4" s="3">
        <f>2*'Costo Hold'!AO4</f>
        <v>4.7800000000000002E-2</v>
      </c>
      <c r="AP4" s="3">
        <f>2*'Costo Hold'!AP4</f>
        <v>4.7800000000000002E-2</v>
      </c>
      <c r="AQ4" s="3">
        <f>2*'Costo Hold'!AQ4</f>
        <v>4.7800000000000002E-2</v>
      </c>
      <c r="AR4" s="3">
        <f>2*'Costo Hold'!AR4</f>
        <v>4.7800000000000002E-2</v>
      </c>
      <c r="AS4" s="3">
        <f>2*'Costo Hold'!AS4</f>
        <v>4.7800000000000002E-2</v>
      </c>
      <c r="AT4" s="3">
        <f>2*'Costo Hold'!AT4</f>
        <v>4.7800000000000002E-2</v>
      </c>
      <c r="AU4" s="3">
        <f>2*'Costo Hold'!AU4</f>
        <v>4.7800000000000002E-2</v>
      </c>
      <c r="AV4" s="3">
        <f>2*'Costo Hold'!AV4</f>
        <v>4.7800000000000002E-2</v>
      </c>
      <c r="AW4" s="3">
        <f>2*'Costo Hold'!AW4</f>
        <v>4.7800000000000002E-2</v>
      </c>
      <c r="AX4" s="3">
        <f>2*'Costo Hold'!AX4</f>
        <v>4.7800000000000002E-2</v>
      </c>
      <c r="AY4" s="3">
        <f>2*'Costo Hold'!AY4</f>
        <v>4.7800000000000002E-2</v>
      </c>
      <c r="AZ4" s="3">
        <f>2*'Costo Hold'!AZ4</f>
        <v>4.7800000000000002E-2</v>
      </c>
      <c r="BA4" s="3">
        <f>2*'Costo Hold'!BA4</f>
        <v>4.7800000000000002E-2</v>
      </c>
      <c r="BB4" s="3">
        <f>2*'Costo Hold'!BB4</f>
        <v>4.7800000000000002E-2</v>
      </c>
      <c r="BC4" s="3">
        <f>2*'Costo Hold'!BC4</f>
        <v>4.7800000000000002E-2</v>
      </c>
      <c r="BD4" s="3">
        <f>2*'Costo Hold'!BD4</f>
        <v>4.7800000000000002E-2</v>
      </c>
      <c r="BE4" s="3">
        <f>2*'Costo Hold'!BE4</f>
        <v>4.7800000000000002E-2</v>
      </c>
      <c r="BF4" s="3">
        <f>2*'Costo Hold'!BF4</f>
        <v>4.7800000000000002E-2</v>
      </c>
      <c r="BG4" s="3">
        <f>2*'Costo Hold'!BG4</f>
        <v>4.7800000000000002E-2</v>
      </c>
      <c r="BH4" s="3">
        <f>2*'Costo Hold'!BH4</f>
        <v>4.7800000000000002E-2</v>
      </c>
      <c r="BI4" s="3">
        <f>2*'Costo Hold'!BI4</f>
        <v>4.7800000000000002E-2</v>
      </c>
      <c r="BJ4" s="3">
        <f>2*'Costo Hold'!BJ4</f>
        <v>4.7800000000000002E-2</v>
      </c>
      <c r="BK4" s="3">
        <f>2*'Costo Hold'!BK4</f>
        <v>4.7800000000000002E-2</v>
      </c>
      <c r="BL4" s="3">
        <f>2*'Costo Hold'!BL4</f>
        <v>4.7800000000000002E-2</v>
      </c>
      <c r="BM4" s="3">
        <f>2*'Costo Hold'!BM4</f>
        <v>4.7800000000000002E-2</v>
      </c>
      <c r="BN4" s="3">
        <f>2*'Costo Hold'!BN4</f>
        <v>4.7800000000000002E-2</v>
      </c>
      <c r="BO4" s="3">
        <f>2*'Costo Hold'!BO4</f>
        <v>4.7800000000000002E-2</v>
      </c>
      <c r="BP4" s="3">
        <f>2*'Costo Hold'!BP4</f>
        <v>4.7800000000000002E-2</v>
      </c>
      <c r="BQ4" s="3">
        <f>2*'Costo Hold'!BQ4</f>
        <v>4.7800000000000002E-2</v>
      </c>
      <c r="BR4" s="3">
        <f>2*'Costo Hold'!BR4</f>
        <v>4.7800000000000002E-2</v>
      </c>
      <c r="BS4" s="3">
        <f>2*'Costo Hold'!BS4</f>
        <v>4.7800000000000002E-2</v>
      </c>
      <c r="BT4" s="3">
        <f>2*'Costo Hold'!BT4</f>
        <v>4.7800000000000002E-2</v>
      </c>
      <c r="BU4" s="3">
        <f>2*'Costo Hold'!BU4</f>
        <v>4.7800000000000002E-2</v>
      </c>
      <c r="BV4" s="3">
        <f>2*'Costo Hold'!BV4</f>
        <v>4.7800000000000002E-2</v>
      </c>
      <c r="BW4" s="3">
        <f>2*'Costo Hold'!BW4</f>
        <v>4.7800000000000002E-2</v>
      </c>
      <c r="BX4" s="3">
        <f>2*'Costo Hold'!BX4</f>
        <v>4.7800000000000002E-2</v>
      </c>
      <c r="BY4" s="3">
        <f>2*'Costo Hold'!BY4</f>
        <v>4.7800000000000002E-2</v>
      </c>
      <c r="BZ4" s="3">
        <f>2*'Costo Hold'!BZ4</f>
        <v>4.7800000000000002E-2</v>
      </c>
      <c r="CA4" s="3">
        <f>2*'Costo Hold'!CA4</f>
        <v>4.7800000000000002E-2</v>
      </c>
      <c r="CB4" s="3">
        <f>2*'Costo Hold'!CB4</f>
        <v>4.7800000000000002E-2</v>
      </c>
      <c r="CC4" s="3">
        <f>2*'Costo Hold'!CC4</f>
        <v>4.7800000000000002E-2</v>
      </c>
      <c r="CD4" s="3">
        <f>2*'Costo Hold'!CD4</f>
        <v>4.7800000000000002E-2</v>
      </c>
      <c r="CE4" s="3">
        <f>2*'Costo Hold'!CE4</f>
        <v>4.7800000000000002E-2</v>
      </c>
      <c r="CF4" s="3">
        <f>2*'Costo Hold'!CF4</f>
        <v>4.7800000000000002E-2</v>
      </c>
      <c r="CG4" s="3">
        <f>2*'Costo Hold'!CG4</f>
        <v>4.7800000000000002E-2</v>
      </c>
      <c r="CH4" s="3">
        <f>2*'Costo Hold'!CH4</f>
        <v>4.7800000000000002E-2</v>
      </c>
      <c r="CI4" s="3">
        <f>2*'Costo Hold'!CI4</f>
        <v>4.7800000000000002E-2</v>
      </c>
      <c r="CJ4" s="3">
        <f>2*'Costo Hold'!CJ4</f>
        <v>4.7800000000000002E-2</v>
      </c>
      <c r="CK4" s="3">
        <f>2*'Costo Hold'!CK4</f>
        <v>4.7800000000000002E-2</v>
      </c>
      <c r="CL4" s="3">
        <f>2*'Costo Hold'!CL4</f>
        <v>4.7800000000000002E-2</v>
      </c>
      <c r="CM4" s="3">
        <f t="shared" si="0"/>
        <v>4.7800000000000002E-2</v>
      </c>
    </row>
    <row r="5" spans="1:91" x14ac:dyDescent="0.2">
      <c r="A5" s="2" t="s">
        <v>94</v>
      </c>
      <c r="B5" s="3">
        <f>2*'Costo Hold'!B5</f>
        <v>4.7800000000000002E-2</v>
      </c>
      <c r="C5" s="3">
        <f>2*'Costo Hold'!C5</f>
        <v>4.7800000000000002E-2</v>
      </c>
      <c r="D5" s="3">
        <f>2*'Costo Hold'!D5</f>
        <v>4.7800000000000002E-2</v>
      </c>
      <c r="E5" s="3">
        <f>2*'Costo Hold'!E5</f>
        <v>4.7800000000000002E-2</v>
      </c>
      <c r="F5" s="3">
        <f>2*'Costo Hold'!F5</f>
        <v>4.7800000000000002E-2</v>
      </c>
      <c r="G5" s="3">
        <f>2*'Costo Hold'!G5</f>
        <v>4.7800000000000002E-2</v>
      </c>
      <c r="H5" s="3">
        <f>2*'Costo Hold'!H5</f>
        <v>4.7800000000000002E-2</v>
      </c>
      <c r="I5" s="3">
        <f>2*'Costo Hold'!I5</f>
        <v>4.7800000000000002E-2</v>
      </c>
      <c r="J5" s="3">
        <f>2*'Costo Hold'!J5</f>
        <v>4.7800000000000002E-2</v>
      </c>
      <c r="K5" s="3">
        <f>2*'Costo Hold'!K5</f>
        <v>4.7800000000000002E-2</v>
      </c>
      <c r="L5" s="3">
        <f>2*'Costo Hold'!L5</f>
        <v>4.7800000000000002E-2</v>
      </c>
      <c r="M5" s="3">
        <f>2*'Costo Hold'!M5</f>
        <v>4.7800000000000002E-2</v>
      </c>
      <c r="N5" s="3">
        <f>2*'Costo Hold'!N5</f>
        <v>4.7800000000000002E-2</v>
      </c>
      <c r="O5" s="3">
        <f>2*'Costo Hold'!O5</f>
        <v>4.7800000000000002E-2</v>
      </c>
      <c r="P5" s="3">
        <f>2*'Costo Hold'!P5</f>
        <v>4.7800000000000002E-2</v>
      </c>
      <c r="Q5" s="3">
        <f>2*'Costo Hold'!Q5</f>
        <v>4.7800000000000002E-2</v>
      </c>
      <c r="R5" s="3">
        <f>2*'Costo Hold'!R5</f>
        <v>4.7800000000000002E-2</v>
      </c>
      <c r="S5" s="3">
        <f>2*'Costo Hold'!S5</f>
        <v>4.7800000000000002E-2</v>
      </c>
      <c r="T5" s="3">
        <f>2*'Costo Hold'!T5</f>
        <v>4.7800000000000002E-2</v>
      </c>
      <c r="U5" s="3">
        <f>2*'Costo Hold'!U5</f>
        <v>4.7800000000000002E-2</v>
      </c>
      <c r="V5" s="3">
        <f>2*'Costo Hold'!V5</f>
        <v>4.7800000000000002E-2</v>
      </c>
      <c r="W5" s="3">
        <f>2*'Costo Hold'!W5</f>
        <v>4.7800000000000002E-2</v>
      </c>
      <c r="X5" s="3">
        <f>2*'Costo Hold'!X5</f>
        <v>4.7800000000000002E-2</v>
      </c>
      <c r="Y5" s="3">
        <f>2*'Costo Hold'!Y5</f>
        <v>4.7800000000000002E-2</v>
      </c>
      <c r="Z5" s="3">
        <f>2*'Costo Hold'!Z5</f>
        <v>4.7800000000000002E-2</v>
      </c>
      <c r="AA5" s="3">
        <f>2*'Costo Hold'!AA5</f>
        <v>4.7800000000000002E-2</v>
      </c>
      <c r="AB5" s="3">
        <f>2*'Costo Hold'!AB5</f>
        <v>4.7800000000000002E-2</v>
      </c>
      <c r="AC5" s="3">
        <f>2*'Costo Hold'!AC5</f>
        <v>4.7800000000000002E-2</v>
      </c>
      <c r="AD5" s="3">
        <f>2*'Costo Hold'!AD5</f>
        <v>4.7800000000000002E-2</v>
      </c>
      <c r="AE5" s="3">
        <f>2*'Costo Hold'!AE5</f>
        <v>4.7800000000000002E-2</v>
      </c>
      <c r="AF5" s="3">
        <f>2*'Costo Hold'!AF5</f>
        <v>4.7800000000000002E-2</v>
      </c>
      <c r="AG5" s="3">
        <f>2*'Costo Hold'!AG5</f>
        <v>4.7800000000000002E-2</v>
      </c>
      <c r="AH5" s="3">
        <f>2*'Costo Hold'!AH5</f>
        <v>4.7800000000000002E-2</v>
      </c>
      <c r="AI5" s="3">
        <f>2*'Costo Hold'!AI5</f>
        <v>4.7800000000000002E-2</v>
      </c>
      <c r="AJ5" s="3">
        <f>2*'Costo Hold'!AJ5</f>
        <v>4.7800000000000002E-2</v>
      </c>
      <c r="AK5" s="3">
        <f>2*'Costo Hold'!AK5</f>
        <v>4.7800000000000002E-2</v>
      </c>
      <c r="AL5" s="3">
        <f>2*'Costo Hold'!AL5</f>
        <v>4.7800000000000002E-2</v>
      </c>
      <c r="AM5" s="3">
        <f>2*'Costo Hold'!AM5</f>
        <v>4.7800000000000002E-2</v>
      </c>
      <c r="AN5" s="3">
        <f>2*'Costo Hold'!AN5</f>
        <v>4.7800000000000002E-2</v>
      </c>
      <c r="AO5" s="3">
        <f>2*'Costo Hold'!AO5</f>
        <v>4.7800000000000002E-2</v>
      </c>
      <c r="AP5" s="3">
        <f>2*'Costo Hold'!AP5</f>
        <v>4.7800000000000002E-2</v>
      </c>
      <c r="AQ5" s="3">
        <f>2*'Costo Hold'!AQ5</f>
        <v>4.7800000000000002E-2</v>
      </c>
      <c r="AR5" s="3">
        <f>2*'Costo Hold'!AR5</f>
        <v>4.7800000000000002E-2</v>
      </c>
      <c r="AS5" s="3">
        <f>2*'Costo Hold'!AS5</f>
        <v>4.7800000000000002E-2</v>
      </c>
      <c r="AT5" s="3">
        <f>2*'Costo Hold'!AT5</f>
        <v>4.7800000000000002E-2</v>
      </c>
      <c r="AU5" s="3">
        <f>2*'Costo Hold'!AU5</f>
        <v>4.7800000000000002E-2</v>
      </c>
      <c r="AV5" s="3">
        <f>2*'Costo Hold'!AV5</f>
        <v>4.7800000000000002E-2</v>
      </c>
      <c r="AW5" s="3">
        <f>2*'Costo Hold'!AW5</f>
        <v>4.7800000000000002E-2</v>
      </c>
      <c r="AX5" s="3">
        <f>2*'Costo Hold'!AX5</f>
        <v>4.7800000000000002E-2</v>
      </c>
      <c r="AY5" s="3">
        <f>2*'Costo Hold'!AY5</f>
        <v>4.7800000000000002E-2</v>
      </c>
      <c r="AZ5" s="3">
        <f>2*'Costo Hold'!AZ5</f>
        <v>4.7800000000000002E-2</v>
      </c>
      <c r="BA5" s="3">
        <f>2*'Costo Hold'!BA5</f>
        <v>4.7800000000000002E-2</v>
      </c>
      <c r="BB5" s="3">
        <f>2*'Costo Hold'!BB5</f>
        <v>4.7800000000000002E-2</v>
      </c>
      <c r="BC5" s="3">
        <f>2*'Costo Hold'!BC5</f>
        <v>4.7800000000000002E-2</v>
      </c>
      <c r="BD5" s="3">
        <f>2*'Costo Hold'!BD5</f>
        <v>4.7800000000000002E-2</v>
      </c>
      <c r="BE5" s="3">
        <f>2*'Costo Hold'!BE5</f>
        <v>4.7800000000000002E-2</v>
      </c>
      <c r="BF5" s="3">
        <f>2*'Costo Hold'!BF5</f>
        <v>4.7800000000000002E-2</v>
      </c>
      <c r="BG5" s="3">
        <f>2*'Costo Hold'!BG5</f>
        <v>4.7800000000000002E-2</v>
      </c>
      <c r="BH5" s="3">
        <f>2*'Costo Hold'!BH5</f>
        <v>4.7800000000000002E-2</v>
      </c>
      <c r="BI5" s="3">
        <f>2*'Costo Hold'!BI5</f>
        <v>4.7800000000000002E-2</v>
      </c>
      <c r="BJ5" s="3">
        <f>2*'Costo Hold'!BJ5</f>
        <v>4.7800000000000002E-2</v>
      </c>
      <c r="BK5" s="3">
        <f>2*'Costo Hold'!BK5</f>
        <v>4.7800000000000002E-2</v>
      </c>
      <c r="BL5" s="3">
        <f>2*'Costo Hold'!BL5</f>
        <v>4.7800000000000002E-2</v>
      </c>
      <c r="BM5" s="3">
        <f>2*'Costo Hold'!BM5</f>
        <v>4.7800000000000002E-2</v>
      </c>
      <c r="BN5" s="3">
        <f>2*'Costo Hold'!BN5</f>
        <v>4.7800000000000002E-2</v>
      </c>
      <c r="BO5" s="3">
        <f>2*'Costo Hold'!BO5</f>
        <v>4.7800000000000002E-2</v>
      </c>
      <c r="BP5" s="3">
        <f>2*'Costo Hold'!BP5</f>
        <v>4.7800000000000002E-2</v>
      </c>
      <c r="BQ5" s="3">
        <f>2*'Costo Hold'!BQ5</f>
        <v>4.7800000000000002E-2</v>
      </c>
      <c r="BR5" s="3">
        <f>2*'Costo Hold'!BR5</f>
        <v>4.7800000000000002E-2</v>
      </c>
      <c r="BS5" s="3">
        <f>2*'Costo Hold'!BS5</f>
        <v>4.7800000000000002E-2</v>
      </c>
      <c r="BT5" s="3">
        <f>2*'Costo Hold'!BT5</f>
        <v>4.7800000000000002E-2</v>
      </c>
      <c r="BU5" s="3">
        <f>2*'Costo Hold'!BU5</f>
        <v>4.7800000000000002E-2</v>
      </c>
      <c r="BV5" s="3">
        <f>2*'Costo Hold'!BV5</f>
        <v>4.7800000000000002E-2</v>
      </c>
      <c r="BW5" s="3">
        <f>2*'Costo Hold'!BW5</f>
        <v>4.7800000000000002E-2</v>
      </c>
      <c r="BX5" s="3">
        <f>2*'Costo Hold'!BX5</f>
        <v>4.7800000000000002E-2</v>
      </c>
      <c r="BY5" s="3">
        <f>2*'Costo Hold'!BY5</f>
        <v>4.7800000000000002E-2</v>
      </c>
      <c r="BZ5" s="3">
        <f>2*'Costo Hold'!BZ5</f>
        <v>4.7800000000000002E-2</v>
      </c>
      <c r="CA5" s="3">
        <f>2*'Costo Hold'!CA5</f>
        <v>4.7800000000000002E-2</v>
      </c>
      <c r="CB5" s="3">
        <f>2*'Costo Hold'!CB5</f>
        <v>4.7800000000000002E-2</v>
      </c>
      <c r="CC5" s="3">
        <f>2*'Costo Hold'!CC5</f>
        <v>4.7800000000000002E-2</v>
      </c>
      <c r="CD5" s="3">
        <f>2*'Costo Hold'!CD5</f>
        <v>4.7800000000000002E-2</v>
      </c>
      <c r="CE5" s="3">
        <f>2*'Costo Hold'!CE5</f>
        <v>4.7800000000000002E-2</v>
      </c>
      <c r="CF5" s="3">
        <f>2*'Costo Hold'!CF5</f>
        <v>4.7800000000000002E-2</v>
      </c>
      <c r="CG5" s="3">
        <f>2*'Costo Hold'!CG5</f>
        <v>4.7800000000000002E-2</v>
      </c>
      <c r="CH5" s="3">
        <f>2*'Costo Hold'!CH5</f>
        <v>4.7800000000000002E-2</v>
      </c>
      <c r="CI5" s="3">
        <f>2*'Costo Hold'!CI5</f>
        <v>4.7800000000000002E-2</v>
      </c>
      <c r="CJ5" s="3">
        <f>2*'Costo Hold'!CJ5</f>
        <v>4.7800000000000002E-2</v>
      </c>
      <c r="CK5" s="3">
        <f>2*'Costo Hold'!CK5</f>
        <v>4.7800000000000002E-2</v>
      </c>
      <c r="CL5" s="3">
        <f>2*'Costo Hold'!CL5</f>
        <v>4.7800000000000002E-2</v>
      </c>
      <c r="CM5" s="3">
        <f t="shared" si="0"/>
        <v>4.7800000000000002E-2</v>
      </c>
    </row>
    <row r="6" spans="1:91" x14ac:dyDescent="0.2">
      <c r="A6" s="2" t="s">
        <v>95</v>
      </c>
      <c r="B6" s="3">
        <f>2*'Costo Hold'!B6</f>
        <v>4.7800000000000002E-2</v>
      </c>
      <c r="C6" s="3">
        <f>2*'Costo Hold'!C6</f>
        <v>4.7800000000000002E-2</v>
      </c>
      <c r="D6" s="3">
        <f>2*'Costo Hold'!D6</f>
        <v>4.7800000000000002E-2</v>
      </c>
      <c r="E6" s="3">
        <f>2*'Costo Hold'!E6</f>
        <v>4.7800000000000002E-2</v>
      </c>
      <c r="F6" s="3">
        <f>2*'Costo Hold'!F6</f>
        <v>4.7800000000000002E-2</v>
      </c>
      <c r="G6" s="3">
        <f>2*'Costo Hold'!G6</f>
        <v>4.7800000000000002E-2</v>
      </c>
      <c r="H6" s="3">
        <f>2*'Costo Hold'!H6</f>
        <v>4.7800000000000002E-2</v>
      </c>
      <c r="I6" s="3">
        <f>2*'Costo Hold'!I6</f>
        <v>4.7800000000000002E-2</v>
      </c>
      <c r="J6" s="3">
        <f>2*'Costo Hold'!J6</f>
        <v>4.7800000000000002E-2</v>
      </c>
      <c r="K6" s="3">
        <f>2*'Costo Hold'!K6</f>
        <v>4.7800000000000002E-2</v>
      </c>
      <c r="L6" s="3">
        <f>2*'Costo Hold'!L6</f>
        <v>4.7800000000000002E-2</v>
      </c>
      <c r="M6" s="3">
        <f>2*'Costo Hold'!M6</f>
        <v>4.7800000000000002E-2</v>
      </c>
      <c r="N6" s="3">
        <f>2*'Costo Hold'!N6</f>
        <v>4.7800000000000002E-2</v>
      </c>
      <c r="O6" s="3">
        <f>2*'Costo Hold'!O6</f>
        <v>4.7800000000000002E-2</v>
      </c>
      <c r="P6" s="3">
        <f>2*'Costo Hold'!P6</f>
        <v>4.7800000000000002E-2</v>
      </c>
      <c r="Q6" s="3">
        <f>2*'Costo Hold'!Q6</f>
        <v>4.7800000000000002E-2</v>
      </c>
      <c r="R6" s="3">
        <f>2*'Costo Hold'!R6</f>
        <v>4.7800000000000002E-2</v>
      </c>
      <c r="S6" s="3">
        <f>2*'Costo Hold'!S6</f>
        <v>4.7800000000000002E-2</v>
      </c>
      <c r="T6" s="3">
        <f>2*'Costo Hold'!T6</f>
        <v>4.7800000000000002E-2</v>
      </c>
      <c r="U6" s="3">
        <f>2*'Costo Hold'!U6</f>
        <v>4.7800000000000002E-2</v>
      </c>
      <c r="V6" s="3">
        <f>2*'Costo Hold'!V6</f>
        <v>4.7800000000000002E-2</v>
      </c>
      <c r="W6" s="3">
        <f>2*'Costo Hold'!W6</f>
        <v>4.7800000000000002E-2</v>
      </c>
      <c r="X6" s="3">
        <f>2*'Costo Hold'!X6</f>
        <v>4.7800000000000002E-2</v>
      </c>
      <c r="Y6" s="3">
        <f>2*'Costo Hold'!Y6</f>
        <v>4.7800000000000002E-2</v>
      </c>
      <c r="Z6" s="3">
        <f>2*'Costo Hold'!Z6</f>
        <v>4.7800000000000002E-2</v>
      </c>
      <c r="AA6" s="3">
        <f>2*'Costo Hold'!AA6</f>
        <v>4.7800000000000002E-2</v>
      </c>
      <c r="AB6" s="3">
        <f>2*'Costo Hold'!AB6</f>
        <v>4.7800000000000002E-2</v>
      </c>
      <c r="AC6" s="3">
        <f>2*'Costo Hold'!AC6</f>
        <v>4.7800000000000002E-2</v>
      </c>
      <c r="AD6" s="3">
        <f>2*'Costo Hold'!AD6</f>
        <v>4.7800000000000002E-2</v>
      </c>
      <c r="AE6" s="3">
        <f>2*'Costo Hold'!AE6</f>
        <v>4.7800000000000002E-2</v>
      </c>
      <c r="AF6" s="3">
        <f>2*'Costo Hold'!AF6</f>
        <v>4.7800000000000002E-2</v>
      </c>
      <c r="AG6" s="3">
        <f>2*'Costo Hold'!AG6</f>
        <v>4.7800000000000002E-2</v>
      </c>
      <c r="AH6" s="3">
        <f>2*'Costo Hold'!AH6</f>
        <v>4.7800000000000002E-2</v>
      </c>
      <c r="AI6" s="3">
        <f>2*'Costo Hold'!AI6</f>
        <v>4.7800000000000002E-2</v>
      </c>
      <c r="AJ6" s="3">
        <f>2*'Costo Hold'!AJ6</f>
        <v>4.7800000000000002E-2</v>
      </c>
      <c r="AK6" s="3">
        <f>2*'Costo Hold'!AK6</f>
        <v>4.7800000000000002E-2</v>
      </c>
      <c r="AL6" s="3">
        <f>2*'Costo Hold'!AL6</f>
        <v>4.7800000000000002E-2</v>
      </c>
      <c r="AM6" s="3">
        <f>2*'Costo Hold'!AM6</f>
        <v>4.7800000000000002E-2</v>
      </c>
      <c r="AN6" s="3">
        <f>2*'Costo Hold'!AN6</f>
        <v>4.7800000000000002E-2</v>
      </c>
      <c r="AO6" s="3">
        <f>2*'Costo Hold'!AO6</f>
        <v>4.7800000000000002E-2</v>
      </c>
      <c r="AP6" s="3">
        <f>2*'Costo Hold'!AP6</f>
        <v>4.7800000000000002E-2</v>
      </c>
      <c r="AQ6" s="3">
        <f>2*'Costo Hold'!AQ6</f>
        <v>4.7800000000000002E-2</v>
      </c>
      <c r="AR6" s="3">
        <f>2*'Costo Hold'!AR6</f>
        <v>4.7800000000000002E-2</v>
      </c>
      <c r="AS6" s="3">
        <f>2*'Costo Hold'!AS6</f>
        <v>4.7800000000000002E-2</v>
      </c>
      <c r="AT6" s="3">
        <f>2*'Costo Hold'!AT6</f>
        <v>4.7800000000000002E-2</v>
      </c>
      <c r="AU6" s="3">
        <f>2*'Costo Hold'!AU6</f>
        <v>4.7800000000000002E-2</v>
      </c>
      <c r="AV6" s="3">
        <f>2*'Costo Hold'!AV6</f>
        <v>4.7800000000000002E-2</v>
      </c>
      <c r="AW6" s="3">
        <f>2*'Costo Hold'!AW6</f>
        <v>4.7800000000000002E-2</v>
      </c>
      <c r="AX6" s="3">
        <f>2*'Costo Hold'!AX6</f>
        <v>4.7800000000000002E-2</v>
      </c>
      <c r="AY6" s="3">
        <f>2*'Costo Hold'!AY6</f>
        <v>4.7800000000000002E-2</v>
      </c>
      <c r="AZ6" s="3">
        <f>2*'Costo Hold'!AZ6</f>
        <v>4.7800000000000002E-2</v>
      </c>
      <c r="BA6" s="3">
        <f>2*'Costo Hold'!BA6</f>
        <v>4.7800000000000002E-2</v>
      </c>
      <c r="BB6" s="3">
        <f>2*'Costo Hold'!BB6</f>
        <v>4.7800000000000002E-2</v>
      </c>
      <c r="BC6" s="3">
        <f>2*'Costo Hold'!BC6</f>
        <v>4.7800000000000002E-2</v>
      </c>
      <c r="BD6" s="3">
        <f>2*'Costo Hold'!BD6</f>
        <v>4.7800000000000002E-2</v>
      </c>
      <c r="BE6" s="3">
        <f>2*'Costo Hold'!BE6</f>
        <v>4.7800000000000002E-2</v>
      </c>
      <c r="BF6" s="3">
        <f>2*'Costo Hold'!BF6</f>
        <v>4.7800000000000002E-2</v>
      </c>
      <c r="BG6" s="3">
        <f>2*'Costo Hold'!BG6</f>
        <v>4.7800000000000002E-2</v>
      </c>
      <c r="BH6" s="3">
        <f>2*'Costo Hold'!BH6</f>
        <v>4.7800000000000002E-2</v>
      </c>
      <c r="BI6" s="3">
        <f>2*'Costo Hold'!BI6</f>
        <v>4.7800000000000002E-2</v>
      </c>
      <c r="BJ6" s="3">
        <f>2*'Costo Hold'!BJ6</f>
        <v>4.7800000000000002E-2</v>
      </c>
      <c r="BK6" s="3">
        <f>2*'Costo Hold'!BK6</f>
        <v>4.7800000000000002E-2</v>
      </c>
      <c r="BL6" s="3">
        <f>2*'Costo Hold'!BL6</f>
        <v>4.7800000000000002E-2</v>
      </c>
      <c r="BM6" s="3">
        <f>2*'Costo Hold'!BM6</f>
        <v>4.7800000000000002E-2</v>
      </c>
      <c r="BN6" s="3">
        <f>2*'Costo Hold'!BN6</f>
        <v>4.7800000000000002E-2</v>
      </c>
      <c r="BO6" s="3">
        <f>2*'Costo Hold'!BO6</f>
        <v>4.7800000000000002E-2</v>
      </c>
      <c r="BP6" s="3">
        <f>2*'Costo Hold'!BP6</f>
        <v>4.7800000000000002E-2</v>
      </c>
      <c r="BQ6" s="3">
        <f>2*'Costo Hold'!BQ6</f>
        <v>4.7800000000000002E-2</v>
      </c>
      <c r="BR6" s="3">
        <f>2*'Costo Hold'!BR6</f>
        <v>4.7800000000000002E-2</v>
      </c>
      <c r="BS6" s="3">
        <f>2*'Costo Hold'!BS6</f>
        <v>4.7800000000000002E-2</v>
      </c>
      <c r="BT6" s="3">
        <f>2*'Costo Hold'!BT6</f>
        <v>4.7800000000000002E-2</v>
      </c>
      <c r="BU6" s="3">
        <f>2*'Costo Hold'!BU6</f>
        <v>4.7800000000000002E-2</v>
      </c>
      <c r="BV6" s="3">
        <f>2*'Costo Hold'!BV6</f>
        <v>4.7800000000000002E-2</v>
      </c>
      <c r="BW6" s="3">
        <f>2*'Costo Hold'!BW6</f>
        <v>4.7800000000000002E-2</v>
      </c>
      <c r="BX6" s="3">
        <f>2*'Costo Hold'!BX6</f>
        <v>4.7800000000000002E-2</v>
      </c>
      <c r="BY6" s="3">
        <f>2*'Costo Hold'!BY6</f>
        <v>4.7800000000000002E-2</v>
      </c>
      <c r="BZ6" s="3">
        <f>2*'Costo Hold'!BZ6</f>
        <v>4.7800000000000002E-2</v>
      </c>
      <c r="CA6" s="3">
        <f>2*'Costo Hold'!CA6</f>
        <v>4.7800000000000002E-2</v>
      </c>
      <c r="CB6" s="3">
        <f>2*'Costo Hold'!CB6</f>
        <v>4.7800000000000002E-2</v>
      </c>
      <c r="CC6" s="3">
        <f>2*'Costo Hold'!CC6</f>
        <v>4.7800000000000002E-2</v>
      </c>
      <c r="CD6" s="3">
        <f>2*'Costo Hold'!CD6</f>
        <v>4.7800000000000002E-2</v>
      </c>
      <c r="CE6" s="3">
        <f>2*'Costo Hold'!CE6</f>
        <v>4.7800000000000002E-2</v>
      </c>
      <c r="CF6" s="3">
        <f>2*'Costo Hold'!CF6</f>
        <v>4.7800000000000002E-2</v>
      </c>
      <c r="CG6" s="3">
        <f>2*'Costo Hold'!CG6</f>
        <v>4.7800000000000002E-2</v>
      </c>
      <c r="CH6" s="3">
        <f>2*'Costo Hold'!CH6</f>
        <v>4.7800000000000002E-2</v>
      </c>
      <c r="CI6" s="3">
        <f>2*'Costo Hold'!CI6</f>
        <v>4.7800000000000002E-2</v>
      </c>
      <c r="CJ6" s="3">
        <f>2*'Costo Hold'!CJ6</f>
        <v>4.7800000000000002E-2</v>
      </c>
      <c r="CK6" s="3">
        <f>2*'Costo Hold'!CK6</f>
        <v>4.7800000000000002E-2</v>
      </c>
      <c r="CL6" s="3">
        <f>2*'Costo Hold'!CL6</f>
        <v>4.7800000000000002E-2</v>
      </c>
      <c r="CM6" s="3">
        <f t="shared" si="0"/>
        <v>4.7800000000000002E-2</v>
      </c>
    </row>
    <row r="7" spans="1:91" x14ac:dyDescent="0.2">
      <c r="A7" s="2" t="s">
        <v>96</v>
      </c>
      <c r="B7" s="3">
        <f>2*'Costo Hold'!B7</f>
        <v>4.7800000000000002E-2</v>
      </c>
      <c r="C7" s="3">
        <f>2*'Costo Hold'!C7</f>
        <v>4.7800000000000002E-2</v>
      </c>
      <c r="D7" s="3">
        <f>2*'Costo Hold'!D7</f>
        <v>4.7800000000000002E-2</v>
      </c>
      <c r="E7" s="3">
        <f>2*'Costo Hold'!E7</f>
        <v>4.7800000000000002E-2</v>
      </c>
      <c r="F7" s="3">
        <f>2*'Costo Hold'!F7</f>
        <v>4.7800000000000002E-2</v>
      </c>
      <c r="G7" s="3">
        <f>2*'Costo Hold'!G7</f>
        <v>4.7800000000000002E-2</v>
      </c>
      <c r="H7" s="3">
        <f>2*'Costo Hold'!H7</f>
        <v>4.7800000000000002E-2</v>
      </c>
      <c r="I7" s="3">
        <f>2*'Costo Hold'!I7</f>
        <v>4.7800000000000002E-2</v>
      </c>
      <c r="J7" s="3">
        <f>2*'Costo Hold'!J7</f>
        <v>4.7800000000000002E-2</v>
      </c>
      <c r="K7" s="3">
        <f>2*'Costo Hold'!K7</f>
        <v>4.7800000000000002E-2</v>
      </c>
      <c r="L7" s="3">
        <f>2*'Costo Hold'!L7</f>
        <v>4.7800000000000002E-2</v>
      </c>
      <c r="M7" s="3">
        <f>2*'Costo Hold'!M7</f>
        <v>4.7800000000000002E-2</v>
      </c>
      <c r="N7" s="3">
        <f>2*'Costo Hold'!N7</f>
        <v>4.7800000000000002E-2</v>
      </c>
      <c r="O7" s="3">
        <f>2*'Costo Hold'!O7</f>
        <v>4.7800000000000002E-2</v>
      </c>
      <c r="P7" s="3">
        <f>2*'Costo Hold'!P7</f>
        <v>4.7800000000000002E-2</v>
      </c>
      <c r="Q7" s="3">
        <f>2*'Costo Hold'!Q7</f>
        <v>4.7800000000000002E-2</v>
      </c>
      <c r="R7" s="3">
        <f>2*'Costo Hold'!R7</f>
        <v>4.7800000000000002E-2</v>
      </c>
      <c r="S7" s="3">
        <f>2*'Costo Hold'!S7</f>
        <v>4.7800000000000002E-2</v>
      </c>
      <c r="T7" s="3">
        <f>2*'Costo Hold'!T7</f>
        <v>4.7800000000000002E-2</v>
      </c>
      <c r="U7" s="3">
        <f>2*'Costo Hold'!U7</f>
        <v>4.7800000000000002E-2</v>
      </c>
      <c r="V7" s="3">
        <f>2*'Costo Hold'!V7</f>
        <v>4.7800000000000002E-2</v>
      </c>
      <c r="W7" s="3">
        <f>2*'Costo Hold'!W7</f>
        <v>4.7800000000000002E-2</v>
      </c>
      <c r="X7" s="3">
        <f>2*'Costo Hold'!X7</f>
        <v>4.7800000000000002E-2</v>
      </c>
      <c r="Y7" s="3">
        <f>2*'Costo Hold'!Y7</f>
        <v>4.7800000000000002E-2</v>
      </c>
      <c r="Z7" s="3">
        <f>2*'Costo Hold'!Z7</f>
        <v>4.7800000000000002E-2</v>
      </c>
      <c r="AA7" s="3">
        <f>2*'Costo Hold'!AA7</f>
        <v>4.7800000000000002E-2</v>
      </c>
      <c r="AB7" s="3">
        <f>2*'Costo Hold'!AB7</f>
        <v>4.7800000000000002E-2</v>
      </c>
      <c r="AC7" s="3">
        <f>2*'Costo Hold'!AC7</f>
        <v>4.7800000000000002E-2</v>
      </c>
      <c r="AD7" s="3">
        <f>2*'Costo Hold'!AD7</f>
        <v>4.7800000000000002E-2</v>
      </c>
      <c r="AE7" s="3">
        <f>2*'Costo Hold'!AE7</f>
        <v>4.7800000000000002E-2</v>
      </c>
      <c r="AF7" s="3">
        <f>2*'Costo Hold'!AF7</f>
        <v>4.7800000000000002E-2</v>
      </c>
      <c r="AG7" s="3">
        <f>2*'Costo Hold'!AG7</f>
        <v>4.7800000000000002E-2</v>
      </c>
      <c r="AH7" s="3">
        <f>2*'Costo Hold'!AH7</f>
        <v>4.7800000000000002E-2</v>
      </c>
      <c r="AI7" s="3">
        <f>2*'Costo Hold'!AI7</f>
        <v>4.7800000000000002E-2</v>
      </c>
      <c r="AJ7" s="3">
        <f>2*'Costo Hold'!AJ7</f>
        <v>4.7800000000000002E-2</v>
      </c>
      <c r="AK7" s="3">
        <f>2*'Costo Hold'!AK7</f>
        <v>4.7800000000000002E-2</v>
      </c>
      <c r="AL7" s="3">
        <f>2*'Costo Hold'!AL7</f>
        <v>4.7800000000000002E-2</v>
      </c>
      <c r="AM7" s="3">
        <f>2*'Costo Hold'!AM7</f>
        <v>4.7800000000000002E-2</v>
      </c>
      <c r="AN7" s="3">
        <f>2*'Costo Hold'!AN7</f>
        <v>4.7800000000000002E-2</v>
      </c>
      <c r="AO7" s="3">
        <f>2*'Costo Hold'!AO7</f>
        <v>4.7800000000000002E-2</v>
      </c>
      <c r="AP7" s="3">
        <f>2*'Costo Hold'!AP7</f>
        <v>4.7800000000000002E-2</v>
      </c>
      <c r="AQ7" s="3">
        <f>2*'Costo Hold'!AQ7</f>
        <v>4.7800000000000002E-2</v>
      </c>
      <c r="AR7" s="3">
        <f>2*'Costo Hold'!AR7</f>
        <v>4.7800000000000002E-2</v>
      </c>
      <c r="AS7" s="3">
        <f>2*'Costo Hold'!AS7</f>
        <v>4.7800000000000002E-2</v>
      </c>
      <c r="AT7" s="3">
        <f>2*'Costo Hold'!AT7</f>
        <v>4.7800000000000002E-2</v>
      </c>
      <c r="AU7" s="3">
        <f>2*'Costo Hold'!AU7</f>
        <v>4.7800000000000002E-2</v>
      </c>
      <c r="AV7" s="3">
        <f>2*'Costo Hold'!AV7</f>
        <v>4.7800000000000002E-2</v>
      </c>
      <c r="AW7" s="3">
        <f>2*'Costo Hold'!AW7</f>
        <v>4.7800000000000002E-2</v>
      </c>
      <c r="AX7" s="3">
        <f>2*'Costo Hold'!AX7</f>
        <v>4.7800000000000002E-2</v>
      </c>
      <c r="AY7" s="3">
        <f>2*'Costo Hold'!AY7</f>
        <v>4.7800000000000002E-2</v>
      </c>
      <c r="AZ7" s="3">
        <f>2*'Costo Hold'!AZ7</f>
        <v>4.7800000000000002E-2</v>
      </c>
      <c r="BA7" s="3">
        <f>2*'Costo Hold'!BA7</f>
        <v>4.7800000000000002E-2</v>
      </c>
      <c r="BB7" s="3">
        <f>2*'Costo Hold'!BB7</f>
        <v>4.7800000000000002E-2</v>
      </c>
      <c r="BC7" s="3">
        <f>2*'Costo Hold'!BC7</f>
        <v>4.7800000000000002E-2</v>
      </c>
      <c r="BD7" s="3">
        <f>2*'Costo Hold'!BD7</f>
        <v>4.7800000000000002E-2</v>
      </c>
      <c r="BE7" s="3">
        <f>2*'Costo Hold'!BE7</f>
        <v>4.7800000000000002E-2</v>
      </c>
      <c r="BF7" s="3">
        <f>2*'Costo Hold'!BF7</f>
        <v>4.7800000000000002E-2</v>
      </c>
      <c r="BG7" s="3">
        <f>2*'Costo Hold'!BG7</f>
        <v>4.7800000000000002E-2</v>
      </c>
      <c r="BH7" s="3">
        <f>2*'Costo Hold'!BH7</f>
        <v>4.7800000000000002E-2</v>
      </c>
      <c r="BI7" s="3">
        <f>2*'Costo Hold'!BI7</f>
        <v>4.7800000000000002E-2</v>
      </c>
      <c r="BJ7" s="3">
        <f>2*'Costo Hold'!BJ7</f>
        <v>4.7800000000000002E-2</v>
      </c>
      <c r="BK7" s="3">
        <f>2*'Costo Hold'!BK7</f>
        <v>4.7800000000000002E-2</v>
      </c>
      <c r="BL7" s="3">
        <f>2*'Costo Hold'!BL7</f>
        <v>4.7800000000000002E-2</v>
      </c>
      <c r="BM7" s="3">
        <f>2*'Costo Hold'!BM7</f>
        <v>4.7800000000000002E-2</v>
      </c>
      <c r="BN7" s="3">
        <f>2*'Costo Hold'!BN7</f>
        <v>4.7800000000000002E-2</v>
      </c>
      <c r="BO7" s="3">
        <f>2*'Costo Hold'!BO7</f>
        <v>4.7800000000000002E-2</v>
      </c>
      <c r="BP7" s="3">
        <f>2*'Costo Hold'!BP7</f>
        <v>4.7800000000000002E-2</v>
      </c>
      <c r="BQ7" s="3">
        <f>2*'Costo Hold'!BQ7</f>
        <v>4.7800000000000002E-2</v>
      </c>
      <c r="BR7" s="3">
        <f>2*'Costo Hold'!BR7</f>
        <v>4.7800000000000002E-2</v>
      </c>
      <c r="BS7" s="3">
        <f>2*'Costo Hold'!BS7</f>
        <v>4.7800000000000002E-2</v>
      </c>
      <c r="BT7" s="3">
        <f>2*'Costo Hold'!BT7</f>
        <v>4.7800000000000002E-2</v>
      </c>
      <c r="BU7" s="3">
        <f>2*'Costo Hold'!BU7</f>
        <v>4.7800000000000002E-2</v>
      </c>
      <c r="BV7" s="3">
        <f>2*'Costo Hold'!BV7</f>
        <v>4.7800000000000002E-2</v>
      </c>
      <c r="BW7" s="3">
        <f>2*'Costo Hold'!BW7</f>
        <v>4.7800000000000002E-2</v>
      </c>
      <c r="BX7" s="3">
        <f>2*'Costo Hold'!BX7</f>
        <v>4.7800000000000002E-2</v>
      </c>
      <c r="BY7" s="3">
        <f>2*'Costo Hold'!BY7</f>
        <v>4.7800000000000002E-2</v>
      </c>
      <c r="BZ7" s="3">
        <f>2*'Costo Hold'!BZ7</f>
        <v>4.7800000000000002E-2</v>
      </c>
      <c r="CA7" s="3">
        <f>2*'Costo Hold'!CA7</f>
        <v>4.7800000000000002E-2</v>
      </c>
      <c r="CB7" s="3">
        <f>2*'Costo Hold'!CB7</f>
        <v>4.7800000000000002E-2</v>
      </c>
      <c r="CC7" s="3">
        <f>2*'Costo Hold'!CC7</f>
        <v>4.7800000000000002E-2</v>
      </c>
      <c r="CD7" s="3">
        <f>2*'Costo Hold'!CD7</f>
        <v>4.7800000000000002E-2</v>
      </c>
      <c r="CE7" s="3">
        <f>2*'Costo Hold'!CE7</f>
        <v>4.7800000000000002E-2</v>
      </c>
      <c r="CF7" s="3">
        <f>2*'Costo Hold'!CF7</f>
        <v>4.7800000000000002E-2</v>
      </c>
      <c r="CG7" s="3">
        <f>2*'Costo Hold'!CG7</f>
        <v>4.7800000000000002E-2</v>
      </c>
      <c r="CH7" s="3">
        <f>2*'Costo Hold'!CH7</f>
        <v>4.7800000000000002E-2</v>
      </c>
      <c r="CI7" s="3">
        <f>2*'Costo Hold'!CI7</f>
        <v>4.7800000000000002E-2</v>
      </c>
      <c r="CJ7" s="3">
        <f>2*'Costo Hold'!CJ7</f>
        <v>4.7800000000000002E-2</v>
      </c>
      <c r="CK7" s="3">
        <f>2*'Costo Hold'!CK7</f>
        <v>4.7800000000000002E-2</v>
      </c>
      <c r="CL7" s="3">
        <f>2*'Costo Hold'!CL7</f>
        <v>4.7800000000000002E-2</v>
      </c>
      <c r="CM7" s="3">
        <f t="shared" si="0"/>
        <v>4.7800000000000002E-2</v>
      </c>
    </row>
    <row r="8" spans="1:91" x14ac:dyDescent="0.2">
      <c r="A8" s="2" t="s">
        <v>97</v>
      </c>
      <c r="B8" s="3">
        <f>2*'Costo Hold'!B8</f>
        <v>4.7800000000000002E-2</v>
      </c>
      <c r="C8" s="3">
        <f>2*'Costo Hold'!C8</f>
        <v>4.7800000000000002E-2</v>
      </c>
      <c r="D8" s="3">
        <f>2*'Costo Hold'!D8</f>
        <v>4.7800000000000002E-2</v>
      </c>
      <c r="E8" s="3">
        <f>2*'Costo Hold'!E8</f>
        <v>4.7800000000000002E-2</v>
      </c>
      <c r="F8" s="3">
        <f>2*'Costo Hold'!F8</f>
        <v>4.7800000000000002E-2</v>
      </c>
      <c r="G8" s="3">
        <f>2*'Costo Hold'!G8</f>
        <v>4.7800000000000002E-2</v>
      </c>
      <c r="H8" s="3">
        <f>2*'Costo Hold'!H8</f>
        <v>4.7800000000000002E-2</v>
      </c>
      <c r="I8" s="3">
        <f>2*'Costo Hold'!I8</f>
        <v>4.7800000000000002E-2</v>
      </c>
      <c r="J8" s="3">
        <f>2*'Costo Hold'!J8</f>
        <v>4.7800000000000002E-2</v>
      </c>
      <c r="K8" s="3">
        <f>2*'Costo Hold'!K8</f>
        <v>4.7800000000000002E-2</v>
      </c>
      <c r="L8" s="3">
        <f>2*'Costo Hold'!L8</f>
        <v>4.7800000000000002E-2</v>
      </c>
      <c r="M8" s="3">
        <f>2*'Costo Hold'!M8</f>
        <v>4.7800000000000002E-2</v>
      </c>
      <c r="N8" s="3">
        <f>2*'Costo Hold'!N8</f>
        <v>4.7800000000000002E-2</v>
      </c>
      <c r="O8" s="3">
        <f>2*'Costo Hold'!O8</f>
        <v>4.7800000000000002E-2</v>
      </c>
      <c r="P8" s="3">
        <f>2*'Costo Hold'!P8</f>
        <v>4.7800000000000002E-2</v>
      </c>
      <c r="Q8" s="3">
        <f>2*'Costo Hold'!Q8</f>
        <v>4.7800000000000002E-2</v>
      </c>
      <c r="R8" s="3">
        <f>2*'Costo Hold'!R8</f>
        <v>4.7800000000000002E-2</v>
      </c>
      <c r="S8" s="3">
        <f>2*'Costo Hold'!S8</f>
        <v>4.7800000000000002E-2</v>
      </c>
      <c r="T8" s="3">
        <f>2*'Costo Hold'!T8</f>
        <v>4.7800000000000002E-2</v>
      </c>
      <c r="U8" s="3">
        <f>2*'Costo Hold'!U8</f>
        <v>4.7800000000000002E-2</v>
      </c>
      <c r="V8" s="3">
        <f>2*'Costo Hold'!V8</f>
        <v>4.7800000000000002E-2</v>
      </c>
      <c r="W8" s="3">
        <f>2*'Costo Hold'!W8</f>
        <v>4.7800000000000002E-2</v>
      </c>
      <c r="X8" s="3">
        <f>2*'Costo Hold'!X8</f>
        <v>4.7800000000000002E-2</v>
      </c>
      <c r="Y8" s="3">
        <f>2*'Costo Hold'!Y8</f>
        <v>4.7800000000000002E-2</v>
      </c>
      <c r="Z8" s="3">
        <f>2*'Costo Hold'!Z8</f>
        <v>4.7800000000000002E-2</v>
      </c>
      <c r="AA8" s="3">
        <f>2*'Costo Hold'!AA8</f>
        <v>4.7800000000000002E-2</v>
      </c>
      <c r="AB8" s="3">
        <f>2*'Costo Hold'!AB8</f>
        <v>4.7800000000000002E-2</v>
      </c>
      <c r="AC8" s="3">
        <f>2*'Costo Hold'!AC8</f>
        <v>4.7800000000000002E-2</v>
      </c>
      <c r="AD8" s="3">
        <f>2*'Costo Hold'!AD8</f>
        <v>4.7800000000000002E-2</v>
      </c>
      <c r="AE8" s="3">
        <f>2*'Costo Hold'!AE8</f>
        <v>4.7800000000000002E-2</v>
      </c>
      <c r="AF8" s="3">
        <f>2*'Costo Hold'!AF8</f>
        <v>4.7800000000000002E-2</v>
      </c>
      <c r="AG8" s="3">
        <f>2*'Costo Hold'!AG8</f>
        <v>4.7800000000000002E-2</v>
      </c>
      <c r="AH8" s="3">
        <f>2*'Costo Hold'!AH8</f>
        <v>4.7800000000000002E-2</v>
      </c>
      <c r="AI8" s="3">
        <f>2*'Costo Hold'!AI8</f>
        <v>4.7800000000000002E-2</v>
      </c>
      <c r="AJ8" s="3">
        <f>2*'Costo Hold'!AJ8</f>
        <v>4.7800000000000002E-2</v>
      </c>
      <c r="AK8" s="3">
        <f>2*'Costo Hold'!AK8</f>
        <v>4.7800000000000002E-2</v>
      </c>
      <c r="AL8" s="3">
        <f>2*'Costo Hold'!AL8</f>
        <v>4.7800000000000002E-2</v>
      </c>
      <c r="AM8" s="3">
        <f>2*'Costo Hold'!AM8</f>
        <v>4.7800000000000002E-2</v>
      </c>
      <c r="AN8" s="3">
        <f>2*'Costo Hold'!AN8</f>
        <v>4.7800000000000002E-2</v>
      </c>
      <c r="AO8" s="3">
        <f>2*'Costo Hold'!AO8</f>
        <v>4.7800000000000002E-2</v>
      </c>
      <c r="AP8" s="3">
        <f>2*'Costo Hold'!AP8</f>
        <v>4.7800000000000002E-2</v>
      </c>
      <c r="AQ8" s="3">
        <f>2*'Costo Hold'!AQ8</f>
        <v>4.7800000000000002E-2</v>
      </c>
      <c r="AR8" s="3">
        <f>2*'Costo Hold'!AR8</f>
        <v>4.7800000000000002E-2</v>
      </c>
      <c r="AS8" s="3">
        <f>2*'Costo Hold'!AS8</f>
        <v>4.7800000000000002E-2</v>
      </c>
      <c r="AT8" s="3">
        <f>2*'Costo Hold'!AT8</f>
        <v>4.7800000000000002E-2</v>
      </c>
      <c r="AU8" s="3">
        <f>2*'Costo Hold'!AU8</f>
        <v>4.7800000000000002E-2</v>
      </c>
      <c r="AV8" s="3">
        <f>2*'Costo Hold'!AV8</f>
        <v>4.7800000000000002E-2</v>
      </c>
      <c r="AW8" s="3">
        <f>2*'Costo Hold'!AW8</f>
        <v>4.7800000000000002E-2</v>
      </c>
      <c r="AX8" s="3">
        <f>2*'Costo Hold'!AX8</f>
        <v>4.7800000000000002E-2</v>
      </c>
      <c r="AY8" s="3">
        <f>2*'Costo Hold'!AY8</f>
        <v>4.7800000000000002E-2</v>
      </c>
      <c r="AZ8" s="3">
        <f>2*'Costo Hold'!AZ8</f>
        <v>4.7800000000000002E-2</v>
      </c>
      <c r="BA8" s="3">
        <f>2*'Costo Hold'!BA8</f>
        <v>4.7800000000000002E-2</v>
      </c>
      <c r="BB8" s="3">
        <f>2*'Costo Hold'!BB8</f>
        <v>4.7800000000000002E-2</v>
      </c>
      <c r="BC8" s="3">
        <f>2*'Costo Hold'!BC8</f>
        <v>4.7800000000000002E-2</v>
      </c>
      <c r="BD8" s="3">
        <f>2*'Costo Hold'!BD8</f>
        <v>4.7800000000000002E-2</v>
      </c>
      <c r="BE8" s="3">
        <f>2*'Costo Hold'!BE8</f>
        <v>4.7800000000000002E-2</v>
      </c>
      <c r="BF8" s="3">
        <f>2*'Costo Hold'!BF8</f>
        <v>4.7800000000000002E-2</v>
      </c>
      <c r="BG8" s="3">
        <f>2*'Costo Hold'!BG8</f>
        <v>4.7800000000000002E-2</v>
      </c>
      <c r="BH8" s="3">
        <f>2*'Costo Hold'!BH8</f>
        <v>4.7800000000000002E-2</v>
      </c>
      <c r="BI8" s="3">
        <f>2*'Costo Hold'!BI8</f>
        <v>4.7800000000000002E-2</v>
      </c>
      <c r="BJ8" s="3">
        <f>2*'Costo Hold'!BJ8</f>
        <v>4.7800000000000002E-2</v>
      </c>
      <c r="BK8" s="3">
        <f>2*'Costo Hold'!BK8</f>
        <v>4.7800000000000002E-2</v>
      </c>
      <c r="BL8" s="3">
        <f>2*'Costo Hold'!BL8</f>
        <v>4.7800000000000002E-2</v>
      </c>
      <c r="BM8" s="3">
        <f>2*'Costo Hold'!BM8</f>
        <v>4.7800000000000002E-2</v>
      </c>
      <c r="BN8" s="3">
        <f>2*'Costo Hold'!BN8</f>
        <v>4.7800000000000002E-2</v>
      </c>
      <c r="BO8" s="3">
        <f>2*'Costo Hold'!BO8</f>
        <v>4.7800000000000002E-2</v>
      </c>
      <c r="BP8" s="3">
        <f>2*'Costo Hold'!BP8</f>
        <v>4.7800000000000002E-2</v>
      </c>
      <c r="BQ8" s="3">
        <f>2*'Costo Hold'!BQ8</f>
        <v>4.7800000000000002E-2</v>
      </c>
      <c r="BR8" s="3">
        <f>2*'Costo Hold'!BR8</f>
        <v>4.7800000000000002E-2</v>
      </c>
      <c r="BS8" s="3">
        <f>2*'Costo Hold'!BS8</f>
        <v>4.7800000000000002E-2</v>
      </c>
      <c r="BT8" s="3">
        <f>2*'Costo Hold'!BT8</f>
        <v>4.7800000000000002E-2</v>
      </c>
      <c r="BU8" s="3">
        <f>2*'Costo Hold'!BU8</f>
        <v>4.7800000000000002E-2</v>
      </c>
      <c r="BV8" s="3">
        <f>2*'Costo Hold'!BV8</f>
        <v>4.7800000000000002E-2</v>
      </c>
      <c r="BW8" s="3">
        <f>2*'Costo Hold'!BW8</f>
        <v>4.7800000000000002E-2</v>
      </c>
      <c r="BX8" s="3">
        <f>2*'Costo Hold'!BX8</f>
        <v>4.7800000000000002E-2</v>
      </c>
      <c r="BY8" s="3">
        <f>2*'Costo Hold'!BY8</f>
        <v>4.7800000000000002E-2</v>
      </c>
      <c r="BZ8" s="3">
        <f>2*'Costo Hold'!BZ8</f>
        <v>4.7800000000000002E-2</v>
      </c>
      <c r="CA8" s="3">
        <f>2*'Costo Hold'!CA8</f>
        <v>4.7800000000000002E-2</v>
      </c>
      <c r="CB8" s="3">
        <f>2*'Costo Hold'!CB8</f>
        <v>4.7800000000000002E-2</v>
      </c>
      <c r="CC8" s="3">
        <f>2*'Costo Hold'!CC8</f>
        <v>4.7800000000000002E-2</v>
      </c>
      <c r="CD8" s="3">
        <f>2*'Costo Hold'!CD8</f>
        <v>4.7800000000000002E-2</v>
      </c>
      <c r="CE8" s="3">
        <f>2*'Costo Hold'!CE8</f>
        <v>4.7800000000000002E-2</v>
      </c>
      <c r="CF8" s="3">
        <f>2*'Costo Hold'!CF8</f>
        <v>4.7800000000000002E-2</v>
      </c>
      <c r="CG8" s="3">
        <f>2*'Costo Hold'!CG8</f>
        <v>4.7800000000000002E-2</v>
      </c>
      <c r="CH8" s="3">
        <f>2*'Costo Hold'!CH8</f>
        <v>4.7800000000000002E-2</v>
      </c>
      <c r="CI8" s="3">
        <f>2*'Costo Hold'!CI8</f>
        <v>4.7800000000000002E-2</v>
      </c>
      <c r="CJ8" s="3">
        <f>2*'Costo Hold'!CJ8</f>
        <v>4.7800000000000002E-2</v>
      </c>
      <c r="CK8" s="3">
        <f>2*'Costo Hold'!CK8</f>
        <v>4.7800000000000002E-2</v>
      </c>
      <c r="CL8" s="3">
        <f>2*'Costo Hold'!CL8</f>
        <v>4.7800000000000002E-2</v>
      </c>
      <c r="CM8" s="3">
        <f t="shared" si="0"/>
        <v>4.7800000000000002E-2</v>
      </c>
    </row>
    <row r="9" spans="1:91" x14ac:dyDescent="0.2">
      <c r="A9" s="2" t="s">
        <v>98</v>
      </c>
      <c r="B9" s="3">
        <f>2*'Costo Hold'!B9</f>
        <v>4.7800000000000002E-2</v>
      </c>
      <c r="C9" s="3">
        <f>2*'Costo Hold'!C9</f>
        <v>4.7800000000000002E-2</v>
      </c>
      <c r="D9" s="3">
        <f>2*'Costo Hold'!D9</f>
        <v>4.7800000000000002E-2</v>
      </c>
      <c r="E9" s="3">
        <f>2*'Costo Hold'!E9</f>
        <v>4.7800000000000002E-2</v>
      </c>
      <c r="F9" s="3">
        <f>2*'Costo Hold'!F9</f>
        <v>4.7800000000000002E-2</v>
      </c>
      <c r="G9" s="3">
        <f>2*'Costo Hold'!G9</f>
        <v>4.7800000000000002E-2</v>
      </c>
      <c r="H9" s="3">
        <f>2*'Costo Hold'!H9</f>
        <v>4.7800000000000002E-2</v>
      </c>
      <c r="I9" s="3">
        <f>2*'Costo Hold'!I9</f>
        <v>4.7800000000000002E-2</v>
      </c>
      <c r="J9" s="3">
        <f>2*'Costo Hold'!J9</f>
        <v>4.7800000000000002E-2</v>
      </c>
      <c r="K9" s="3">
        <f>2*'Costo Hold'!K9</f>
        <v>4.7800000000000002E-2</v>
      </c>
      <c r="L9" s="3">
        <f>2*'Costo Hold'!L9</f>
        <v>4.7800000000000002E-2</v>
      </c>
      <c r="M9" s="3">
        <f>2*'Costo Hold'!M9</f>
        <v>4.7800000000000002E-2</v>
      </c>
      <c r="N9" s="3">
        <f>2*'Costo Hold'!N9</f>
        <v>4.7800000000000002E-2</v>
      </c>
      <c r="O9" s="3">
        <f>2*'Costo Hold'!O9</f>
        <v>4.7800000000000002E-2</v>
      </c>
      <c r="P9" s="3">
        <f>2*'Costo Hold'!P9</f>
        <v>4.7800000000000002E-2</v>
      </c>
      <c r="Q9" s="3">
        <f>2*'Costo Hold'!Q9</f>
        <v>4.7800000000000002E-2</v>
      </c>
      <c r="R9" s="3">
        <f>2*'Costo Hold'!R9</f>
        <v>4.7800000000000002E-2</v>
      </c>
      <c r="S9" s="3">
        <f>2*'Costo Hold'!S9</f>
        <v>4.7800000000000002E-2</v>
      </c>
      <c r="T9" s="3">
        <f>2*'Costo Hold'!T9</f>
        <v>4.7800000000000002E-2</v>
      </c>
      <c r="U9" s="3">
        <f>2*'Costo Hold'!U9</f>
        <v>4.7800000000000002E-2</v>
      </c>
      <c r="V9" s="3">
        <f>2*'Costo Hold'!V9</f>
        <v>4.7800000000000002E-2</v>
      </c>
      <c r="W9" s="3">
        <f>2*'Costo Hold'!W9</f>
        <v>4.7800000000000002E-2</v>
      </c>
      <c r="X9" s="3">
        <f>2*'Costo Hold'!X9</f>
        <v>4.7800000000000002E-2</v>
      </c>
      <c r="Y9" s="3">
        <f>2*'Costo Hold'!Y9</f>
        <v>4.7800000000000002E-2</v>
      </c>
      <c r="Z9" s="3">
        <f>2*'Costo Hold'!Z9</f>
        <v>4.7800000000000002E-2</v>
      </c>
      <c r="AA9" s="3">
        <f>2*'Costo Hold'!AA9</f>
        <v>4.7800000000000002E-2</v>
      </c>
      <c r="AB9" s="3">
        <f>2*'Costo Hold'!AB9</f>
        <v>4.7800000000000002E-2</v>
      </c>
      <c r="AC9" s="3">
        <f>2*'Costo Hold'!AC9</f>
        <v>4.7800000000000002E-2</v>
      </c>
      <c r="AD9" s="3">
        <f>2*'Costo Hold'!AD9</f>
        <v>4.7800000000000002E-2</v>
      </c>
      <c r="AE9" s="3">
        <f>2*'Costo Hold'!AE9</f>
        <v>4.7800000000000002E-2</v>
      </c>
      <c r="AF9" s="3">
        <f>2*'Costo Hold'!AF9</f>
        <v>4.7800000000000002E-2</v>
      </c>
      <c r="AG9" s="3">
        <f>2*'Costo Hold'!AG9</f>
        <v>4.7800000000000002E-2</v>
      </c>
      <c r="AH9" s="3">
        <f>2*'Costo Hold'!AH9</f>
        <v>4.7800000000000002E-2</v>
      </c>
      <c r="AI9" s="3">
        <f>2*'Costo Hold'!AI9</f>
        <v>4.7800000000000002E-2</v>
      </c>
      <c r="AJ9" s="3">
        <f>2*'Costo Hold'!AJ9</f>
        <v>4.7800000000000002E-2</v>
      </c>
      <c r="AK9" s="3">
        <f>2*'Costo Hold'!AK9</f>
        <v>4.7800000000000002E-2</v>
      </c>
      <c r="AL9" s="3">
        <f>2*'Costo Hold'!AL9</f>
        <v>4.7800000000000002E-2</v>
      </c>
      <c r="AM9" s="3">
        <f>2*'Costo Hold'!AM9</f>
        <v>4.7800000000000002E-2</v>
      </c>
      <c r="AN9" s="3">
        <f>2*'Costo Hold'!AN9</f>
        <v>4.7800000000000002E-2</v>
      </c>
      <c r="AO9" s="3">
        <f>2*'Costo Hold'!AO9</f>
        <v>4.7800000000000002E-2</v>
      </c>
      <c r="AP9" s="3">
        <f>2*'Costo Hold'!AP9</f>
        <v>4.7800000000000002E-2</v>
      </c>
      <c r="AQ9" s="3">
        <f>2*'Costo Hold'!AQ9</f>
        <v>4.7800000000000002E-2</v>
      </c>
      <c r="AR9" s="3">
        <f>2*'Costo Hold'!AR9</f>
        <v>4.7800000000000002E-2</v>
      </c>
      <c r="AS9" s="3">
        <f>2*'Costo Hold'!AS9</f>
        <v>4.7800000000000002E-2</v>
      </c>
      <c r="AT9" s="3">
        <f>2*'Costo Hold'!AT9</f>
        <v>4.7800000000000002E-2</v>
      </c>
      <c r="AU9" s="3">
        <f>2*'Costo Hold'!AU9</f>
        <v>4.7800000000000002E-2</v>
      </c>
      <c r="AV9" s="3">
        <f>2*'Costo Hold'!AV9</f>
        <v>4.7800000000000002E-2</v>
      </c>
      <c r="AW9" s="3">
        <f>2*'Costo Hold'!AW9</f>
        <v>4.7800000000000002E-2</v>
      </c>
      <c r="AX9" s="3">
        <f>2*'Costo Hold'!AX9</f>
        <v>4.7800000000000002E-2</v>
      </c>
      <c r="AY9" s="3">
        <f>2*'Costo Hold'!AY9</f>
        <v>4.7800000000000002E-2</v>
      </c>
      <c r="AZ9" s="3">
        <f>2*'Costo Hold'!AZ9</f>
        <v>4.7800000000000002E-2</v>
      </c>
      <c r="BA9" s="3">
        <f>2*'Costo Hold'!BA9</f>
        <v>4.7800000000000002E-2</v>
      </c>
      <c r="BB9" s="3">
        <f>2*'Costo Hold'!BB9</f>
        <v>4.7800000000000002E-2</v>
      </c>
      <c r="BC9" s="3">
        <f>2*'Costo Hold'!BC9</f>
        <v>4.7800000000000002E-2</v>
      </c>
      <c r="BD9" s="3">
        <f>2*'Costo Hold'!BD9</f>
        <v>4.7800000000000002E-2</v>
      </c>
      <c r="BE9" s="3">
        <f>2*'Costo Hold'!BE9</f>
        <v>4.7800000000000002E-2</v>
      </c>
      <c r="BF9" s="3">
        <f>2*'Costo Hold'!BF9</f>
        <v>4.7800000000000002E-2</v>
      </c>
      <c r="BG9" s="3">
        <f>2*'Costo Hold'!BG9</f>
        <v>4.7800000000000002E-2</v>
      </c>
      <c r="BH9" s="3">
        <f>2*'Costo Hold'!BH9</f>
        <v>4.7800000000000002E-2</v>
      </c>
      <c r="BI9" s="3">
        <f>2*'Costo Hold'!BI9</f>
        <v>4.7800000000000002E-2</v>
      </c>
      <c r="BJ9" s="3">
        <f>2*'Costo Hold'!BJ9</f>
        <v>4.7800000000000002E-2</v>
      </c>
      <c r="BK9" s="3">
        <f>2*'Costo Hold'!BK9</f>
        <v>4.7800000000000002E-2</v>
      </c>
      <c r="BL9" s="3">
        <f>2*'Costo Hold'!BL9</f>
        <v>4.7800000000000002E-2</v>
      </c>
      <c r="BM9" s="3">
        <f>2*'Costo Hold'!BM9</f>
        <v>4.7800000000000002E-2</v>
      </c>
      <c r="BN9" s="3">
        <f>2*'Costo Hold'!BN9</f>
        <v>4.7800000000000002E-2</v>
      </c>
      <c r="BO9" s="3">
        <f>2*'Costo Hold'!BO9</f>
        <v>4.7800000000000002E-2</v>
      </c>
      <c r="BP9" s="3">
        <f>2*'Costo Hold'!BP9</f>
        <v>4.7800000000000002E-2</v>
      </c>
      <c r="BQ9" s="3">
        <f>2*'Costo Hold'!BQ9</f>
        <v>4.7800000000000002E-2</v>
      </c>
      <c r="BR9" s="3">
        <f>2*'Costo Hold'!BR9</f>
        <v>4.7800000000000002E-2</v>
      </c>
      <c r="BS9" s="3">
        <f>2*'Costo Hold'!BS9</f>
        <v>4.7800000000000002E-2</v>
      </c>
      <c r="BT9" s="3">
        <f>2*'Costo Hold'!BT9</f>
        <v>4.7800000000000002E-2</v>
      </c>
      <c r="BU9" s="3">
        <f>2*'Costo Hold'!BU9</f>
        <v>4.7800000000000002E-2</v>
      </c>
      <c r="BV9" s="3">
        <f>2*'Costo Hold'!BV9</f>
        <v>4.7800000000000002E-2</v>
      </c>
      <c r="BW9" s="3">
        <f>2*'Costo Hold'!BW9</f>
        <v>4.7800000000000002E-2</v>
      </c>
      <c r="BX9" s="3">
        <f>2*'Costo Hold'!BX9</f>
        <v>4.7800000000000002E-2</v>
      </c>
      <c r="BY9" s="3">
        <f>2*'Costo Hold'!BY9</f>
        <v>4.7800000000000002E-2</v>
      </c>
      <c r="BZ9" s="3">
        <f>2*'Costo Hold'!BZ9</f>
        <v>4.7800000000000002E-2</v>
      </c>
      <c r="CA9" s="3">
        <f>2*'Costo Hold'!CA9</f>
        <v>4.7800000000000002E-2</v>
      </c>
      <c r="CB9" s="3">
        <f>2*'Costo Hold'!CB9</f>
        <v>4.7800000000000002E-2</v>
      </c>
      <c r="CC9" s="3">
        <f>2*'Costo Hold'!CC9</f>
        <v>4.7800000000000002E-2</v>
      </c>
      <c r="CD9" s="3">
        <f>2*'Costo Hold'!CD9</f>
        <v>4.7800000000000002E-2</v>
      </c>
      <c r="CE9" s="3">
        <f>2*'Costo Hold'!CE9</f>
        <v>4.7800000000000002E-2</v>
      </c>
      <c r="CF9" s="3">
        <f>2*'Costo Hold'!CF9</f>
        <v>4.7800000000000002E-2</v>
      </c>
      <c r="CG9" s="3">
        <f>2*'Costo Hold'!CG9</f>
        <v>4.7800000000000002E-2</v>
      </c>
      <c r="CH9" s="3">
        <f>2*'Costo Hold'!CH9</f>
        <v>4.7800000000000002E-2</v>
      </c>
      <c r="CI9" s="3">
        <f>2*'Costo Hold'!CI9</f>
        <v>4.7800000000000002E-2</v>
      </c>
      <c r="CJ9" s="3">
        <f>2*'Costo Hold'!CJ9</f>
        <v>4.7800000000000002E-2</v>
      </c>
      <c r="CK9" s="3">
        <f>2*'Costo Hold'!CK9</f>
        <v>4.7800000000000002E-2</v>
      </c>
      <c r="CL9" s="3">
        <f>2*'Costo Hold'!CL9</f>
        <v>4.7800000000000002E-2</v>
      </c>
      <c r="CM9" s="3">
        <f t="shared" si="0"/>
        <v>4.7800000000000002E-2</v>
      </c>
    </row>
    <row r="10" spans="1:91" x14ac:dyDescent="0.2">
      <c r="A10" s="2" t="s">
        <v>99</v>
      </c>
      <c r="B10" s="3">
        <f>2*'Costo Hold'!B10</f>
        <v>4.7800000000000002E-2</v>
      </c>
      <c r="C10" s="3">
        <f>2*'Costo Hold'!C10</f>
        <v>4.7800000000000002E-2</v>
      </c>
      <c r="D10" s="3">
        <f>2*'Costo Hold'!D10</f>
        <v>4.7800000000000002E-2</v>
      </c>
      <c r="E10" s="3">
        <f>2*'Costo Hold'!E10</f>
        <v>4.7800000000000002E-2</v>
      </c>
      <c r="F10" s="3">
        <f>2*'Costo Hold'!F10</f>
        <v>4.7800000000000002E-2</v>
      </c>
      <c r="G10" s="3">
        <f>2*'Costo Hold'!G10</f>
        <v>4.7800000000000002E-2</v>
      </c>
      <c r="H10" s="3">
        <f>2*'Costo Hold'!H10</f>
        <v>4.7800000000000002E-2</v>
      </c>
      <c r="I10" s="3">
        <f>2*'Costo Hold'!I10</f>
        <v>4.7800000000000002E-2</v>
      </c>
      <c r="J10" s="3">
        <f>2*'Costo Hold'!J10</f>
        <v>4.7800000000000002E-2</v>
      </c>
      <c r="K10" s="3">
        <f>2*'Costo Hold'!K10</f>
        <v>4.7800000000000002E-2</v>
      </c>
      <c r="L10" s="3">
        <f>2*'Costo Hold'!L10</f>
        <v>4.7800000000000002E-2</v>
      </c>
      <c r="M10" s="3">
        <f>2*'Costo Hold'!M10</f>
        <v>4.7800000000000002E-2</v>
      </c>
      <c r="N10" s="3">
        <f>2*'Costo Hold'!N10</f>
        <v>4.7800000000000002E-2</v>
      </c>
      <c r="O10" s="3">
        <f>2*'Costo Hold'!O10</f>
        <v>4.7800000000000002E-2</v>
      </c>
      <c r="P10" s="3">
        <f>2*'Costo Hold'!P10</f>
        <v>4.7800000000000002E-2</v>
      </c>
      <c r="Q10" s="3">
        <f>2*'Costo Hold'!Q10</f>
        <v>4.7800000000000002E-2</v>
      </c>
      <c r="R10" s="3">
        <f>2*'Costo Hold'!R10</f>
        <v>4.7800000000000002E-2</v>
      </c>
      <c r="S10" s="3">
        <f>2*'Costo Hold'!S10</f>
        <v>4.7800000000000002E-2</v>
      </c>
      <c r="T10" s="3">
        <f>2*'Costo Hold'!T10</f>
        <v>4.7800000000000002E-2</v>
      </c>
      <c r="U10" s="3">
        <f>2*'Costo Hold'!U10</f>
        <v>4.7800000000000002E-2</v>
      </c>
      <c r="V10" s="3">
        <f>2*'Costo Hold'!V10</f>
        <v>4.7800000000000002E-2</v>
      </c>
      <c r="W10" s="3">
        <f>2*'Costo Hold'!W10</f>
        <v>4.7800000000000002E-2</v>
      </c>
      <c r="X10" s="3">
        <f>2*'Costo Hold'!X10</f>
        <v>4.7800000000000002E-2</v>
      </c>
      <c r="Y10" s="3">
        <f>2*'Costo Hold'!Y10</f>
        <v>4.7800000000000002E-2</v>
      </c>
      <c r="Z10" s="3">
        <f>2*'Costo Hold'!Z10</f>
        <v>4.7800000000000002E-2</v>
      </c>
      <c r="AA10" s="3">
        <f>2*'Costo Hold'!AA10</f>
        <v>4.7800000000000002E-2</v>
      </c>
      <c r="AB10" s="3">
        <f>2*'Costo Hold'!AB10</f>
        <v>4.7800000000000002E-2</v>
      </c>
      <c r="AC10" s="3">
        <f>2*'Costo Hold'!AC10</f>
        <v>4.7800000000000002E-2</v>
      </c>
      <c r="AD10" s="3">
        <f>2*'Costo Hold'!AD10</f>
        <v>4.7800000000000002E-2</v>
      </c>
      <c r="AE10" s="3">
        <f>2*'Costo Hold'!AE10</f>
        <v>4.7800000000000002E-2</v>
      </c>
      <c r="AF10" s="3">
        <f>2*'Costo Hold'!AF10</f>
        <v>4.7800000000000002E-2</v>
      </c>
      <c r="AG10" s="3">
        <f>2*'Costo Hold'!AG10</f>
        <v>4.7800000000000002E-2</v>
      </c>
      <c r="AH10" s="3">
        <f>2*'Costo Hold'!AH10</f>
        <v>4.7800000000000002E-2</v>
      </c>
      <c r="AI10" s="3">
        <f>2*'Costo Hold'!AI10</f>
        <v>4.7800000000000002E-2</v>
      </c>
      <c r="AJ10" s="3">
        <f>2*'Costo Hold'!AJ10</f>
        <v>4.7800000000000002E-2</v>
      </c>
      <c r="AK10" s="3">
        <f>2*'Costo Hold'!AK10</f>
        <v>4.7800000000000002E-2</v>
      </c>
      <c r="AL10" s="3">
        <f>2*'Costo Hold'!AL10</f>
        <v>4.7800000000000002E-2</v>
      </c>
      <c r="AM10" s="3">
        <f>2*'Costo Hold'!AM10</f>
        <v>4.7800000000000002E-2</v>
      </c>
      <c r="AN10" s="3">
        <f>2*'Costo Hold'!AN10</f>
        <v>4.7800000000000002E-2</v>
      </c>
      <c r="AO10" s="3">
        <f>2*'Costo Hold'!AO10</f>
        <v>4.7800000000000002E-2</v>
      </c>
      <c r="AP10" s="3">
        <f>2*'Costo Hold'!AP10</f>
        <v>4.7800000000000002E-2</v>
      </c>
      <c r="AQ10" s="3">
        <f>2*'Costo Hold'!AQ10</f>
        <v>4.7800000000000002E-2</v>
      </c>
      <c r="AR10" s="3">
        <f>2*'Costo Hold'!AR10</f>
        <v>4.7800000000000002E-2</v>
      </c>
      <c r="AS10" s="3">
        <f>2*'Costo Hold'!AS10</f>
        <v>4.7800000000000002E-2</v>
      </c>
      <c r="AT10" s="3">
        <f>2*'Costo Hold'!AT10</f>
        <v>4.7800000000000002E-2</v>
      </c>
      <c r="AU10" s="3">
        <f>2*'Costo Hold'!AU10</f>
        <v>4.7800000000000002E-2</v>
      </c>
      <c r="AV10" s="3">
        <f>2*'Costo Hold'!AV10</f>
        <v>4.7800000000000002E-2</v>
      </c>
      <c r="AW10" s="3">
        <f>2*'Costo Hold'!AW10</f>
        <v>4.7800000000000002E-2</v>
      </c>
      <c r="AX10" s="3">
        <f>2*'Costo Hold'!AX10</f>
        <v>4.7800000000000002E-2</v>
      </c>
      <c r="AY10" s="3">
        <f>2*'Costo Hold'!AY10</f>
        <v>4.7800000000000002E-2</v>
      </c>
      <c r="AZ10" s="3">
        <f>2*'Costo Hold'!AZ10</f>
        <v>4.7800000000000002E-2</v>
      </c>
      <c r="BA10" s="3">
        <f>2*'Costo Hold'!BA10</f>
        <v>4.7800000000000002E-2</v>
      </c>
      <c r="BB10" s="3">
        <f>2*'Costo Hold'!BB10</f>
        <v>4.7800000000000002E-2</v>
      </c>
      <c r="BC10" s="3">
        <f>2*'Costo Hold'!BC10</f>
        <v>4.7800000000000002E-2</v>
      </c>
      <c r="BD10" s="3">
        <f>2*'Costo Hold'!BD10</f>
        <v>4.7800000000000002E-2</v>
      </c>
      <c r="BE10" s="3">
        <f>2*'Costo Hold'!BE10</f>
        <v>4.7800000000000002E-2</v>
      </c>
      <c r="BF10" s="3">
        <f>2*'Costo Hold'!BF10</f>
        <v>4.7800000000000002E-2</v>
      </c>
      <c r="BG10" s="3">
        <f>2*'Costo Hold'!BG10</f>
        <v>4.7800000000000002E-2</v>
      </c>
      <c r="BH10" s="3">
        <f>2*'Costo Hold'!BH10</f>
        <v>4.7800000000000002E-2</v>
      </c>
      <c r="BI10" s="3">
        <f>2*'Costo Hold'!BI10</f>
        <v>4.7800000000000002E-2</v>
      </c>
      <c r="BJ10" s="3">
        <f>2*'Costo Hold'!BJ10</f>
        <v>4.7800000000000002E-2</v>
      </c>
      <c r="BK10" s="3">
        <f>2*'Costo Hold'!BK10</f>
        <v>4.7800000000000002E-2</v>
      </c>
      <c r="BL10" s="3">
        <f>2*'Costo Hold'!BL10</f>
        <v>4.7800000000000002E-2</v>
      </c>
      <c r="BM10" s="3">
        <f>2*'Costo Hold'!BM10</f>
        <v>4.7800000000000002E-2</v>
      </c>
      <c r="BN10" s="3">
        <f>2*'Costo Hold'!BN10</f>
        <v>4.7800000000000002E-2</v>
      </c>
      <c r="BO10" s="3">
        <f>2*'Costo Hold'!BO10</f>
        <v>4.7800000000000002E-2</v>
      </c>
      <c r="BP10" s="3">
        <f>2*'Costo Hold'!BP10</f>
        <v>4.7800000000000002E-2</v>
      </c>
      <c r="BQ10" s="3">
        <f>2*'Costo Hold'!BQ10</f>
        <v>4.7800000000000002E-2</v>
      </c>
      <c r="BR10" s="3">
        <f>2*'Costo Hold'!BR10</f>
        <v>4.7800000000000002E-2</v>
      </c>
      <c r="BS10" s="3">
        <f>2*'Costo Hold'!BS10</f>
        <v>4.7800000000000002E-2</v>
      </c>
      <c r="BT10" s="3">
        <f>2*'Costo Hold'!BT10</f>
        <v>4.7800000000000002E-2</v>
      </c>
      <c r="BU10" s="3">
        <f>2*'Costo Hold'!BU10</f>
        <v>4.7800000000000002E-2</v>
      </c>
      <c r="BV10" s="3">
        <f>2*'Costo Hold'!BV10</f>
        <v>4.7800000000000002E-2</v>
      </c>
      <c r="BW10" s="3">
        <f>2*'Costo Hold'!BW10</f>
        <v>4.7800000000000002E-2</v>
      </c>
      <c r="BX10" s="3">
        <f>2*'Costo Hold'!BX10</f>
        <v>4.7800000000000002E-2</v>
      </c>
      <c r="BY10" s="3">
        <f>2*'Costo Hold'!BY10</f>
        <v>4.7800000000000002E-2</v>
      </c>
      <c r="BZ10" s="3">
        <f>2*'Costo Hold'!BZ10</f>
        <v>4.7800000000000002E-2</v>
      </c>
      <c r="CA10" s="3">
        <f>2*'Costo Hold'!CA10</f>
        <v>4.7800000000000002E-2</v>
      </c>
      <c r="CB10" s="3">
        <f>2*'Costo Hold'!CB10</f>
        <v>4.7800000000000002E-2</v>
      </c>
      <c r="CC10" s="3">
        <f>2*'Costo Hold'!CC10</f>
        <v>4.7800000000000002E-2</v>
      </c>
      <c r="CD10" s="3">
        <f>2*'Costo Hold'!CD10</f>
        <v>4.7800000000000002E-2</v>
      </c>
      <c r="CE10" s="3">
        <f>2*'Costo Hold'!CE10</f>
        <v>4.7800000000000002E-2</v>
      </c>
      <c r="CF10" s="3">
        <f>2*'Costo Hold'!CF10</f>
        <v>4.7800000000000002E-2</v>
      </c>
      <c r="CG10" s="3">
        <f>2*'Costo Hold'!CG10</f>
        <v>4.7800000000000002E-2</v>
      </c>
      <c r="CH10" s="3">
        <f>2*'Costo Hold'!CH10</f>
        <v>4.7800000000000002E-2</v>
      </c>
      <c r="CI10" s="3">
        <f>2*'Costo Hold'!CI10</f>
        <v>4.7800000000000002E-2</v>
      </c>
      <c r="CJ10" s="3">
        <f>2*'Costo Hold'!CJ10</f>
        <v>4.7800000000000002E-2</v>
      </c>
      <c r="CK10" s="3">
        <f>2*'Costo Hold'!CK10</f>
        <v>4.7800000000000002E-2</v>
      </c>
      <c r="CL10" s="3">
        <f>2*'Costo Hold'!CL10</f>
        <v>4.7800000000000002E-2</v>
      </c>
      <c r="CM10" s="3">
        <f t="shared" si="0"/>
        <v>4.7800000000000002E-2</v>
      </c>
    </row>
    <row r="11" spans="1:91" x14ac:dyDescent="0.2">
      <c r="A11" s="2" t="s">
        <v>100</v>
      </c>
      <c r="B11" s="3">
        <f>2*'Costo Hold'!B11</f>
        <v>4.7800000000000002E-2</v>
      </c>
      <c r="C11" s="3">
        <f>2*'Costo Hold'!C11</f>
        <v>4.7800000000000002E-2</v>
      </c>
      <c r="D11" s="3">
        <f>2*'Costo Hold'!D11</f>
        <v>4.7800000000000002E-2</v>
      </c>
      <c r="E11" s="3">
        <f>2*'Costo Hold'!E11</f>
        <v>4.7800000000000002E-2</v>
      </c>
      <c r="F11" s="3">
        <f>2*'Costo Hold'!F11</f>
        <v>4.7800000000000002E-2</v>
      </c>
      <c r="G11" s="3">
        <f>2*'Costo Hold'!G11</f>
        <v>4.7800000000000002E-2</v>
      </c>
      <c r="H11" s="3">
        <f>2*'Costo Hold'!H11</f>
        <v>4.7800000000000002E-2</v>
      </c>
      <c r="I11" s="3">
        <f>2*'Costo Hold'!I11</f>
        <v>4.7800000000000002E-2</v>
      </c>
      <c r="J11" s="3">
        <f>2*'Costo Hold'!J11</f>
        <v>4.7800000000000002E-2</v>
      </c>
      <c r="K11" s="3">
        <f>2*'Costo Hold'!K11</f>
        <v>4.7800000000000002E-2</v>
      </c>
      <c r="L11" s="3">
        <f>2*'Costo Hold'!L11</f>
        <v>4.7800000000000002E-2</v>
      </c>
      <c r="M11" s="3">
        <f>2*'Costo Hold'!M11</f>
        <v>4.7800000000000002E-2</v>
      </c>
      <c r="N11" s="3">
        <f>2*'Costo Hold'!N11</f>
        <v>4.7800000000000002E-2</v>
      </c>
      <c r="O11" s="3">
        <f>2*'Costo Hold'!O11</f>
        <v>4.7800000000000002E-2</v>
      </c>
      <c r="P11" s="3">
        <f>2*'Costo Hold'!P11</f>
        <v>4.7800000000000002E-2</v>
      </c>
      <c r="Q11" s="3">
        <f>2*'Costo Hold'!Q11</f>
        <v>4.7800000000000002E-2</v>
      </c>
      <c r="R11" s="3">
        <f>2*'Costo Hold'!R11</f>
        <v>4.7800000000000002E-2</v>
      </c>
      <c r="S11" s="3">
        <f>2*'Costo Hold'!S11</f>
        <v>4.7800000000000002E-2</v>
      </c>
      <c r="T11" s="3">
        <f>2*'Costo Hold'!T11</f>
        <v>4.7800000000000002E-2</v>
      </c>
      <c r="U11" s="3">
        <f>2*'Costo Hold'!U11</f>
        <v>4.7800000000000002E-2</v>
      </c>
      <c r="V11" s="3">
        <f>2*'Costo Hold'!V11</f>
        <v>4.7800000000000002E-2</v>
      </c>
      <c r="W11" s="3">
        <f>2*'Costo Hold'!W11</f>
        <v>4.7800000000000002E-2</v>
      </c>
      <c r="X11" s="3">
        <f>2*'Costo Hold'!X11</f>
        <v>4.7800000000000002E-2</v>
      </c>
      <c r="Y11" s="3">
        <f>2*'Costo Hold'!Y11</f>
        <v>4.7800000000000002E-2</v>
      </c>
      <c r="Z11" s="3">
        <f>2*'Costo Hold'!Z11</f>
        <v>4.7800000000000002E-2</v>
      </c>
      <c r="AA11" s="3">
        <f>2*'Costo Hold'!AA11</f>
        <v>4.7800000000000002E-2</v>
      </c>
      <c r="AB11" s="3">
        <f>2*'Costo Hold'!AB11</f>
        <v>4.7800000000000002E-2</v>
      </c>
      <c r="AC11" s="3">
        <f>2*'Costo Hold'!AC11</f>
        <v>4.7800000000000002E-2</v>
      </c>
      <c r="AD11" s="3">
        <f>2*'Costo Hold'!AD11</f>
        <v>4.7800000000000002E-2</v>
      </c>
      <c r="AE11" s="3">
        <f>2*'Costo Hold'!AE11</f>
        <v>4.7800000000000002E-2</v>
      </c>
      <c r="AF11" s="3">
        <f>2*'Costo Hold'!AF11</f>
        <v>4.7800000000000002E-2</v>
      </c>
      <c r="AG11" s="3">
        <f>2*'Costo Hold'!AG11</f>
        <v>4.7800000000000002E-2</v>
      </c>
      <c r="AH11" s="3">
        <f>2*'Costo Hold'!AH11</f>
        <v>4.7800000000000002E-2</v>
      </c>
      <c r="AI11" s="3">
        <f>2*'Costo Hold'!AI11</f>
        <v>4.7800000000000002E-2</v>
      </c>
      <c r="AJ11" s="3">
        <f>2*'Costo Hold'!AJ11</f>
        <v>4.7800000000000002E-2</v>
      </c>
      <c r="AK11" s="3">
        <f>2*'Costo Hold'!AK11</f>
        <v>4.7800000000000002E-2</v>
      </c>
      <c r="AL11" s="3">
        <f>2*'Costo Hold'!AL11</f>
        <v>4.7800000000000002E-2</v>
      </c>
      <c r="AM11" s="3">
        <f>2*'Costo Hold'!AM11</f>
        <v>4.7800000000000002E-2</v>
      </c>
      <c r="AN11" s="3">
        <f>2*'Costo Hold'!AN11</f>
        <v>4.7800000000000002E-2</v>
      </c>
      <c r="AO11" s="3">
        <f>2*'Costo Hold'!AO11</f>
        <v>4.7800000000000002E-2</v>
      </c>
      <c r="AP11" s="3">
        <f>2*'Costo Hold'!AP11</f>
        <v>4.7800000000000002E-2</v>
      </c>
      <c r="AQ11" s="3">
        <f>2*'Costo Hold'!AQ11</f>
        <v>4.7800000000000002E-2</v>
      </c>
      <c r="AR11" s="3">
        <f>2*'Costo Hold'!AR11</f>
        <v>4.7800000000000002E-2</v>
      </c>
      <c r="AS11" s="3">
        <f>2*'Costo Hold'!AS11</f>
        <v>4.7800000000000002E-2</v>
      </c>
      <c r="AT11" s="3">
        <f>2*'Costo Hold'!AT11</f>
        <v>4.7800000000000002E-2</v>
      </c>
      <c r="AU11" s="3">
        <f>2*'Costo Hold'!AU11</f>
        <v>4.7800000000000002E-2</v>
      </c>
      <c r="AV11" s="3">
        <f>2*'Costo Hold'!AV11</f>
        <v>4.7800000000000002E-2</v>
      </c>
      <c r="AW11" s="3">
        <f>2*'Costo Hold'!AW11</f>
        <v>4.7800000000000002E-2</v>
      </c>
      <c r="AX11" s="3">
        <f>2*'Costo Hold'!AX11</f>
        <v>4.7800000000000002E-2</v>
      </c>
      <c r="AY11" s="3">
        <f>2*'Costo Hold'!AY11</f>
        <v>4.7800000000000002E-2</v>
      </c>
      <c r="AZ11" s="3">
        <f>2*'Costo Hold'!AZ11</f>
        <v>4.7800000000000002E-2</v>
      </c>
      <c r="BA11" s="3">
        <f>2*'Costo Hold'!BA11</f>
        <v>4.7800000000000002E-2</v>
      </c>
      <c r="BB11" s="3">
        <f>2*'Costo Hold'!BB11</f>
        <v>4.7800000000000002E-2</v>
      </c>
      <c r="BC11" s="3">
        <f>2*'Costo Hold'!BC11</f>
        <v>4.7800000000000002E-2</v>
      </c>
      <c r="BD11" s="3">
        <f>2*'Costo Hold'!BD11</f>
        <v>4.7800000000000002E-2</v>
      </c>
      <c r="BE11" s="3">
        <f>2*'Costo Hold'!BE11</f>
        <v>4.7800000000000002E-2</v>
      </c>
      <c r="BF11" s="3">
        <f>2*'Costo Hold'!BF11</f>
        <v>4.7800000000000002E-2</v>
      </c>
      <c r="BG11" s="3">
        <f>2*'Costo Hold'!BG11</f>
        <v>4.7800000000000002E-2</v>
      </c>
      <c r="BH11" s="3">
        <f>2*'Costo Hold'!BH11</f>
        <v>4.7800000000000002E-2</v>
      </c>
      <c r="BI11" s="3">
        <f>2*'Costo Hold'!BI11</f>
        <v>4.7800000000000002E-2</v>
      </c>
      <c r="BJ11" s="3">
        <f>2*'Costo Hold'!BJ11</f>
        <v>4.7800000000000002E-2</v>
      </c>
      <c r="BK11" s="3">
        <f>2*'Costo Hold'!BK11</f>
        <v>4.7800000000000002E-2</v>
      </c>
      <c r="BL11" s="3">
        <f>2*'Costo Hold'!BL11</f>
        <v>4.7800000000000002E-2</v>
      </c>
      <c r="BM11" s="3">
        <f>2*'Costo Hold'!BM11</f>
        <v>4.7800000000000002E-2</v>
      </c>
      <c r="BN11" s="3">
        <f>2*'Costo Hold'!BN11</f>
        <v>4.7800000000000002E-2</v>
      </c>
      <c r="BO11" s="3">
        <f>2*'Costo Hold'!BO11</f>
        <v>4.7800000000000002E-2</v>
      </c>
      <c r="BP11" s="3">
        <f>2*'Costo Hold'!BP11</f>
        <v>4.7800000000000002E-2</v>
      </c>
      <c r="BQ11" s="3">
        <f>2*'Costo Hold'!BQ11</f>
        <v>4.7800000000000002E-2</v>
      </c>
      <c r="BR11" s="3">
        <f>2*'Costo Hold'!BR11</f>
        <v>4.7800000000000002E-2</v>
      </c>
      <c r="BS11" s="3">
        <f>2*'Costo Hold'!BS11</f>
        <v>4.7800000000000002E-2</v>
      </c>
      <c r="BT11" s="3">
        <f>2*'Costo Hold'!BT11</f>
        <v>4.7800000000000002E-2</v>
      </c>
      <c r="BU11" s="3">
        <f>2*'Costo Hold'!BU11</f>
        <v>4.7800000000000002E-2</v>
      </c>
      <c r="BV11" s="3">
        <f>2*'Costo Hold'!BV11</f>
        <v>4.7800000000000002E-2</v>
      </c>
      <c r="BW11" s="3">
        <f>2*'Costo Hold'!BW11</f>
        <v>4.7800000000000002E-2</v>
      </c>
      <c r="BX11" s="3">
        <f>2*'Costo Hold'!BX11</f>
        <v>4.7800000000000002E-2</v>
      </c>
      <c r="BY11" s="3">
        <f>2*'Costo Hold'!BY11</f>
        <v>4.7800000000000002E-2</v>
      </c>
      <c r="BZ11" s="3">
        <f>2*'Costo Hold'!BZ11</f>
        <v>4.7800000000000002E-2</v>
      </c>
      <c r="CA11" s="3">
        <f>2*'Costo Hold'!CA11</f>
        <v>4.7800000000000002E-2</v>
      </c>
      <c r="CB11" s="3">
        <f>2*'Costo Hold'!CB11</f>
        <v>4.7800000000000002E-2</v>
      </c>
      <c r="CC11" s="3">
        <f>2*'Costo Hold'!CC11</f>
        <v>4.7800000000000002E-2</v>
      </c>
      <c r="CD11" s="3">
        <f>2*'Costo Hold'!CD11</f>
        <v>4.7800000000000002E-2</v>
      </c>
      <c r="CE11" s="3">
        <f>2*'Costo Hold'!CE11</f>
        <v>4.7800000000000002E-2</v>
      </c>
      <c r="CF11" s="3">
        <f>2*'Costo Hold'!CF11</f>
        <v>4.7800000000000002E-2</v>
      </c>
      <c r="CG11" s="3">
        <f>2*'Costo Hold'!CG11</f>
        <v>4.7800000000000002E-2</v>
      </c>
      <c r="CH11" s="3">
        <f>2*'Costo Hold'!CH11</f>
        <v>4.7800000000000002E-2</v>
      </c>
      <c r="CI11" s="3">
        <f>2*'Costo Hold'!CI11</f>
        <v>4.7800000000000002E-2</v>
      </c>
      <c r="CJ11" s="3">
        <f>2*'Costo Hold'!CJ11</f>
        <v>4.7800000000000002E-2</v>
      </c>
      <c r="CK11" s="3">
        <f>2*'Costo Hold'!CK11</f>
        <v>4.7800000000000002E-2</v>
      </c>
      <c r="CL11" s="3">
        <f>2*'Costo Hold'!CL11</f>
        <v>4.7800000000000002E-2</v>
      </c>
      <c r="CM11" s="3">
        <f t="shared" si="0"/>
        <v>4.7800000000000002E-2</v>
      </c>
    </row>
    <row r="12" spans="1:91" x14ac:dyDescent="0.2">
      <c r="A12" s="2" t="s">
        <v>101</v>
      </c>
      <c r="B12" s="3">
        <f>2*'Costo Hold'!B12</f>
        <v>4.7800000000000002E-2</v>
      </c>
      <c r="C12" s="3">
        <f>2*'Costo Hold'!C12</f>
        <v>4.7800000000000002E-2</v>
      </c>
      <c r="D12" s="3">
        <f>2*'Costo Hold'!D12</f>
        <v>4.7800000000000002E-2</v>
      </c>
      <c r="E12" s="3">
        <f>2*'Costo Hold'!E12</f>
        <v>4.7800000000000002E-2</v>
      </c>
      <c r="F12" s="3">
        <f>2*'Costo Hold'!F12</f>
        <v>4.7800000000000002E-2</v>
      </c>
      <c r="G12" s="3">
        <f>2*'Costo Hold'!G12</f>
        <v>4.7800000000000002E-2</v>
      </c>
      <c r="H12" s="3">
        <f>2*'Costo Hold'!H12</f>
        <v>4.7800000000000002E-2</v>
      </c>
      <c r="I12" s="3">
        <f>2*'Costo Hold'!I12</f>
        <v>4.7800000000000002E-2</v>
      </c>
      <c r="J12" s="3">
        <f>2*'Costo Hold'!J12</f>
        <v>4.7800000000000002E-2</v>
      </c>
      <c r="K12" s="3">
        <f>2*'Costo Hold'!K12</f>
        <v>4.7800000000000002E-2</v>
      </c>
      <c r="L12" s="3">
        <f>2*'Costo Hold'!L12</f>
        <v>4.7800000000000002E-2</v>
      </c>
      <c r="M12" s="3">
        <f>2*'Costo Hold'!M12</f>
        <v>4.7800000000000002E-2</v>
      </c>
      <c r="N12" s="3">
        <f>2*'Costo Hold'!N12</f>
        <v>4.7800000000000002E-2</v>
      </c>
      <c r="O12" s="3">
        <f>2*'Costo Hold'!O12</f>
        <v>4.7800000000000002E-2</v>
      </c>
      <c r="P12" s="3">
        <f>2*'Costo Hold'!P12</f>
        <v>4.7800000000000002E-2</v>
      </c>
      <c r="Q12" s="3">
        <f>2*'Costo Hold'!Q12</f>
        <v>4.7800000000000002E-2</v>
      </c>
      <c r="R12" s="3">
        <f>2*'Costo Hold'!R12</f>
        <v>4.7800000000000002E-2</v>
      </c>
      <c r="S12" s="3">
        <f>2*'Costo Hold'!S12</f>
        <v>4.7800000000000002E-2</v>
      </c>
      <c r="T12" s="3">
        <f>2*'Costo Hold'!T12</f>
        <v>4.7800000000000002E-2</v>
      </c>
      <c r="U12" s="3">
        <f>2*'Costo Hold'!U12</f>
        <v>4.7800000000000002E-2</v>
      </c>
      <c r="V12" s="3">
        <f>2*'Costo Hold'!V12</f>
        <v>4.7800000000000002E-2</v>
      </c>
      <c r="W12" s="3">
        <f>2*'Costo Hold'!W12</f>
        <v>4.7800000000000002E-2</v>
      </c>
      <c r="X12" s="3">
        <f>2*'Costo Hold'!X12</f>
        <v>4.7800000000000002E-2</v>
      </c>
      <c r="Y12" s="3">
        <f>2*'Costo Hold'!Y12</f>
        <v>4.7800000000000002E-2</v>
      </c>
      <c r="Z12" s="3">
        <f>2*'Costo Hold'!Z12</f>
        <v>4.7800000000000002E-2</v>
      </c>
      <c r="AA12" s="3">
        <f>2*'Costo Hold'!AA12</f>
        <v>4.7800000000000002E-2</v>
      </c>
      <c r="AB12" s="3">
        <f>2*'Costo Hold'!AB12</f>
        <v>4.7800000000000002E-2</v>
      </c>
      <c r="AC12" s="3">
        <f>2*'Costo Hold'!AC12</f>
        <v>4.7800000000000002E-2</v>
      </c>
      <c r="AD12" s="3">
        <f>2*'Costo Hold'!AD12</f>
        <v>4.7800000000000002E-2</v>
      </c>
      <c r="AE12" s="3">
        <f>2*'Costo Hold'!AE12</f>
        <v>4.7800000000000002E-2</v>
      </c>
      <c r="AF12" s="3">
        <f>2*'Costo Hold'!AF12</f>
        <v>4.7800000000000002E-2</v>
      </c>
      <c r="AG12" s="3">
        <f>2*'Costo Hold'!AG12</f>
        <v>4.7800000000000002E-2</v>
      </c>
      <c r="AH12" s="3">
        <f>2*'Costo Hold'!AH12</f>
        <v>4.7800000000000002E-2</v>
      </c>
      <c r="AI12" s="3">
        <f>2*'Costo Hold'!AI12</f>
        <v>4.7800000000000002E-2</v>
      </c>
      <c r="AJ12" s="3">
        <f>2*'Costo Hold'!AJ12</f>
        <v>4.7800000000000002E-2</v>
      </c>
      <c r="AK12" s="3">
        <f>2*'Costo Hold'!AK12</f>
        <v>4.7800000000000002E-2</v>
      </c>
      <c r="AL12" s="3">
        <f>2*'Costo Hold'!AL12</f>
        <v>4.7800000000000002E-2</v>
      </c>
      <c r="AM12" s="3">
        <f>2*'Costo Hold'!AM12</f>
        <v>4.7800000000000002E-2</v>
      </c>
      <c r="AN12" s="3">
        <f>2*'Costo Hold'!AN12</f>
        <v>4.7800000000000002E-2</v>
      </c>
      <c r="AO12" s="3">
        <f>2*'Costo Hold'!AO12</f>
        <v>4.7800000000000002E-2</v>
      </c>
      <c r="AP12" s="3">
        <f>2*'Costo Hold'!AP12</f>
        <v>4.7800000000000002E-2</v>
      </c>
      <c r="AQ12" s="3">
        <f>2*'Costo Hold'!AQ12</f>
        <v>4.7800000000000002E-2</v>
      </c>
      <c r="AR12" s="3">
        <f>2*'Costo Hold'!AR12</f>
        <v>4.7800000000000002E-2</v>
      </c>
      <c r="AS12" s="3">
        <f>2*'Costo Hold'!AS12</f>
        <v>4.7800000000000002E-2</v>
      </c>
      <c r="AT12" s="3">
        <f>2*'Costo Hold'!AT12</f>
        <v>4.7800000000000002E-2</v>
      </c>
      <c r="AU12" s="3">
        <f>2*'Costo Hold'!AU12</f>
        <v>4.7800000000000002E-2</v>
      </c>
      <c r="AV12" s="3">
        <f>2*'Costo Hold'!AV12</f>
        <v>4.7800000000000002E-2</v>
      </c>
      <c r="AW12" s="3">
        <f>2*'Costo Hold'!AW12</f>
        <v>4.7800000000000002E-2</v>
      </c>
      <c r="AX12" s="3">
        <f>2*'Costo Hold'!AX12</f>
        <v>4.7800000000000002E-2</v>
      </c>
      <c r="AY12" s="3">
        <f>2*'Costo Hold'!AY12</f>
        <v>4.7800000000000002E-2</v>
      </c>
      <c r="AZ12" s="3">
        <f>2*'Costo Hold'!AZ12</f>
        <v>4.7800000000000002E-2</v>
      </c>
      <c r="BA12" s="3">
        <f>2*'Costo Hold'!BA12</f>
        <v>4.7800000000000002E-2</v>
      </c>
      <c r="BB12" s="3">
        <f>2*'Costo Hold'!BB12</f>
        <v>4.7800000000000002E-2</v>
      </c>
      <c r="BC12" s="3">
        <f>2*'Costo Hold'!BC12</f>
        <v>4.7800000000000002E-2</v>
      </c>
      <c r="BD12" s="3">
        <f>2*'Costo Hold'!BD12</f>
        <v>4.7800000000000002E-2</v>
      </c>
      <c r="BE12" s="3">
        <f>2*'Costo Hold'!BE12</f>
        <v>4.7800000000000002E-2</v>
      </c>
      <c r="BF12" s="3">
        <f>2*'Costo Hold'!BF12</f>
        <v>4.7800000000000002E-2</v>
      </c>
      <c r="BG12" s="3">
        <f>2*'Costo Hold'!BG12</f>
        <v>4.7800000000000002E-2</v>
      </c>
      <c r="BH12" s="3">
        <f>2*'Costo Hold'!BH12</f>
        <v>4.7800000000000002E-2</v>
      </c>
      <c r="BI12" s="3">
        <f>2*'Costo Hold'!BI12</f>
        <v>4.7800000000000002E-2</v>
      </c>
      <c r="BJ12" s="3">
        <f>2*'Costo Hold'!BJ12</f>
        <v>4.7800000000000002E-2</v>
      </c>
      <c r="BK12" s="3">
        <f>2*'Costo Hold'!BK12</f>
        <v>4.7800000000000002E-2</v>
      </c>
      <c r="BL12" s="3">
        <f>2*'Costo Hold'!BL12</f>
        <v>4.7800000000000002E-2</v>
      </c>
      <c r="BM12" s="3">
        <f>2*'Costo Hold'!BM12</f>
        <v>4.7800000000000002E-2</v>
      </c>
      <c r="BN12" s="3">
        <f>2*'Costo Hold'!BN12</f>
        <v>4.7800000000000002E-2</v>
      </c>
      <c r="BO12" s="3">
        <f>2*'Costo Hold'!BO12</f>
        <v>4.7800000000000002E-2</v>
      </c>
      <c r="BP12" s="3">
        <f>2*'Costo Hold'!BP12</f>
        <v>4.7800000000000002E-2</v>
      </c>
      <c r="BQ12" s="3">
        <f>2*'Costo Hold'!BQ12</f>
        <v>4.7800000000000002E-2</v>
      </c>
      <c r="BR12" s="3">
        <f>2*'Costo Hold'!BR12</f>
        <v>4.7800000000000002E-2</v>
      </c>
      <c r="BS12" s="3">
        <f>2*'Costo Hold'!BS12</f>
        <v>4.7800000000000002E-2</v>
      </c>
      <c r="BT12" s="3">
        <f>2*'Costo Hold'!BT12</f>
        <v>4.7800000000000002E-2</v>
      </c>
      <c r="BU12" s="3">
        <f>2*'Costo Hold'!BU12</f>
        <v>4.7800000000000002E-2</v>
      </c>
      <c r="BV12" s="3">
        <f>2*'Costo Hold'!BV12</f>
        <v>4.7800000000000002E-2</v>
      </c>
      <c r="BW12" s="3">
        <f>2*'Costo Hold'!BW12</f>
        <v>4.7800000000000002E-2</v>
      </c>
      <c r="BX12" s="3">
        <f>2*'Costo Hold'!BX12</f>
        <v>4.7800000000000002E-2</v>
      </c>
      <c r="BY12" s="3">
        <f>2*'Costo Hold'!BY12</f>
        <v>4.7800000000000002E-2</v>
      </c>
      <c r="BZ12" s="3">
        <f>2*'Costo Hold'!BZ12</f>
        <v>4.7800000000000002E-2</v>
      </c>
      <c r="CA12" s="3">
        <f>2*'Costo Hold'!CA12</f>
        <v>4.7800000000000002E-2</v>
      </c>
      <c r="CB12" s="3">
        <f>2*'Costo Hold'!CB12</f>
        <v>4.7800000000000002E-2</v>
      </c>
      <c r="CC12" s="3">
        <f>2*'Costo Hold'!CC12</f>
        <v>4.7800000000000002E-2</v>
      </c>
      <c r="CD12" s="3">
        <f>2*'Costo Hold'!CD12</f>
        <v>4.7800000000000002E-2</v>
      </c>
      <c r="CE12" s="3">
        <f>2*'Costo Hold'!CE12</f>
        <v>4.7800000000000002E-2</v>
      </c>
      <c r="CF12" s="3">
        <f>2*'Costo Hold'!CF12</f>
        <v>4.7800000000000002E-2</v>
      </c>
      <c r="CG12" s="3">
        <f>2*'Costo Hold'!CG12</f>
        <v>4.7800000000000002E-2</v>
      </c>
      <c r="CH12" s="3">
        <f>2*'Costo Hold'!CH12</f>
        <v>4.7800000000000002E-2</v>
      </c>
      <c r="CI12" s="3">
        <f>2*'Costo Hold'!CI12</f>
        <v>4.7800000000000002E-2</v>
      </c>
      <c r="CJ12" s="3">
        <f>2*'Costo Hold'!CJ12</f>
        <v>4.7800000000000002E-2</v>
      </c>
      <c r="CK12" s="3">
        <f>2*'Costo Hold'!CK12</f>
        <v>4.7800000000000002E-2</v>
      </c>
      <c r="CL12" s="3">
        <f>2*'Costo Hold'!CL12</f>
        <v>4.7800000000000002E-2</v>
      </c>
      <c r="CM12" s="3">
        <f t="shared" si="0"/>
        <v>4.7800000000000002E-2</v>
      </c>
    </row>
    <row r="13" spans="1:91" x14ac:dyDescent="0.2">
      <c r="A13" s="2" t="s">
        <v>102</v>
      </c>
      <c r="B13" s="3">
        <f>2*'Costo Hold'!B13</f>
        <v>4.7800000000000002E-2</v>
      </c>
      <c r="C13" s="3">
        <f>2*'Costo Hold'!C13</f>
        <v>4.7800000000000002E-2</v>
      </c>
      <c r="D13" s="3">
        <f>2*'Costo Hold'!D13</f>
        <v>4.7800000000000002E-2</v>
      </c>
      <c r="E13" s="3">
        <f>2*'Costo Hold'!E13</f>
        <v>4.7800000000000002E-2</v>
      </c>
      <c r="F13" s="3">
        <f>2*'Costo Hold'!F13</f>
        <v>4.7800000000000002E-2</v>
      </c>
      <c r="G13" s="3">
        <f>2*'Costo Hold'!G13</f>
        <v>4.7800000000000002E-2</v>
      </c>
      <c r="H13" s="3">
        <f>2*'Costo Hold'!H13</f>
        <v>4.7800000000000002E-2</v>
      </c>
      <c r="I13" s="3">
        <f>2*'Costo Hold'!I13</f>
        <v>4.7800000000000002E-2</v>
      </c>
      <c r="J13" s="3">
        <f>2*'Costo Hold'!J13</f>
        <v>4.7800000000000002E-2</v>
      </c>
      <c r="K13" s="3">
        <f>2*'Costo Hold'!K13</f>
        <v>4.7800000000000002E-2</v>
      </c>
      <c r="L13" s="3">
        <f>2*'Costo Hold'!L13</f>
        <v>4.7800000000000002E-2</v>
      </c>
      <c r="M13" s="3">
        <f>2*'Costo Hold'!M13</f>
        <v>4.7800000000000002E-2</v>
      </c>
      <c r="N13" s="3">
        <f>2*'Costo Hold'!N13</f>
        <v>4.7800000000000002E-2</v>
      </c>
      <c r="O13" s="3">
        <f>2*'Costo Hold'!O13</f>
        <v>4.7800000000000002E-2</v>
      </c>
      <c r="P13" s="3">
        <f>2*'Costo Hold'!P13</f>
        <v>4.7800000000000002E-2</v>
      </c>
      <c r="Q13" s="3">
        <f>2*'Costo Hold'!Q13</f>
        <v>4.7800000000000002E-2</v>
      </c>
      <c r="R13" s="3">
        <f>2*'Costo Hold'!R13</f>
        <v>4.7800000000000002E-2</v>
      </c>
      <c r="S13" s="3">
        <f>2*'Costo Hold'!S13</f>
        <v>4.7800000000000002E-2</v>
      </c>
      <c r="T13" s="3">
        <f>2*'Costo Hold'!T13</f>
        <v>4.7800000000000002E-2</v>
      </c>
      <c r="U13" s="3">
        <f>2*'Costo Hold'!U13</f>
        <v>4.7800000000000002E-2</v>
      </c>
      <c r="V13" s="3">
        <f>2*'Costo Hold'!V13</f>
        <v>4.7800000000000002E-2</v>
      </c>
      <c r="W13" s="3">
        <f>2*'Costo Hold'!W13</f>
        <v>4.7800000000000002E-2</v>
      </c>
      <c r="X13" s="3">
        <f>2*'Costo Hold'!X13</f>
        <v>4.7800000000000002E-2</v>
      </c>
      <c r="Y13" s="3">
        <f>2*'Costo Hold'!Y13</f>
        <v>4.7800000000000002E-2</v>
      </c>
      <c r="Z13" s="3">
        <f>2*'Costo Hold'!Z13</f>
        <v>4.7800000000000002E-2</v>
      </c>
      <c r="AA13" s="3">
        <f>2*'Costo Hold'!AA13</f>
        <v>4.7800000000000002E-2</v>
      </c>
      <c r="AB13" s="3">
        <f>2*'Costo Hold'!AB13</f>
        <v>4.7800000000000002E-2</v>
      </c>
      <c r="AC13" s="3">
        <f>2*'Costo Hold'!AC13</f>
        <v>4.7800000000000002E-2</v>
      </c>
      <c r="AD13" s="3">
        <f>2*'Costo Hold'!AD13</f>
        <v>4.7800000000000002E-2</v>
      </c>
      <c r="AE13" s="3">
        <f>2*'Costo Hold'!AE13</f>
        <v>4.7800000000000002E-2</v>
      </c>
      <c r="AF13" s="3">
        <f>2*'Costo Hold'!AF13</f>
        <v>4.7800000000000002E-2</v>
      </c>
      <c r="AG13" s="3">
        <f>2*'Costo Hold'!AG13</f>
        <v>4.7800000000000002E-2</v>
      </c>
      <c r="AH13" s="3">
        <f>2*'Costo Hold'!AH13</f>
        <v>4.7800000000000002E-2</v>
      </c>
      <c r="AI13" s="3">
        <f>2*'Costo Hold'!AI13</f>
        <v>4.7800000000000002E-2</v>
      </c>
      <c r="AJ13" s="3">
        <f>2*'Costo Hold'!AJ13</f>
        <v>4.7800000000000002E-2</v>
      </c>
      <c r="AK13" s="3">
        <f>2*'Costo Hold'!AK13</f>
        <v>4.7800000000000002E-2</v>
      </c>
      <c r="AL13" s="3">
        <f>2*'Costo Hold'!AL13</f>
        <v>4.7800000000000002E-2</v>
      </c>
      <c r="AM13" s="3">
        <f>2*'Costo Hold'!AM13</f>
        <v>4.7800000000000002E-2</v>
      </c>
      <c r="AN13" s="3">
        <f>2*'Costo Hold'!AN13</f>
        <v>4.7800000000000002E-2</v>
      </c>
      <c r="AO13" s="3">
        <f>2*'Costo Hold'!AO13</f>
        <v>4.7800000000000002E-2</v>
      </c>
      <c r="AP13" s="3">
        <f>2*'Costo Hold'!AP13</f>
        <v>4.7800000000000002E-2</v>
      </c>
      <c r="AQ13" s="3">
        <f>2*'Costo Hold'!AQ13</f>
        <v>4.7800000000000002E-2</v>
      </c>
      <c r="AR13" s="3">
        <f>2*'Costo Hold'!AR13</f>
        <v>4.7800000000000002E-2</v>
      </c>
      <c r="AS13" s="3">
        <f>2*'Costo Hold'!AS13</f>
        <v>4.7800000000000002E-2</v>
      </c>
      <c r="AT13" s="3">
        <f>2*'Costo Hold'!AT13</f>
        <v>4.7800000000000002E-2</v>
      </c>
      <c r="AU13" s="3">
        <f>2*'Costo Hold'!AU13</f>
        <v>4.7800000000000002E-2</v>
      </c>
      <c r="AV13" s="3">
        <f>2*'Costo Hold'!AV13</f>
        <v>4.7800000000000002E-2</v>
      </c>
      <c r="AW13" s="3">
        <f>2*'Costo Hold'!AW13</f>
        <v>4.7800000000000002E-2</v>
      </c>
      <c r="AX13" s="3">
        <f>2*'Costo Hold'!AX13</f>
        <v>4.7800000000000002E-2</v>
      </c>
      <c r="AY13" s="3">
        <f>2*'Costo Hold'!AY13</f>
        <v>4.7800000000000002E-2</v>
      </c>
      <c r="AZ13" s="3">
        <f>2*'Costo Hold'!AZ13</f>
        <v>4.7800000000000002E-2</v>
      </c>
      <c r="BA13" s="3">
        <f>2*'Costo Hold'!BA13</f>
        <v>4.7800000000000002E-2</v>
      </c>
      <c r="BB13" s="3">
        <f>2*'Costo Hold'!BB13</f>
        <v>4.7800000000000002E-2</v>
      </c>
      <c r="BC13" s="3">
        <f>2*'Costo Hold'!BC13</f>
        <v>4.7800000000000002E-2</v>
      </c>
      <c r="BD13" s="3">
        <f>2*'Costo Hold'!BD13</f>
        <v>4.7800000000000002E-2</v>
      </c>
      <c r="BE13" s="3">
        <f>2*'Costo Hold'!BE13</f>
        <v>4.7800000000000002E-2</v>
      </c>
      <c r="BF13" s="3">
        <f>2*'Costo Hold'!BF13</f>
        <v>4.7800000000000002E-2</v>
      </c>
      <c r="BG13" s="3">
        <f>2*'Costo Hold'!BG13</f>
        <v>4.7800000000000002E-2</v>
      </c>
      <c r="BH13" s="3">
        <f>2*'Costo Hold'!BH13</f>
        <v>4.7800000000000002E-2</v>
      </c>
      <c r="BI13" s="3">
        <f>2*'Costo Hold'!BI13</f>
        <v>4.7800000000000002E-2</v>
      </c>
      <c r="BJ13" s="3">
        <f>2*'Costo Hold'!BJ13</f>
        <v>4.7800000000000002E-2</v>
      </c>
      <c r="BK13" s="3">
        <f>2*'Costo Hold'!BK13</f>
        <v>4.7800000000000002E-2</v>
      </c>
      <c r="BL13" s="3">
        <f>2*'Costo Hold'!BL13</f>
        <v>4.7800000000000002E-2</v>
      </c>
      <c r="BM13" s="3">
        <f>2*'Costo Hold'!BM13</f>
        <v>4.7800000000000002E-2</v>
      </c>
      <c r="BN13" s="3">
        <f>2*'Costo Hold'!BN13</f>
        <v>4.7800000000000002E-2</v>
      </c>
      <c r="BO13" s="3">
        <f>2*'Costo Hold'!BO13</f>
        <v>4.7800000000000002E-2</v>
      </c>
      <c r="BP13" s="3">
        <f>2*'Costo Hold'!BP13</f>
        <v>4.7800000000000002E-2</v>
      </c>
      <c r="BQ13" s="3">
        <f>2*'Costo Hold'!BQ13</f>
        <v>4.7800000000000002E-2</v>
      </c>
      <c r="BR13" s="3">
        <f>2*'Costo Hold'!BR13</f>
        <v>4.7800000000000002E-2</v>
      </c>
      <c r="BS13" s="3">
        <f>2*'Costo Hold'!BS13</f>
        <v>4.7800000000000002E-2</v>
      </c>
      <c r="BT13" s="3">
        <f>2*'Costo Hold'!BT13</f>
        <v>4.7800000000000002E-2</v>
      </c>
      <c r="BU13" s="3">
        <f>2*'Costo Hold'!BU13</f>
        <v>4.7800000000000002E-2</v>
      </c>
      <c r="BV13" s="3">
        <f>2*'Costo Hold'!BV13</f>
        <v>4.7800000000000002E-2</v>
      </c>
      <c r="BW13" s="3">
        <f>2*'Costo Hold'!BW13</f>
        <v>4.7800000000000002E-2</v>
      </c>
      <c r="BX13" s="3">
        <f>2*'Costo Hold'!BX13</f>
        <v>4.7800000000000002E-2</v>
      </c>
      <c r="BY13" s="3">
        <f>2*'Costo Hold'!BY13</f>
        <v>4.7800000000000002E-2</v>
      </c>
      <c r="BZ13" s="3">
        <f>2*'Costo Hold'!BZ13</f>
        <v>4.7800000000000002E-2</v>
      </c>
      <c r="CA13" s="3">
        <f>2*'Costo Hold'!CA13</f>
        <v>4.7800000000000002E-2</v>
      </c>
      <c r="CB13" s="3">
        <f>2*'Costo Hold'!CB13</f>
        <v>4.7800000000000002E-2</v>
      </c>
      <c r="CC13" s="3">
        <f>2*'Costo Hold'!CC13</f>
        <v>4.7800000000000002E-2</v>
      </c>
      <c r="CD13" s="3">
        <f>2*'Costo Hold'!CD13</f>
        <v>4.7800000000000002E-2</v>
      </c>
      <c r="CE13" s="3">
        <f>2*'Costo Hold'!CE13</f>
        <v>4.7800000000000002E-2</v>
      </c>
      <c r="CF13" s="3">
        <f>2*'Costo Hold'!CF13</f>
        <v>4.7800000000000002E-2</v>
      </c>
      <c r="CG13" s="3">
        <f>2*'Costo Hold'!CG13</f>
        <v>4.7800000000000002E-2</v>
      </c>
      <c r="CH13" s="3">
        <f>2*'Costo Hold'!CH13</f>
        <v>4.7800000000000002E-2</v>
      </c>
      <c r="CI13" s="3">
        <f>2*'Costo Hold'!CI13</f>
        <v>4.7800000000000002E-2</v>
      </c>
      <c r="CJ13" s="3">
        <f>2*'Costo Hold'!CJ13</f>
        <v>4.7800000000000002E-2</v>
      </c>
      <c r="CK13" s="3">
        <f>2*'Costo Hold'!CK13</f>
        <v>4.7800000000000002E-2</v>
      </c>
      <c r="CL13" s="3">
        <f>2*'Costo Hold'!CL13</f>
        <v>4.7800000000000002E-2</v>
      </c>
      <c r="CM13" s="3">
        <f t="shared" si="0"/>
        <v>4.7800000000000002E-2</v>
      </c>
    </row>
    <row r="14" spans="1:91" x14ac:dyDescent="0.2">
      <c r="A14" s="2" t="s">
        <v>103</v>
      </c>
      <c r="B14" s="3">
        <f>2*'Costo Hold'!B14</f>
        <v>4.7800000000000002E-2</v>
      </c>
      <c r="C14" s="3">
        <f>2*'Costo Hold'!C14</f>
        <v>4.7800000000000002E-2</v>
      </c>
      <c r="D14" s="3">
        <f>2*'Costo Hold'!D14</f>
        <v>4.7800000000000002E-2</v>
      </c>
      <c r="E14" s="3">
        <f>2*'Costo Hold'!E14</f>
        <v>4.7800000000000002E-2</v>
      </c>
      <c r="F14" s="3">
        <f>2*'Costo Hold'!F14</f>
        <v>4.7800000000000002E-2</v>
      </c>
      <c r="G14" s="3">
        <f>2*'Costo Hold'!G14</f>
        <v>4.7800000000000002E-2</v>
      </c>
      <c r="H14" s="3">
        <f>2*'Costo Hold'!H14</f>
        <v>4.7800000000000002E-2</v>
      </c>
      <c r="I14" s="3">
        <f>2*'Costo Hold'!I14</f>
        <v>4.7800000000000002E-2</v>
      </c>
      <c r="J14" s="3">
        <f>2*'Costo Hold'!J14</f>
        <v>4.7800000000000002E-2</v>
      </c>
      <c r="K14" s="3">
        <f>2*'Costo Hold'!K14</f>
        <v>4.7800000000000002E-2</v>
      </c>
      <c r="L14" s="3">
        <f>2*'Costo Hold'!L14</f>
        <v>4.7800000000000002E-2</v>
      </c>
      <c r="M14" s="3">
        <f>2*'Costo Hold'!M14</f>
        <v>4.7800000000000002E-2</v>
      </c>
      <c r="N14" s="3">
        <f>2*'Costo Hold'!N14</f>
        <v>4.7800000000000002E-2</v>
      </c>
      <c r="O14" s="3">
        <f>2*'Costo Hold'!O14</f>
        <v>4.7800000000000002E-2</v>
      </c>
      <c r="P14" s="3">
        <f>2*'Costo Hold'!P14</f>
        <v>4.7800000000000002E-2</v>
      </c>
      <c r="Q14" s="3">
        <f>2*'Costo Hold'!Q14</f>
        <v>4.7800000000000002E-2</v>
      </c>
      <c r="R14" s="3">
        <f>2*'Costo Hold'!R14</f>
        <v>4.7800000000000002E-2</v>
      </c>
      <c r="S14" s="3">
        <f>2*'Costo Hold'!S14</f>
        <v>4.7800000000000002E-2</v>
      </c>
      <c r="T14" s="3">
        <f>2*'Costo Hold'!T14</f>
        <v>4.7800000000000002E-2</v>
      </c>
      <c r="U14" s="3">
        <f>2*'Costo Hold'!U14</f>
        <v>4.7800000000000002E-2</v>
      </c>
      <c r="V14" s="3">
        <f>2*'Costo Hold'!V14</f>
        <v>4.7800000000000002E-2</v>
      </c>
      <c r="W14" s="3">
        <f>2*'Costo Hold'!W14</f>
        <v>4.7800000000000002E-2</v>
      </c>
      <c r="X14" s="3">
        <f>2*'Costo Hold'!X14</f>
        <v>4.7800000000000002E-2</v>
      </c>
      <c r="Y14" s="3">
        <f>2*'Costo Hold'!Y14</f>
        <v>4.7800000000000002E-2</v>
      </c>
      <c r="Z14" s="3">
        <f>2*'Costo Hold'!Z14</f>
        <v>4.7800000000000002E-2</v>
      </c>
      <c r="AA14" s="3">
        <f>2*'Costo Hold'!AA14</f>
        <v>4.7800000000000002E-2</v>
      </c>
      <c r="AB14" s="3">
        <f>2*'Costo Hold'!AB14</f>
        <v>4.7800000000000002E-2</v>
      </c>
      <c r="AC14" s="3">
        <f>2*'Costo Hold'!AC14</f>
        <v>4.7800000000000002E-2</v>
      </c>
      <c r="AD14" s="3">
        <f>2*'Costo Hold'!AD14</f>
        <v>4.7800000000000002E-2</v>
      </c>
      <c r="AE14" s="3">
        <f>2*'Costo Hold'!AE14</f>
        <v>4.7800000000000002E-2</v>
      </c>
      <c r="AF14" s="3">
        <f>2*'Costo Hold'!AF14</f>
        <v>4.7800000000000002E-2</v>
      </c>
      <c r="AG14" s="3">
        <f>2*'Costo Hold'!AG14</f>
        <v>4.7800000000000002E-2</v>
      </c>
      <c r="AH14" s="3">
        <f>2*'Costo Hold'!AH14</f>
        <v>4.7800000000000002E-2</v>
      </c>
      <c r="AI14" s="3">
        <f>2*'Costo Hold'!AI14</f>
        <v>4.7800000000000002E-2</v>
      </c>
      <c r="AJ14" s="3">
        <f>2*'Costo Hold'!AJ14</f>
        <v>4.7800000000000002E-2</v>
      </c>
      <c r="AK14" s="3">
        <f>2*'Costo Hold'!AK14</f>
        <v>4.7800000000000002E-2</v>
      </c>
      <c r="AL14" s="3">
        <f>2*'Costo Hold'!AL14</f>
        <v>4.7800000000000002E-2</v>
      </c>
      <c r="AM14" s="3">
        <f>2*'Costo Hold'!AM14</f>
        <v>4.7800000000000002E-2</v>
      </c>
      <c r="AN14" s="3">
        <f>2*'Costo Hold'!AN14</f>
        <v>4.7800000000000002E-2</v>
      </c>
      <c r="AO14" s="3">
        <f>2*'Costo Hold'!AO14</f>
        <v>4.7800000000000002E-2</v>
      </c>
      <c r="AP14" s="3">
        <f>2*'Costo Hold'!AP14</f>
        <v>4.7800000000000002E-2</v>
      </c>
      <c r="AQ14" s="3">
        <f>2*'Costo Hold'!AQ14</f>
        <v>4.7800000000000002E-2</v>
      </c>
      <c r="AR14" s="3">
        <f>2*'Costo Hold'!AR14</f>
        <v>4.7800000000000002E-2</v>
      </c>
      <c r="AS14" s="3">
        <f>2*'Costo Hold'!AS14</f>
        <v>4.7800000000000002E-2</v>
      </c>
      <c r="AT14" s="3">
        <f>2*'Costo Hold'!AT14</f>
        <v>4.7800000000000002E-2</v>
      </c>
      <c r="AU14" s="3">
        <f>2*'Costo Hold'!AU14</f>
        <v>4.7800000000000002E-2</v>
      </c>
      <c r="AV14" s="3">
        <f>2*'Costo Hold'!AV14</f>
        <v>4.7800000000000002E-2</v>
      </c>
      <c r="AW14" s="3">
        <f>2*'Costo Hold'!AW14</f>
        <v>4.7800000000000002E-2</v>
      </c>
      <c r="AX14" s="3">
        <f>2*'Costo Hold'!AX14</f>
        <v>4.7800000000000002E-2</v>
      </c>
      <c r="AY14" s="3">
        <f>2*'Costo Hold'!AY14</f>
        <v>4.7800000000000002E-2</v>
      </c>
      <c r="AZ14" s="3">
        <f>2*'Costo Hold'!AZ14</f>
        <v>4.7800000000000002E-2</v>
      </c>
      <c r="BA14" s="3">
        <f>2*'Costo Hold'!BA14</f>
        <v>4.7800000000000002E-2</v>
      </c>
      <c r="BB14" s="3">
        <f>2*'Costo Hold'!BB14</f>
        <v>4.7800000000000002E-2</v>
      </c>
      <c r="BC14" s="3">
        <f>2*'Costo Hold'!BC14</f>
        <v>4.7800000000000002E-2</v>
      </c>
      <c r="BD14" s="3">
        <f>2*'Costo Hold'!BD14</f>
        <v>4.7800000000000002E-2</v>
      </c>
      <c r="BE14" s="3">
        <f>2*'Costo Hold'!BE14</f>
        <v>4.7800000000000002E-2</v>
      </c>
      <c r="BF14" s="3">
        <f>2*'Costo Hold'!BF14</f>
        <v>4.7800000000000002E-2</v>
      </c>
      <c r="BG14" s="3">
        <f>2*'Costo Hold'!BG14</f>
        <v>4.7800000000000002E-2</v>
      </c>
      <c r="BH14" s="3">
        <f>2*'Costo Hold'!BH14</f>
        <v>4.7800000000000002E-2</v>
      </c>
      <c r="BI14" s="3">
        <f>2*'Costo Hold'!BI14</f>
        <v>4.7800000000000002E-2</v>
      </c>
      <c r="BJ14" s="3">
        <f>2*'Costo Hold'!BJ14</f>
        <v>4.7800000000000002E-2</v>
      </c>
      <c r="BK14" s="3">
        <f>2*'Costo Hold'!BK14</f>
        <v>4.7800000000000002E-2</v>
      </c>
      <c r="BL14" s="3">
        <f>2*'Costo Hold'!BL14</f>
        <v>4.7800000000000002E-2</v>
      </c>
      <c r="BM14" s="3">
        <f>2*'Costo Hold'!BM14</f>
        <v>4.7800000000000002E-2</v>
      </c>
      <c r="BN14" s="3">
        <f>2*'Costo Hold'!BN14</f>
        <v>4.7800000000000002E-2</v>
      </c>
      <c r="BO14" s="3">
        <f>2*'Costo Hold'!BO14</f>
        <v>4.7800000000000002E-2</v>
      </c>
      <c r="BP14" s="3">
        <f>2*'Costo Hold'!BP14</f>
        <v>4.7800000000000002E-2</v>
      </c>
      <c r="BQ14" s="3">
        <f>2*'Costo Hold'!BQ14</f>
        <v>4.7800000000000002E-2</v>
      </c>
      <c r="BR14" s="3">
        <f>2*'Costo Hold'!BR14</f>
        <v>4.7800000000000002E-2</v>
      </c>
      <c r="BS14" s="3">
        <f>2*'Costo Hold'!BS14</f>
        <v>4.7800000000000002E-2</v>
      </c>
      <c r="BT14" s="3">
        <f>2*'Costo Hold'!BT14</f>
        <v>4.7800000000000002E-2</v>
      </c>
      <c r="BU14" s="3">
        <f>2*'Costo Hold'!BU14</f>
        <v>4.7800000000000002E-2</v>
      </c>
      <c r="BV14" s="3">
        <f>2*'Costo Hold'!BV14</f>
        <v>4.7800000000000002E-2</v>
      </c>
      <c r="BW14" s="3">
        <f>2*'Costo Hold'!BW14</f>
        <v>4.7800000000000002E-2</v>
      </c>
      <c r="BX14" s="3">
        <f>2*'Costo Hold'!BX14</f>
        <v>4.7800000000000002E-2</v>
      </c>
      <c r="BY14" s="3">
        <f>2*'Costo Hold'!BY14</f>
        <v>4.7800000000000002E-2</v>
      </c>
      <c r="BZ14" s="3">
        <f>2*'Costo Hold'!BZ14</f>
        <v>4.7800000000000002E-2</v>
      </c>
      <c r="CA14" s="3">
        <f>2*'Costo Hold'!CA14</f>
        <v>4.7800000000000002E-2</v>
      </c>
      <c r="CB14" s="3">
        <f>2*'Costo Hold'!CB14</f>
        <v>4.7800000000000002E-2</v>
      </c>
      <c r="CC14" s="3">
        <f>2*'Costo Hold'!CC14</f>
        <v>4.7800000000000002E-2</v>
      </c>
      <c r="CD14" s="3">
        <f>2*'Costo Hold'!CD14</f>
        <v>4.7800000000000002E-2</v>
      </c>
      <c r="CE14" s="3">
        <f>2*'Costo Hold'!CE14</f>
        <v>4.7800000000000002E-2</v>
      </c>
      <c r="CF14" s="3">
        <f>2*'Costo Hold'!CF14</f>
        <v>4.7800000000000002E-2</v>
      </c>
      <c r="CG14" s="3">
        <f>2*'Costo Hold'!CG14</f>
        <v>4.7800000000000002E-2</v>
      </c>
      <c r="CH14" s="3">
        <f>2*'Costo Hold'!CH14</f>
        <v>4.7800000000000002E-2</v>
      </c>
      <c r="CI14" s="3">
        <f>2*'Costo Hold'!CI14</f>
        <v>4.7800000000000002E-2</v>
      </c>
      <c r="CJ14" s="3">
        <f>2*'Costo Hold'!CJ14</f>
        <v>4.7800000000000002E-2</v>
      </c>
      <c r="CK14" s="3">
        <f>2*'Costo Hold'!CK14</f>
        <v>4.7800000000000002E-2</v>
      </c>
      <c r="CL14" s="3">
        <f>2*'Costo Hold'!CL14</f>
        <v>4.7800000000000002E-2</v>
      </c>
      <c r="CM14" s="3">
        <f t="shared" si="0"/>
        <v>4.7800000000000002E-2</v>
      </c>
    </row>
    <row r="15" spans="1:91" x14ac:dyDescent="0.2">
      <c r="A15" s="2" t="s">
        <v>104</v>
      </c>
      <c r="B15" s="3">
        <f>2*'Costo Hold'!B15</f>
        <v>4.7800000000000002E-2</v>
      </c>
      <c r="C15" s="3">
        <f>2*'Costo Hold'!C15</f>
        <v>4.7800000000000002E-2</v>
      </c>
      <c r="D15" s="3">
        <f>2*'Costo Hold'!D15</f>
        <v>4.7800000000000002E-2</v>
      </c>
      <c r="E15" s="3">
        <f>2*'Costo Hold'!E15</f>
        <v>4.7800000000000002E-2</v>
      </c>
      <c r="F15" s="3">
        <f>2*'Costo Hold'!F15</f>
        <v>4.7800000000000002E-2</v>
      </c>
      <c r="G15" s="3">
        <f>2*'Costo Hold'!G15</f>
        <v>4.7800000000000002E-2</v>
      </c>
      <c r="H15" s="3">
        <f>2*'Costo Hold'!H15</f>
        <v>4.7800000000000002E-2</v>
      </c>
      <c r="I15" s="3">
        <f>2*'Costo Hold'!I15</f>
        <v>4.7800000000000002E-2</v>
      </c>
      <c r="J15" s="3">
        <f>2*'Costo Hold'!J15</f>
        <v>4.7800000000000002E-2</v>
      </c>
      <c r="K15" s="3">
        <f>2*'Costo Hold'!K15</f>
        <v>4.7800000000000002E-2</v>
      </c>
      <c r="L15" s="3">
        <f>2*'Costo Hold'!L15</f>
        <v>4.7800000000000002E-2</v>
      </c>
      <c r="M15" s="3">
        <f>2*'Costo Hold'!M15</f>
        <v>4.7800000000000002E-2</v>
      </c>
      <c r="N15" s="3">
        <f>2*'Costo Hold'!N15</f>
        <v>4.7800000000000002E-2</v>
      </c>
      <c r="O15" s="3">
        <f>2*'Costo Hold'!O15</f>
        <v>4.7800000000000002E-2</v>
      </c>
      <c r="P15" s="3">
        <f>2*'Costo Hold'!P15</f>
        <v>4.7800000000000002E-2</v>
      </c>
      <c r="Q15" s="3">
        <f>2*'Costo Hold'!Q15</f>
        <v>4.7800000000000002E-2</v>
      </c>
      <c r="R15" s="3">
        <f>2*'Costo Hold'!R15</f>
        <v>4.7800000000000002E-2</v>
      </c>
      <c r="S15" s="3">
        <f>2*'Costo Hold'!S15</f>
        <v>4.7800000000000002E-2</v>
      </c>
      <c r="T15" s="3">
        <f>2*'Costo Hold'!T15</f>
        <v>4.7800000000000002E-2</v>
      </c>
      <c r="U15" s="3">
        <f>2*'Costo Hold'!U15</f>
        <v>4.7800000000000002E-2</v>
      </c>
      <c r="V15" s="3">
        <f>2*'Costo Hold'!V15</f>
        <v>4.7800000000000002E-2</v>
      </c>
      <c r="W15" s="3">
        <f>2*'Costo Hold'!W15</f>
        <v>4.7800000000000002E-2</v>
      </c>
      <c r="X15" s="3">
        <f>2*'Costo Hold'!X15</f>
        <v>4.7800000000000002E-2</v>
      </c>
      <c r="Y15" s="3">
        <f>2*'Costo Hold'!Y15</f>
        <v>4.7800000000000002E-2</v>
      </c>
      <c r="Z15" s="3">
        <f>2*'Costo Hold'!Z15</f>
        <v>4.7800000000000002E-2</v>
      </c>
      <c r="AA15" s="3">
        <f>2*'Costo Hold'!AA15</f>
        <v>4.7800000000000002E-2</v>
      </c>
      <c r="AB15" s="3">
        <f>2*'Costo Hold'!AB15</f>
        <v>4.7800000000000002E-2</v>
      </c>
      <c r="AC15" s="3">
        <f>2*'Costo Hold'!AC15</f>
        <v>4.7800000000000002E-2</v>
      </c>
      <c r="AD15" s="3">
        <f>2*'Costo Hold'!AD15</f>
        <v>4.7800000000000002E-2</v>
      </c>
      <c r="AE15" s="3">
        <f>2*'Costo Hold'!AE15</f>
        <v>4.7800000000000002E-2</v>
      </c>
      <c r="AF15" s="3">
        <f>2*'Costo Hold'!AF15</f>
        <v>4.7800000000000002E-2</v>
      </c>
      <c r="AG15" s="3">
        <f>2*'Costo Hold'!AG15</f>
        <v>4.7800000000000002E-2</v>
      </c>
      <c r="AH15" s="3">
        <f>2*'Costo Hold'!AH15</f>
        <v>4.7800000000000002E-2</v>
      </c>
      <c r="AI15" s="3">
        <f>2*'Costo Hold'!AI15</f>
        <v>4.7800000000000002E-2</v>
      </c>
      <c r="AJ15" s="3">
        <f>2*'Costo Hold'!AJ15</f>
        <v>4.7800000000000002E-2</v>
      </c>
      <c r="AK15" s="3">
        <f>2*'Costo Hold'!AK15</f>
        <v>4.7800000000000002E-2</v>
      </c>
      <c r="AL15" s="3">
        <f>2*'Costo Hold'!AL15</f>
        <v>4.7800000000000002E-2</v>
      </c>
      <c r="AM15" s="3">
        <f>2*'Costo Hold'!AM15</f>
        <v>4.7800000000000002E-2</v>
      </c>
      <c r="AN15" s="3">
        <f>2*'Costo Hold'!AN15</f>
        <v>4.7800000000000002E-2</v>
      </c>
      <c r="AO15" s="3">
        <f>2*'Costo Hold'!AO15</f>
        <v>4.7800000000000002E-2</v>
      </c>
      <c r="AP15" s="3">
        <f>2*'Costo Hold'!AP15</f>
        <v>4.7800000000000002E-2</v>
      </c>
      <c r="AQ15" s="3">
        <f>2*'Costo Hold'!AQ15</f>
        <v>4.7800000000000002E-2</v>
      </c>
      <c r="AR15" s="3">
        <f>2*'Costo Hold'!AR15</f>
        <v>4.7800000000000002E-2</v>
      </c>
      <c r="AS15" s="3">
        <f>2*'Costo Hold'!AS15</f>
        <v>4.7800000000000002E-2</v>
      </c>
      <c r="AT15" s="3">
        <f>2*'Costo Hold'!AT15</f>
        <v>4.7800000000000002E-2</v>
      </c>
      <c r="AU15" s="3">
        <f>2*'Costo Hold'!AU15</f>
        <v>4.7800000000000002E-2</v>
      </c>
      <c r="AV15" s="3">
        <f>2*'Costo Hold'!AV15</f>
        <v>4.7800000000000002E-2</v>
      </c>
      <c r="AW15" s="3">
        <f>2*'Costo Hold'!AW15</f>
        <v>4.7800000000000002E-2</v>
      </c>
      <c r="AX15" s="3">
        <f>2*'Costo Hold'!AX15</f>
        <v>4.7800000000000002E-2</v>
      </c>
      <c r="AY15" s="3">
        <f>2*'Costo Hold'!AY15</f>
        <v>4.7800000000000002E-2</v>
      </c>
      <c r="AZ15" s="3">
        <f>2*'Costo Hold'!AZ15</f>
        <v>4.7800000000000002E-2</v>
      </c>
      <c r="BA15" s="3">
        <f>2*'Costo Hold'!BA15</f>
        <v>4.7800000000000002E-2</v>
      </c>
      <c r="BB15" s="3">
        <f>2*'Costo Hold'!BB15</f>
        <v>4.7800000000000002E-2</v>
      </c>
      <c r="BC15" s="3">
        <f>2*'Costo Hold'!BC15</f>
        <v>4.7800000000000002E-2</v>
      </c>
      <c r="BD15" s="3">
        <f>2*'Costo Hold'!BD15</f>
        <v>4.7800000000000002E-2</v>
      </c>
      <c r="BE15" s="3">
        <f>2*'Costo Hold'!BE15</f>
        <v>4.7800000000000002E-2</v>
      </c>
      <c r="BF15" s="3">
        <f>2*'Costo Hold'!BF15</f>
        <v>4.7800000000000002E-2</v>
      </c>
      <c r="BG15" s="3">
        <f>2*'Costo Hold'!BG15</f>
        <v>4.7800000000000002E-2</v>
      </c>
      <c r="BH15" s="3">
        <f>2*'Costo Hold'!BH15</f>
        <v>4.7800000000000002E-2</v>
      </c>
      <c r="BI15" s="3">
        <f>2*'Costo Hold'!BI15</f>
        <v>4.7800000000000002E-2</v>
      </c>
      <c r="BJ15" s="3">
        <f>2*'Costo Hold'!BJ15</f>
        <v>4.7800000000000002E-2</v>
      </c>
      <c r="BK15" s="3">
        <f>2*'Costo Hold'!BK15</f>
        <v>4.7800000000000002E-2</v>
      </c>
      <c r="BL15" s="3">
        <f>2*'Costo Hold'!BL15</f>
        <v>4.7800000000000002E-2</v>
      </c>
      <c r="BM15" s="3">
        <f>2*'Costo Hold'!BM15</f>
        <v>4.7800000000000002E-2</v>
      </c>
      <c r="BN15" s="3">
        <f>2*'Costo Hold'!BN15</f>
        <v>4.7800000000000002E-2</v>
      </c>
      <c r="BO15" s="3">
        <f>2*'Costo Hold'!BO15</f>
        <v>4.7800000000000002E-2</v>
      </c>
      <c r="BP15" s="3">
        <f>2*'Costo Hold'!BP15</f>
        <v>4.7800000000000002E-2</v>
      </c>
      <c r="BQ15" s="3">
        <f>2*'Costo Hold'!BQ15</f>
        <v>4.7800000000000002E-2</v>
      </c>
      <c r="BR15" s="3">
        <f>2*'Costo Hold'!BR15</f>
        <v>4.7800000000000002E-2</v>
      </c>
      <c r="BS15" s="3">
        <f>2*'Costo Hold'!BS15</f>
        <v>4.7800000000000002E-2</v>
      </c>
      <c r="BT15" s="3">
        <f>2*'Costo Hold'!BT15</f>
        <v>4.7800000000000002E-2</v>
      </c>
      <c r="BU15" s="3">
        <f>2*'Costo Hold'!BU15</f>
        <v>4.7800000000000002E-2</v>
      </c>
      <c r="BV15" s="3">
        <f>2*'Costo Hold'!BV15</f>
        <v>4.7800000000000002E-2</v>
      </c>
      <c r="BW15" s="3">
        <f>2*'Costo Hold'!BW15</f>
        <v>4.7800000000000002E-2</v>
      </c>
      <c r="BX15" s="3">
        <f>2*'Costo Hold'!BX15</f>
        <v>4.7800000000000002E-2</v>
      </c>
      <c r="BY15" s="3">
        <f>2*'Costo Hold'!BY15</f>
        <v>4.7800000000000002E-2</v>
      </c>
      <c r="BZ15" s="3">
        <f>2*'Costo Hold'!BZ15</f>
        <v>4.7800000000000002E-2</v>
      </c>
      <c r="CA15" s="3">
        <f>2*'Costo Hold'!CA15</f>
        <v>4.7800000000000002E-2</v>
      </c>
      <c r="CB15" s="3">
        <f>2*'Costo Hold'!CB15</f>
        <v>4.7800000000000002E-2</v>
      </c>
      <c r="CC15" s="3">
        <f>2*'Costo Hold'!CC15</f>
        <v>4.7800000000000002E-2</v>
      </c>
      <c r="CD15" s="3">
        <f>2*'Costo Hold'!CD15</f>
        <v>4.7800000000000002E-2</v>
      </c>
      <c r="CE15" s="3">
        <f>2*'Costo Hold'!CE15</f>
        <v>4.7800000000000002E-2</v>
      </c>
      <c r="CF15" s="3">
        <f>2*'Costo Hold'!CF15</f>
        <v>4.7800000000000002E-2</v>
      </c>
      <c r="CG15" s="3">
        <f>2*'Costo Hold'!CG15</f>
        <v>4.7800000000000002E-2</v>
      </c>
      <c r="CH15" s="3">
        <f>2*'Costo Hold'!CH15</f>
        <v>4.7800000000000002E-2</v>
      </c>
      <c r="CI15" s="3">
        <f>2*'Costo Hold'!CI15</f>
        <v>4.7800000000000002E-2</v>
      </c>
      <c r="CJ15" s="3">
        <f>2*'Costo Hold'!CJ15</f>
        <v>4.7800000000000002E-2</v>
      </c>
      <c r="CK15" s="3">
        <f>2*'Costo Hold'!CK15</f>
        <v>4.7800000000000002E-2</v>
      </c>
      <c r="CL15" s="3">
        <f>2*'Costo Hold'!CL15</f>
        <v>4.7800000000000002E-2</v>
      </c>
      <c r="CM15" s="3">
        <f t="shared" si="0"/>
        <v>4.7800000000000002E-2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AB6"/>
  <sheetViews>
    <sheetView workbookViewId="0">
      <selection activeCell="C3" sqref="C3"/>
    </sheetView>
  </sheetViews>
  <sheetFormatPr baseColWidth="10" defaultColWidth="12.6640625" defaultRowHeight="15" customHeight="1" x14ac:dyDescent="0.15"/>
  <sheetData>
    <row r="2" spans="1:28" x14ac:dyDescent="0.2">
      <c r="B2" s="3" t="s">
        <v>121</v>
      </c>
      <c r="C2" s="3" t="s">
        <v>122</v>
      </c>
    </row>
    <row r="3" spans="1:28" x14ac:dyDescent="0.2">
      <c r="B3" s="3">
        <v>0.1</v>
      </c>
      <c r="C3" s="3">
        <v>0.01</v>
      </c>
    </row>
    <row r="6" spans="1:28" x14ac:dyDescent="0.2">
      <c r="A6" s="3" t="s">
        <v>123</v>
      </c>
      <c r="B6" s="3">
        <v>1</v>
      </c>
      <c r="C6" s="3">
        <f t="shared" ref="C6:AB6" si="0">B6+1</f>
        <v>2</v>
      </c>
      <c r="D6" s="3">
        <f t="shared" si="0"/>
        <v>3</v>
      </c>
      <c r="E6" s="3">
        <f t="shared" si="0"/>
        <v>4</v>
      </c>
      <c r="F6" s="3">
        <f t="shared" si="0"/>
        <v>5</v>
      </c>
      <c r="G6" s="3">
        <f t="shared" si="0"/>
        <v>6</v>
      </c>
      <c r="H6" s="3">
        <f t="shared" si="0"/>
        <v>7</v>
      </c>
      <c r="I6" s="3">
        <f t="shared" si="0"/>
        <v>8</v>
      </c>
      <c r="J6" s="3">
        <f t="shared" si="0"/>
        <v>9</v>
      </c>
      <c r="K6" s="3">
        <f t="shared" si="0"/>
        <v>10</v>
      </c>
      <c r="L6" s="3">
        <f t="shared" si="0"/>
        <v>11</v>
      </c>
      <c r="M6" s="3">
        <f t="shared" si="0"/>
        <v>12</v>
      </c>
      <c r="N6" s="3">
        <f t="shared" si="0"/>
        <v>13</v>
      </c>
      <c r="O6" s="3">
        <f t="shared" si="0"/>
        <v>14</v>
      </c>
      <c r="P6" s="3">
        <f t="shared" si="0"/>
        <v>15</v>
      </c>
      <c r="Q6" s="3">
        <f t="shared" si="0"/>
        <v>16</v>
      </c>
      <c r="R6" s="3">
        <f t="shared" si="0"/>
        <v>17</v>
      </c>
      <c r="S6" s="3">
        <f t="shared" si="0"/>
        <v>18</v>
      </c>
      <c r="T6" s="3">
        <f t="shared" si="0"/>
        <v>19</v>
      </c>
      <c r="U6" s="3">
        <f t="shared" si="0"/>
        <v>20</v>
      </c>
      <c r="V6" s="3">
        <f t="shared" si="0"/>
        <v>21</v>
      </c>
      <c r="W6" s="3">
        <f t="shared" si="0"/>
        <v>22</v>
      </c>
      <c r="X6" s="3">
        <f t="shared" si="0"/>
        <v>23</v>
      </c>
      <c r="Y6" s="3">
        <f t="shared" si="0"/>
        <v>24</v>
      </c>
      <c r="Z6" s="3">
        <f t="shared" si="0"/>
        <v>25</v>
      </c>
      <c r="AA6" s="3">
        <f t="shared" si="0"/>
        <v>26</v>
      </c>
      <c r="AB6" s="3">
        <f t="shared" si="0"/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9"/>
  <sheetViews>
    <sheetView tabSelected="1" zoomScale="150" zoomScaleNormal="150" workbookViewId="0">
      <pane xSplit="1" topLeftCell="E1" activePane="topRight" state="frozen"/>
      <selection pane="topRight" activeCell="L23" sqref="L23"/>
    </sheetView>
  </sheetViews>
  <sheetFormatPr baseColWidth="10" defaultColWidth="12.6640625" defaultRowHeight="15" customHeight="1" x14ac:dyDescent="0.15"/>
  <cols>
    <col min="1" max="1" width="19.1640625" customWidth="1"/>
    <col min="10" max="10" width="20.1640625" customWidth="1"/>
    <col min="11" max="11" width="22.83203125" bestFit="1" customWidth="1"/>
    <col min="12" max="12" width="14.6640625" bestFit="1" customWidth="1"/>
    <col min="13" max="13" width="15.33203125" bestFit="1" customWidth="1"/>
    <col min="16" max="16" width="12.6640625" bestFit="1" customWidth="1"/>
    <col min="17" max="17" width="18.33203125" bestFit="1" customWidth="1"/>
  </cols>
  <sheetData>
    <row r="1" spans="1:26" ht="16" x14ac:dyDescent="0.2">
      <c r="A1" s="75" t="s">
        <v>105</v>
      </c>
      <c r="B1" s="77" t="s">
        <v>106</v>
      </c>
      <c r="C1" s="76"/>
      <c r="D1" s="76"/>
      <c r="E1" s="76"/>
      <c r="F1" s="76"/>
      <c r="G1" s="76"/>
      <c r="H1" s="6"/>
      <c r="I1" s="6"/>
      <c r="J1" s="5"/>
      <c r="K1" s="5"/>
      <c r="L1" s="78" t="s">
        <v>107</v>
      </c>
      <c r="M1" s="79"/>
      <c r="N1" s="79"/>
      <c r="O1" s="80"/>
      <c r="P1" s="6"/>
    </row>
    <row r="2" spans="1:26" ht="48" x14ac:dyDescent="0.2">
      <c r="A2" s="76"/>
      <c r="B2" s="6" t="s">
        <v>99</v>
      </c>
      <c r="C2" s="6" t="s">
        <v>100</v>
      </c>
      <c r="D2" s="6" t="s">
        <v>101</v>
      </c>
      <c r="E2" s="6" t="s">
        <v>102</v>
      </c>
      <c r="F2" s="6" t="s">
        <v>103</v>
      </c>
      <c r="G2" s="6" t="s">
        <v>104</v>
      </c>
      <c r="H2" s="31" t="s">
        <v>162</v>
      </c>
      <c r="I2" s="6" t="s">
        <v>108</v>
      </c>
      <c r="J2" s="6" t="s">
        <v>109</v>
      </c>
      <c r="K2" s="6" t="s">
        <v>110</v>
      </c>
      <c r="L2" s="65" t="s">
        <v>111</v>
      </c>
      <c r="M2" s="6" t="s">
        <v>112</v>
      </c>
      <c r="N2" s="66" t="s">
        <v>163</v>
      </c>
      <c r="O2" s="67" t="s">
        <v>113</v>
      </c>
      <c r="P2" s="6" t="s">
        <v>114</v>
      </c>
      <c r="S2" s="3" t="s">
        <v>115</v>
      </c>
      <c r="T2" s="6" t="s">
        <v>116</v>
      </c>
      <c r="U2" s="3" t="s">
        <v>117</v>
      </c>
      <c r="V2" s="3" t="s">
        <v>118</v>
      </c>
      <c r="W2" s="3" t="s">
        <v>119</v>
      </c>
      <c r="X2" s="3" t="s">
        <v>120</v>
      </c>
    </row>
    <row r="3" spans="1:26" x14ac:dyDescent="0.2">
      <c r="A3" s="7" t="s">
        <v>91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8">
        <v>1860</v>
      </c>
      <c r="I3" s="8">
        <v>2390</v>
      </c>
      <c r="J3" s="8">
        <f>(J4/2+J4/2)*J21</f>
        <v>1384.4483303225807</v>
      </c>
      <c r="K3" s="8">
        <v>1510</v>
      </c>
      <c r="L3" s="68">
        <f t="shared" ref="L3:L16" si="0">$X$3*$V$3*K3/$K$3</f>
        <v>185617.90933333279</v>
      </c>
      <c r="M3" s="69">
        <f>ROUND(6*(L3-O3)/N3,0)</f>
        <v>53023</v>
      </c>
      <c r="N3" s="36">
        <f>I3/1000</f>
        <v>2.39</v>
      </c>
      <c r="O3" s="70">
        <v>164496.91999999998</v>
      </c>
      <c r="P3" s="36">
        <f t="shared" ref="P3:P16" si="1">L3/M3</f>
        <v>3.5007055303044488</v>
      </c>
      <c r="Q3" s="34">
        <f t="shared" ref="Q3:Q16" si="2">N3*O3*$R$3</f>
        <v>35383287.491999999</v>
      </c>
      <c r="R3" s="3">
        <v>90</v>
      </c>
      <c r="S3" s="10">
        <f>L3-M3*N3</f>
        <v>58892.93933333279</v>
      </c>
      <c r="T3" s="8">
        <v>10461</v>
      </c>
      <c r="U3" s="6">
        <v>0.21190000000000001</v>
      </c>
      <c r="V3" s="3">
        <f>11601.1193333333*20</f>
        <v>232022.38666666599</v>
      </c>
      <c r="W3" s="3">
        <v>7.063333333333334E-2</v>
      </c>
      <c r="X3" s="3">
        <v>0.8</v>
      </c>
      <c r="Z3" s="32"/>
    </row>
    <row r="4" spans="1:26" x14ac:dyDescent="0.2">
      <c r="A4" s="7" t="s">
        <v>92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8">
        <v>930</v>
      </c>
      <c r="I4" s="8">
        <v>1270</v>
      </c>
      <c r="J4" s="8">
        <f>(J7*(540/930)+J8*(390/930))*J21</f>
        <v>1442.1336774193549</v>
      </c>
      <c r="K4" s="8">
        <v>1500</v>
      </c>
      <c r="L4" s="68">
        <f t="shared" si="0"/>
        <v>184388.65165562858</v>
      </c>
      <c r="M4" s="69">
        <f t="shared" ref="M4:M16" si="3">ROUND($M$3*(($K$3/K4)^0.5),0)</f>
        <v>53199</v>
      </c>
      <c r="N4" s="36">
        <f t="shared" ref="N4:N16" si="4">I4/1000</f>
        <v>1.27</v>
      </c>
      <c r="O4" s="70">
        <v>78672.44</v>
      </c>
      <c r="P4" s="36">
        <f t="shared" si="1"/>
        <v>3.4660172494901893</v>
      </c>
      <c r="Q4" s="34">
        <f t="shared" si="2"/>
        <v>8992259.8920000009</v>
      </c>
      <c r="S4" s="32"/>
      <c r="T4" s="8">
        <v>5199</v>
      </c>
      <c r="U4" s="6">
        <v>0.16789999999999999</v>
      </c>
    </row>
    <row r="5" spans="1:26" x14ac:dyDescent="0.2">
      <c r="A5" s="11" t="s">
        <v>93</v>
      </c>
      <c r="B5" s="6">
        <v>2</v>
      </c>
      <c r="C5" s="6">
        <v>2</v>
      </c>
      <c r="D5" s="6">
        <v>2</v>
      </c>
      <c r="E5" s="6">
        <v>2</v>
      </c>
      <c r="F5" s="6">
        <v>0</v>
      </c>
      <c r="G5" s="6">
        <v>0</v>
      </c>
      <c r="H5" s="8">
        <v>1080</v>
      </c>
      <c r="I5" s="8">
        <v>1310</v>
      </c>
      <c r="J5" s="8">
        <f>(J7/2+J7/2)*J20</f>
        <v>1355.3249999999998</v>
      </c>
      <c r="K5" s="8">
        <v>1355.3249999999998</v>
      </c>
      <c r="L5" s="68">
        <f t="shared" si="0"/>
        <v>166604.36620344321</v>
      </c>
      <c r="M5" s="69">
        <f t="shared" si="3"/>
        <v>55967</v>
      </c>
      <c r="N5" s="36">
        <f t="shared" si="4"/>
        <v>1.31</v>
      </c>
      <c r="O5" s="70">
        <v>42912.240000000005</v>
      </c>
      <c r="P5" s="36">
        <f t="shared" si="1"/>
        <v>2.976832172591763</v>
      </c>
      <c r="Q5" s="34">
        <f t="shared" si="2"/>
        <v>5059353.0960000008</v>
      </c>
      <c r="T5" s="8">
        <v>2901</v>
      </c>
      <c r="U5" s="6">
        <v>0.1032</v>
      </c>
    </row>
    <row r="6" spans="1:26" x14ac:dyDescent="0.2">
      <c r="A6" s="11" t="s">
        <v>94</v>
      </c>
      <c r="B6" s="6">
        <v>0</v>
      </c>
      <c r="C6" s="6">
        <v>0</v>
      </c>
      <c r="D6" s="6">
        <v>0</v>
      </c>
      <c r="E6" s="6">
        <v>0</v>
      </c>
      <c r="F6" s="6">
        <v>2</v>
      </c>
      <c r="G6" s="6">
        <v>2</v>
      </c>
      <c r="H6" s="8">
        <v>780</v>
      </c>
      <c r="I6" s="8">
        <v>2740</v>
      </c>
      <c r="J6" s="8">
        <f>(J8/2+J8/2)*J20</f>
        <v>1347.396923076923</v>
      </c>
      <c r="K6" s="8">
        <v>1347.396923076923</v>
      </c>
      <c r="L6" s="68">
        <f t="shared" si="0"/>
        <v>165629.80126073104</v>
      </c>
      <c r="M6" s="69">
        <f t="shared" si="3"/>
        <v>56131</v>
      </c>
      <c r="N6" s="36">
        <f t="shared" si="4"/>
        <v>2.74</v>
      </c>
      <c r="O6" s="70">
        <v>14304.080000000002</v>
      </c>
      <c r="P6" s="36">
        <f t="shared" si="1"/>
        <v>2.9507723229718166</v>
      </c>
      <c r="Q6" s="34">
        <f t="shared" si="2"/>
        <v>3527386.1280000005</v>
      </c>
      <c r="T6" s="8">
        <v>2814</v>
      </c>
      <c r="U6" s="6">
        <v>4.36E-2</v>
      </c>
      <c r="X6" s="32"/>
    </row>
    <row r="7" spans="1:26" x14ac:dyDescent="0.2">
      <c r="A7" s="11" t="s">
        <v>95</v>
      </c>
      <c r="B7" s="6">
        <v>1</v>
      </c>
      <c r="C7" s="6">
        <v>1</v>
      </c>
      <c r="D7" s="6">
        <v>1</v>
      </c>
      <c r="E7" s="6">
        <v>1</v>
      </c>
      <c r="F7" s="6">
        <v>0</v>
      </c>
      <c r="G7" s="6">
        <v>0</v>
      </c>
      <c r="H7" s="8">
        <v>540</v>
      </c>
      <c r="I7" s="8">
        <v>1440</v>
      </c>
      <c r="J7" s="8">
        <f>(J11*(450/540)+J12*(55/540)+J13*(27/540)+J14*(8/540))*J20</f>
        <v>1505.9166666666665</v>
      </c>
      <c r="K7" s="8">
        <v>1380</v>
      </c>
      <c r="L7" s="68">
        <f t="shared" si="0"/>
        <v>169637.55952317832</v>
      </c>
      <c r="M7" s="69">
        <f t="shared" si="3"/>
        <v>55464</v>
      </c>
      <c r="N7" s="36">
        <f t="shared" si="4"/>
        <v>1.44</v>
      </c>
      <c r="O7" s="70">
        <v>92976.520000000019</v>
      </c>
      <c r="P7" s="36">
        <f t="shared" si="1"/>
        <v>3.0585165066201196</v>
      </c>
      <c r="Q7" s="34">
        <f t="shared" si="2"/>
        <v>12049756.992000002</v>
      </c>
      <c r="T7" s="8">
        <v>6205</v>
      </c>
      <c r="U7" s="6">
        <v>0.20610000000000001</v>
      </c>
    </row>
    <row r="8" spans="1:26" x14ac:dyDescent="0.2">
      <c r="A8" s="7" t="s">
        <v>96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1</v>
      </c>
      <c r="H8" s="8">
        <v>390</v>
      </c>
      <c r="I8" s="8">
        <v>2890</v>
      </c>
      <c r="J8" s="8">
        <f>(J15*(140/390)+J16*(250/390))*J21</f>
        <v>1497.1076923076923</v>
      </c>
      <c r="K8" s="8">
        <v>1497.1076923076923</v>
      </c>
      <c r="L8" s="68">
        <f t="shared" si="0"/>
        <v>184033.11251192336</v>
      </c>
      <c r="M8" s="69">
        <f t="shared" si="3"/>
        <v>53251</v>
      </c>
      <c r="N8" s="36">
        <f t="shared" si="4"/>
        <v>2.89</v>
      </c>
      <c r="O8" s="70">
        <v>64368.359999999993</v>
      </c>
      <c r="P8" s="36">
        <f t="shared" si="1"/>
        <v>3.455955991660689</v>
      </c>
      <c r="Q8" s="34">
        <f t="shared" si="2"/>
        <v>16742210.435999999</v>
      </c>
      <c r="T8" s="8">
        <v>4475</v>
      </c>
      <c r="U8" s="6">
        <v>7.0999999999999994E-2</v>
      </c>
    </row>
    <row r="9" spans="1:26" x14ac:dyDescent="0.2">
      <c r="A9" s="7" t="s">
        <v>97</v>
      </c>
      <c r="B9" s="6">
        <v>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8">
        <v>900</v>
      </c>
      <c r="I9" s="8">
        <v>3390</v>
      </c>
      <c r="J9" s="8">
        <f>(J11/2 +J11/2)*J21</f>
        <v>1641.6</v>
      </c>
      <c r="K9" s="8">
        <v>1641.6</v>
      </c>
      <c r="L9" s="68">
        <f t="shared" si="0"/>
        <v>201794.94037191995</v>
      </c>
      <c r="M9" s="69">
        <f t="shared" si="3"/>
        <v>50853</v>
      </c>
      <c r="N9" s="36">
        <f t="shared" si="4"/>
        <v>3.39</v>
      </c>
      <c r="O9" s="70">
        <v>128736.71999999999</v>
      </c>
      <c r="P9" s="36">
        <f t="shared" si="1"/>
        <v>3.9682012933734478</v>
      </c>
      <c r="Q9" s="34">
        <f t="shared" si="2"/>
        <v>39277573.272</v>
      </c>
      <c r="T9" s="8">
        <v>9680</v>
      </c>
      <c r="U9" s="6">
        <v>0.1231</v>
      </c>
    </row>
    <row r="10" spans="1:26" x14ac:dyDescent="0.2">
      <c r="A10" s="11" t="s">
        <v>98</v>
      </c>
      <c r="B10" s="6">
        <v>0</v>
      </c>
      <c r="C10" s="6">
        <v>1</v>
      </c>
      <c r="D10" s="6">
        <v>1</v>
      </c>
      <c r="E10" s="6">
        <v>1</v>
      </c>
      <c r="F10" s="6">
        <v>0</v>
      </c>
      <c r="G10" s="6">
        <v>0</v>
      </c>
      <c r="H10" s="8">
        <v>90</v>
      </c>
      <c r="I10" s="8">
        <v>2990</v>
      </c>
      <c r="J10" s="8">
        <f>(J12*(55/90)+J13*(27/90)+J14*(8/55))*J20</f>
        <v>1351.1909090909091</v>
      </c>
      <c r="K10" s="8">
        <v>1351.1909090909091</v>
      </c>
      <c r="L10" s="68">
        <f t="shared" si="0"/>
        <v>166096.17990441053</v>
      </c>
      <c r="M10" s="69">
        <f t="shared" si="3"/>
        <v>56052</v>
      </c>
      <c r="N10" s="36">
        <f t="shared" si="4"/>
        <v>2.99</v>
      </c>
      <c r="O10" s="70">
        <v>50064.280000000006</v>
      </c>
      <c r="P10" s="36">
        <f t="shared" si="1"/>
        <v>2.9632516217871001</v>
      </c>
      <c r="Q10" s="34">
        <f t="shared" si="2"/>
        <v>13472297.748000002</v>
      </c>
      <c r="R10" s="33">
        <f>SUM(Q10:Q16)/Q17</f>
        <v>0.21263766173945817</v>
      </c>
      <c r="T10" s="8">
        <v>4985</v>
      </c>
      <c r="U10" s="6">
        <v>7.3300000000000004E-2</v>
      </c>
    </row>
    <row r="11" spans="1:26" x14ac:dyDescent="0.2">
      <c r="A11" s="7" t="s">
        <v>99</v>
      </c>
      <c r="B11" s="6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8">
        <v>450</v>
      </c>
      <c r="I11" s="8">
        <v>1710</v>
      </c>
      <c r="J11" s="8">
        <v>1710</v>
      </c>
      <c r="K11" s="8">
        <v>1650</v>
      </c>
      <c r="L11" s="68">
        <f t="shared" si="0"/>
        <v>202827.51682119144</v>
      </c>
      <c r="M11" s="69">
        <f t="shared" si="3"/>
        <v>50724</v>
      </c>
      <c r="N11" s="36">
        <f t="shared" si="4"/>
        <v>1.71</v>
      </c>
      <c r="O11" s="70">
        <v>50064.280000000006</v>
      </c>
      <c r="P11" s="36">
        <f t="shared" si="1"/>
        <v>3.9986498860734847</v>
      </c>
      <c r="Q11" s="34">
        <f t="shared" si="2"/>
        <v>7704892.6920000017</v>
      </c>
      <c r="T11" s="8">
        <v>3703</v>
      </c>
      <c r="U11" s="6">
        <v>0.1019</v>
      </c>
    </row>
    <row r="12" spans="1:26" x14ac:dyDescent="0.2">
      <c r="A12" s="11" t="s">
        <v>100</v>
      </c>
      <c r="B12" s="6">
        <v>0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8">
        <v>55</v>
      </c>
      <c r="I12" s="8">
        <v>1960</v>
      </c>
      <c r="J12" s="8">
        <v>1960</v>
      </c>
      <c r="K12" s="8">
        <v>1400</v>
      </c>
      <c r="L12" s="68">
        <f t="shared" si="0"/>
        <v>172096.07487858669</v>
      </c>
      <c r="M12" s="69">
        <f t="shared" si="3"/>
        <v>55067</v>
      </c>
      <c r="N12" s="36">
        <f t="shared" si="4"/>
        <v>1.96</v>
      </c>
      <c r="O12" s="70">
        <v>14304.080000000002</v>
      </c>
      <c r="P12" s="36">
        <f t="shared" si="1"/>
        <v>3.1252124662426986</v>
      </c>
      <c r="Q12" s="34">
        <f t="shared" si="2"/>
        <v>2523239.7120000003</v>
      </c>
      <c r="T12" s="8">
        <v>1716</v>
      </c>
      <c r="U12" s="6">
        <v>3.78E-2</v>
      </c>
    </row>
    <row r="13" spans="1:26" x14ac:dyDescent="0.2">
      <c r="A13" s="11" t="s">
        <v>101</v>
      </c>
      <c r="B13" s="6">
        <v>0</v>
      </c>
      <c r="C13" s="6">
        <v>0</v>
      </c>
      <c r="D13" s="6">
        <v>1</v>
      </c>
      <c r="E13" s="6">
        <v>0</v>
      </c>
      <c r="F13" s="6">
        <v>0</v>
      </c>
      <c r="G13" s="6">
        <v>0</v>
      </c>
      <c r="H13" s="8">
        <v>27</v>
      </c>
      <c r="I13" s="62">
        <v>910</v>
      </c>
      <c r="J13" s="8">
        <v>910</v>
      </c>
      <c r="K13" s="62">
        <v>910</v>
      </c>
      <c r="L13" s="68">
        <f t="shared" si="0"/>
        <v>111862.44867108135</v>
      </c>
      <c r="M13" s="69">
        <f t="shared" si="3"/>
        <v>68302</v>
      </c>
      <c r="N13" s="36">
        <f t="shared" si="4"/>
        <v>0.91</v>
      </c>
      <c r="O13" s="70">
        <v>14304.080000000002</v>
      </c>
      <c r="P13" s="36">
        <f t="shared" si="1"/>
        <v>1.6377624179538133</v>
      </c>
      <c r="Q13" s="34">
        <f t="shared" si="2"/>
        <v>1171504.152</v>
      </c>
      <c r="T13" s="8">
        <v>1440</v>
      </c>
      <c r="U13" s="6">
        <v>7.0099999999999996E-2</v>
      </c>
    </row>
    <row r="14" spans="1:26" x14ac:dyDescent="0.2">
      <c r="A14" s="11" t="s">
        <v>102</v>
      </c>
      <c r="B14" s="6">
        <v>0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8">
        <v>8</v>
      </c>
      <c r="I14" s="62">
        <v>810</v>
      </c>
      <c r="J14" s="8">
        <v>210</v>
      </c>
      <c r="K14" s="62">
        <v>810</v>
      </c>
      <c r="L14" s="68">
        <f t="shared" si="0"/>
        <v>99569.871894039446</v>
      </c>
      <c r="M14" s="69">
        <f t="shared" si="3"/>
        <v>72395</v>
      </c>
      <c r="N14" s="36">
        <f t="shared" si="4"/>
        <v>0.81</v>
      </c>
      <c r="O14" s="70">
        <v>7152.0400000000009</v>
      </c>
      <c r="P14" s="36">
        <f t="shared" si="1"/>
        <v>1.3753694577531521</v>
      </c>
      <c r="Q14" s="34">
        <f t="shared" si="2"/>
        <v>521383.71600000007</v>
      </c>
      <c r="T14" s="8">
        <v>476</v>
      </c>
      <c r="U14" s="6">
        <v>9.06E-2</v>
      </c>
    </row>
    <row r="15" spans="1:26" x14ac:dyDescent="0.2">
      <c r="A15" s="11" t="s">
        <v>103</v>
      </c>
      <c r="B15" s="6">
        <v>0</v>
      </c>
      <c r="C15" s="6">
        <v>0</v>
      </c>
      <c r="D15" s="6">
        <v>0</v>
      </c>
      <c r="E15" s="6">
        <v>0</v>
      </c>
      <c r="F15" s="6">
        <v>1</v>
      </c>
      <c r="G15" s="6">
        <v>0</v>
      </c>
      <c r="H15" s="8">
        <v>140</v>
      </c>
      <c r="I15" s="8">
        <v>1380</v>
      </c>
      <c r="J15" s="8">
        <v>1380</v>
      </c>
      <c r="K15" s="8">
        <v>1300</v>
      </c>
      <c r="L15" s="68">
        <f t="shared" si="0"/>
        <v>159803.4981015448</v>
      </c>
      <c r="M15" s="69">
        <f t="shared" si="3"/>
        <v>57145</v>
      </c>
      <c r="N15" s="36">
        <f t="shared" si="4"/>
        <v>1.38</v>
      </c>
      <c r="O15" s="70">
        <v>28608.160000000003</v>
      </c>
      <c r="P15" s="36">
        <f t="shared" si="1"/>
        <v>2.7964563496639214</v>
      </c>
      <c r="Q15" s="34">
        <f t="shared" si="2"/>
        <v>3553133.4720000005</v>
      </c>
      <c r="T15" s="8">
        <v>2320</v>
      </c>
      <c r="U15" s="6">
        <v>6.88E-2</v>
      </c>
    </row>
    <row r="16" spans="1:26" ht="16" thickBot="1" x14ac:dyDescent="0.25">
      <c r="A16" s="11" t="s">
        <v>104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1</v>
      </c>
      <c r="H16" s="8">
        <v>250</v>
      </c>
      <c r="I16" s="8">
        <v>1660</v>
      </c>
      <c r="J16" s="8">
        <v>1660</v>
      </c>
      <c r="K16" s="8">
        <v>1400</v>
      </c>
      <c r="L16" s="71">
        <f t="shared" si="0"/>
        <v>172096.07487858669</v>
      </c>
      <c r="M16" s="72">
        <f t="shared" si="3"/>
        <v>55067</v>
      </c>
      <c r="N16" s="73">
        <f t="shared" si="4"/>
        <v>1.66</v>
      </c>
      <c r="O16" s="74">
        <v>25032.140000000003</v>
      </c>
      <c r="P16" s="36">
        <f t="shared" si="1"/>
        <v>3.1252124662426986</v>
      </c>
      <c r="Q16" s="34">
        <f t="shared" si="2"/>
        <v>3739801.7160000005</v>
      </c>
      <c r="T16" s="8">
        <v>2549</v>
      </c>
      <c r="U16" s="6">
        <v>7.1400000000000005E-2</v>
      </c>
    </row>
    <row r="17" spans="5:20" x14ac:dyDescent="0.2">
      <c r="J17" s="10"/>
      <c r="K17" s="10"/>
      <c r="L17" s="10">
        <f>SUM(L3:L16)</f>
        <v>2342058.0060095983</v>
      </c>
      <c r="O17" s="10">
        <f>SUM(O3:O16)</f>
        <v>775996.34000000008</v>
      </c>
      <c r="Q17" s="12">
        <f>SUM(Q3:Q16)</f>
        <v>153718080.51600003</v>
      </c>
    </row>
    <row r="18" spans="5:20" x14ac:dyDescent="0.2">
      <c r="E18" s="11" t="s">
        <v>91</v>
      </c>
      <c r="F18" s="11" t="s">
        <v>92</v>
      </c>
      <c r="G18" s="11" t="s">
        <v>93</v>
      </c>
      <c r="H18" s="11" t="s">
        <v>94</v>
      </c>
      <c r="I18" s="11" t="s">
        <v>95</v>
      </c>
      <c r="J18" s="11"/>
      <c r="K18" s="11"/>
      <c r="L18" s="11" t="s">
        <v>96</v>
      </c>
      <c r="M18" s="11" t="s">
        <v>97</v>
      </c>
      <c r="N18" s="11" t="s">
        <v>98</v>
      </c>
      <c r="O18" s="11" t="s">
        <v>99</v>
      </c>
      <c r="P18" s="11" t="s">
        <v>100</v>
      </c>
      <c r="Q18" s="11" t="s">
        <v>101</v>
      </c>
      <c r="R18" s="11" t="s">
        <v>102</v>
      </c>
      <c r="S18" s="11" t="s">
        <v>103</v>
      </c>
      <c r="T18" s="11" t="s">
        <v>104</v>
      </c>
    </row>
    <row r="19" spans="5:20" x14ac:dyDescent="0.2">
      <c r="E19" s="8">
        <v>1860</v>
      </c>
      <c r="F19" s="8">
        <v>930</v>
      </c>
      <c r="G19" s="8">
        <v>1080</v>
      </c>
      <c r="H19" s="8">
        <v>780</v>
      </c>
      <c r="I19" s="8">
        <v>540</v>
      </c>
      <c r="J19" s="8"/>
      <c r="K19" s="8"/>
      <c r="L19" s="8">
        <v>390</v>
      </c>
      <c r="M19" s="8">
        <v>900</v>
      </c>
      <c r="N19" s="8">
        <v>90</v>
      </c>
      <c r="O19" s="8">
        <v>450</v>
      </c>
      <c r="P19" s="8">
        <v>55</v>
      </c>
      <c r="Q19" s="8">
        <v>27</v>
      </c>
      <c r="R19" s="8">
        <v>8</v>
      </c>
      <c r="S19" s="8">
        <v>140</v>
      </c>
      <c r="T19" s="8">
        <v>250</v>
      </c>
    </row>
    <row r="20" spans="5:20" x14ac:dyDescent="0.2">
      <c r="J20" s="3">
        <v>0.9</v>
      </c>
      <c r="K20" s="3"/>
    </row>
    <row r="21" spans="5:20" x14ac:dyDescent="0.2">
      <c r="J21" s="3">
        <v>0.96</v>
      </c>
      <c r="K21" s="3"/>
      <c r="L21" s="32"/>
    </row>
    <row r="22" spans="5:20" ht="15" customHeight="1" x14ac:dyDescent="0.15">
      <c r="I22" s="32"/>
      <c r="L22" s="64" t="s">
        <v>167</v>
      </c>
      <c r="M22" s="64" t="s">
        <v>166</v>
      </c>
    </row>
    <row r="23" spans="5:20" ht="15" customHeight="1" x14ac:dyDescent="0.15">
      <c r="L23" s="32">
        <f>L17/2</f>
        <v>1171029.0030047991</v>
      </c>
      <c r="M23" s="32">
        <f>L23/1.86</f>
        <v>629585.48548645107</v>
      </c>
    </row>
    <row r="26" spans="5:20" ht="15" customHeight="1" x14ac:dyDescent="0.2">
      <c r="P26" s="9"/>
    </row>
    <row r="27" spans="5:20" ht="15" customHeight="1" x14ac:dyDescent="0.2">
      <c r="P27" s="9"/>
    </row>
    <row r="28" spans="5:20" ht="15" customHeight="1" x14ac:dyDescent="0.2">
      <c r="P28" s="9"/>
    </row>
    <row r="29" spans="5:20" ht="15" customHeight="1" x14ac:dyDescent="0.2">
      <c r="P29" s="9"/>
    </row>
    <row r="30" spans="5:20" ht="15" customHeight="1" x14ac:dyDescent="0.2">
      <c r="P30" s="9"/>
    </row>
    <row r="31" spans="5:20" ht="15" customHeight="1" x14ac:dyDescent="0.2">
      <c r="P31" s="9"/>
    </row>
    <row r="32" spans="5:20" ht="15" customHeight="1" x14ac:dyDescent="0.2">
      <c r="P32" s="9"/>
    </row>
    <row r="33" spans="16:16" ht="15" customHeight="1" x14ac:dyDescent="0.2">
      <c r="P33" s="9"/>
    </row>
    <row r="34" spans="16:16" ht="15" customHeight="1" x14ac:dyDescent="0.2">
      <c r="P34" s="9"/>
    </row>
    <row r="35" spans="16:16" ht="15" customHeight="1" x14ac:dyDescent="0.2">
      <c r="P35" s="9"/>
    </row>
    <row r="36" spans="16:16" ht="15" customHeight="1" x14ac:dyDescent="0.2">
      <c r="P36" s="9"/>
    </row>
    <row r="37" spans="16:16" ht="15" customHeight="1" x14ac:dyDescent="0.2">
      <c r="P37" s="9"/>
    </row>
    <row r="38" spans="16:16" ht="15" customHeight="1" x14ac:dyDescent="0.2">
      <c r="P38" s="9"/>
    </row>
    <row r="39" spans="16:16" ht="15" customHeight="1" x14ac:dyDescent="0.2">
      <c r="P39" s="9"/>
    </row>
  </sheetData>
  <mergeCells count="3">
    <mergeCell ref="A1:A2"/>
    <mergeCell ref="B1:G1"/>
    <mergeCell ref="L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AC984"/>
  <sheetViews>
    <sheetView zoomScale="120" zoomScaleNormal="120" workbookViewId="0">
      <pane xSplit="1" topLeftCell="B1" activePane="topRight" state="frozen"/>
      <selection pane="topRight" activeCell="O18" sqref="O18"/>
    </sheetView>
  </sheetViews>
  <sheetFormatPr baseColWidth="10" defaultColWidth="12.6640625" defaultRowHeight="15" customHeight="1" x14ac:dyDescent="0.15"/>
  <cols>
    <col min="1" max="1" width="21.1640625" customWidth="1"/>
    <col min="2" max="27" width="7.6640625" customWidth="1"/>
    <col min="28" max="29" width="12.1640625" bestFit="1" customWidth="1"/>
  </cols>
  <sheetData>
    <row r="1" spans="1:29" x14ac:dyDescent="0.2">
      <c r="A1" s="1" t="s">
        <v>0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137</v>
      </c>
      <c r="P1" s="1" t="s">
        <v>138</v>
      </c>
      <c r="Q1" s="1" t="s">
        <v>139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X1" s="1" t="s">
        <v>146</v>
      </c>
      <c r="Y1" s="16" t="s">
        <v>147</v>
      </c>
      <c r="Z1" s="16" t="s">
        <v>148</v>
      </c>
      <c r="AA1" s="16" t="s">
        <v>149</v>
      </c>
      <c r="AB1" s="45" t="s">
        <v>164</v>
      </c>
      <c r="AC1" s="45" t="s">
        <v>165</v>
      </c>
    </row>
    <row r="2" spans="1:29" ht="14" x14ac:dyDescent="0.15">
      <c r="A2" s="17" t="s">
        <v>91</v>
      </c>
      <c r="B2" s="18">
        <f>'Patrones - Piezas'!B2*Productos!$H3/Productos!$H$3</f>
        <v>1</v>
      </c>
      <c r="C2" s="18">
        <f>'Patrones - Piezas'!C2*Productos!$H3/Productos!$H$3</f>
        <v>0</v>
      </c>
      <c r="D2" s="18">
        <f>'Patrones - Piezas'!D2*Productos!$H3/Productos!$H$3</f>
        <v>0</v>
      </c>
      <c r="E2" s="18">
        <f>'Patrones - Piezas'!E2*Productos!$H3/Productos!$H$3</f>
        <v>0</v>
      </c>
      <c r="F2" s="18">
        <f>'Patrones - Piezas'!F2*Productos!$H3/Productos!$H$3</f>
        <v>0</v>
      </c>
      <c r="G2" s="18">
        <f>'Patrones - Piezas'!G2*Productos!$H3/Productos!$H$3</f>
        <v>0</v>
      </c>
      <c r="H2" s="18">
        <f>'Patrones - Piezas'!H2*Productos!$H3/Productos!$H$3</f>
        <v>0</v>
      </c>
      <c r="I2" s="18">
        <f>'Patrones - Piezas'!I2*Productos!$H3/Productos!$H$3</f>
        <v>0</v>
      </c>
      <c r="J2" s="18">
        <f>'Patrones - Piezas'!J2*Productos!$H3/Productos!$H$3</f>
        <v>0</v>
      </c>
      <c r="K2" s="18">
        <f>'Patrones - Piezas'!K2*Productos!$H3/Productos!$H$3</f>
        <v>0</v>
      </c>
      <c r="L2" s="18">
        <f>'Patrones - Piezas'!L2*Productos!$H3/Productos!$H$3</f>
        <v>0</v>
      </c>
      <c r="M2" s="18">
        <f>'Patrones - Piezas'!M2*Productos!$H3/Productos!$H$3</f>
        <v>0</v>
      </c>
      <c r="N2" s="18">
        <f>'Patrones - Piezas'!N2*Productos!$H3/Productos!$H$3</f>
        <v>0</v>
      </c>
      <c r="O2" s="18">
        <f>'Patrones - Piezas'!O2*Productos!$H3/Productos!$H$3</f>
        <v>0</v>
      </c>
      <c r="P2" s="18">
        <f>'Patrones - Piezas'!P2*Productos!$H3/Productos!$H$3</f>
        <v>0</v>
      </c>
      <c r="Q2" s="18">
        <f>'Patrones - Piezas'!Q2*Productos!$H3/Productos!$H$3</f>
        <v>0</v>
      </c>
      <c r="R2" s="18">
        <f>'Patrones - Piezas'!R2*Productos!$H3/Productos!$H$3</f>
        <v>0</v>
      </c>
      <c r="S2" s="18">
        <f>'Patrones - Piezas'!S2*Productos!$H3/Productos!$H$3</f>
        <v>0</v>
      </c>
      <c r="T2" s="18">
        <f>'Patrones - Piezas'!T2*Productos!$H3/Productos!$H$3</f>
        <v>0</v>
      </c>
      <c r="U2" s="18">
        <f>'Patrones - Piezas'!U2*Productos!$H3/Productos!$H$3</f>
        <v>0</v>
      </c>
      <c r="V2" s="18">
        <f>'Patrones - Piezas'!V2*Productos!$H3/Productos!$H$3</f>
        <v>0</v>
      </c>
      <c r="W2" s="18">
        <f>'Patrones - Piezas'!W2*Productos!$H3/Productos!$H$3</f>
        <v>0</v>
      </c>
      <c r="X2" s="18">
        <f>'Patrones - Piezas'!X2*Productos!$H3/Productos!$H$3</f>
        <v>0</v>
      </c>
      <c r="Y2" s="18">
        <f>'Patrones - Piezas'!Y2*Productos!$H3/Productos!$H$3</f>
        <v>0</v>
      </c>
      <c r="Z2" s="18">
        <f>'Patrones - Piezas'!Z2*Productos!$H3/Productos!$H$3</f>
        <v>0</v>
      </c>
      <c r="AA2" s="18">
        <f>'Patrones - Piezas'!AA2*Productos!$H3/Productos!$H$3</f>
        <v>0</v>
      </c>
      <c r="AB2" s="46">
        <f>'Patrones - Piezas'!AB2*Productos!$H3/Productos!$H$3</f>
        <v>0</v>
      </c>
      <c r="AC2" s="46">
        <f>'Patrones - Piezas'!AC2*Productos!$H3/Productos!$H$3</f>
        <v>0</v>
      </c>
    </row>
    <row r="3" spans="1:29" ht="14" x14ac:dyDescent="0.15">
      <c r="A3" s="17" t="s">
        <v>92</v>
      </c>
      <c r="B3" s="18">
        <f>'Patrones - Piezas'!B3*Productos!$H4/Productos!$H$3</f>
        <v>0</v>
      </c>
      <c r="C3" s="18">
        <f>'Patrones - Piezas'!C3*Productos!$H4/Productos!$H$3</f>
        <v>1</v>
      </c>
      <c r="D3" s="18">
        <f>'Patrones - Piezas'!D3*Productos!$H4/Productos!$H$3</f>
        <v>0.5</v>
      </c>
      <c r="E3" s="18">
        <f>'Patrones - Piezas'!E3*Productos!$H4/Productos!$H$3</f>
        <v>0.5</v>
      </c>
      <c r="F3" s="18">
        <f>'Patrones - Piezas'!F3*Productos!$H4/Productos!$H$3</f>
        <v>0.5</v>
      </c>
      <c r="G3" s="18">
        <f>'Patrones - Piezas'!G3*Productos!$H4/Productos!$H$3</f>
        <v>0.5</v>
      </c>
      <c r="H3" s="18">
        <f>'Patrones - Piezas'!H3*Productos!$H4/Productos!$H$3</f>
        <v>0</v>
      </c>
      <c r="I3" s="18">
        <f>'Patrones - Piezas'!I3*Productos!$H4/Productos!$H$3</f>
        <v>0</v>
      </c>
      <c r="J3" s="18">
        <f>'Patrones - Piezas'!J3*Productos!$H4/Productos!$H$3</f>
        <v>0</v>
      </c>
      <c r="K3" s="18">
        <f>'Patrones - Piezas'!K3*Productos!$H4/Productos!$H$3</f>
        <v>0</v>
      </c>
      <c r="L3" s="18">
        <f>'Patrones - Piezas'!L3*Productos!$H4/Productos!$H$3</f>
        <v>0</v>
      </c>
      <c r="M3" s="18">
        <f>'Patrones - Piezas'!M3*Productos!$H4/Productos!$H$3</f>
        <v>0</v>
      </c>
      <c r="N3" s="18">
        <f>'Patrones - Piezas'!N3*Productos!$H4/Productos!$H$3</f>
        <v>0.5</v>
      </c>
      <c r="O3" s="18">
        <f>'Patrones - Piezas'!O3*Productos!$H4/Productos!$H$3</f>
        <v>0.5</v>
      </c>
      <c r="P3" s="18">
        <f>'Patrones - Piezas'!P3*Productos!$H4/Productos!$H$3</f>
        <v>0</v>
      </c>
      <c r="Q3" s="18">
        <f>'Patrones - Piezas'!Q3*Productos!$H4/Productos!$H$3</f>
        <v>0</v>
      </c>
      <c r="R3" s="18">
        <f>'Patrones - Piezas'!R3*Productos!$H4/Productos!$H$3</f>
        <v>0</v>
      </c>
      <c r="S3" s="18">
        <f>'Patrones - Piezas'!S3*Productos!$H4/Productos!$H$3</f>
        <v>0</v>
      </c>
      <c r="T3" s="18">
        <f>'Patrones - Piezas'!T3*Productos!$H4/Productos!$H$3</f>
        <v>0</v>
      </c>
      <c r="U3" s="18">
        <f>'Patrones - Piezas'!U3*Productos!$H4/Productos!$H$3</f>
        <v>0</v>
      </c>
      <c r="V3" s="18">
        <f>'Patrones - Piezas'!V3*Productos!$H4/Productos!$H$3</f>
        <v>0</v>
      </c>
      <c r="W3" s="18">
        <f>'Patrones - Piezas'!W3*Productos!$H4/Productos!$H$3</f>
        <v>0</v>
      </c>
      <c r="X3" s="18">
        <f>'Patrones - Piezas'!X3*Productos!$H4/Productos!$H$3</f>
        <v>0.5</v>
      </c>
      <c r="Y3" s="18">
        <f>'Patrones - Piezas'!Y3*Productos!$H4/Productos!$H$3</f>
        <v>0</v>
      </c>
      <c r="Z3" s="18">
        <f>'Patrones - Piezas'!Z3*Productos!$H4/Productos!$H$3</f>
        <v>0</v>
      </c>
      <c r="AA3" s="18">
        <f>'Patrones - Piezas'!AA3*Productos!$H4/Productos!$H$3</f>
        <v>0</v>
      </c>
      <c r="AB3" s="46">
        <f>'Patrones - Piezas'!AB3*Productos!$H4/Productos!$H$3</f>
        <v>0</v>
      </c>
      <c r="AC3" s="46">
        <f>'Patrones - Piezas'!AC3*Productos!$H4/Productos!$H$3</f>
        <v>0</v>
      </c>
    </row>
    <row r="4" spans="1:29" ht="14" x14ac:dyDescent="0.15">
      <c r="A4" s="17" t="s">
        <v>93</v>
      </c>
      <c r="B4" s="18">
        <f>'Patrones - Piezas'!B4*Productos!$H5/Productos!$H$3</f>
        <v>0</v>
      </c>
      <c r="C4" s="18">
        <f>'Patrones - Piezas'!C4*Productos!$H5/Productos!$H$3</f>
        <v>0</v>
      </c>
      <c r="D4" s="18">
        <f>'Patrones - Piezas'!D4*Productos!$H5/Productos!$H$3</f>
        <v>0</v>
      </c>
      <c r="E4" s="18">
        <f>'Patrones - Piezas'!E4*Productos!$H5/Productos!$H$3</f>
        <v>0</v>
      </c>
      <c r="F4" s="18">
        <f>'Patrones - Piezas'!F4*Productos!$H5/Productos!$H$3</f>
        <v>0</v>
      </c>
      <c r="G4" s="18">
        <f>'Patrones - Piezas'!G4*Productos!$H5/Productos!$H$3</f>
        <v>0</v>
      </c>
      <c r="H4" s="18">
        <f>'Patrones - Piezas'!H4*Productos!$H5/Productos!$H$3</f>
        <v>0</v>
      </c>
      <c r="I4" s="18">
        <f>'Patrones - Piezas'!I4*Productos!$H5/Productos!$H$3</f>
        <v>0</v>
      </c>
      <c r="J4" s="18">
        <f>'Patrones - Piezas'!J4*Productos!$H5/Productos!$H$3</f>
        <v>0</v>
      </c>
      <c r="K4" s="18">
        <f>'Patrones - Piezas'!K4*Productos!$H5/Productos!$H$3</f>
        <v>0</v>
      </c>
      <c r="L4" s="18">
        <f>'Patrones - Piezas'!L4*Productos!$H5/Productos!$H$3</f>
        <v>0</v>
      </c>
      <c r="M4" s="18">
        <f>'Patrones - Piezas'!M4*Productos!$H5/Productos!$H$3</f>
        <v>0</v>
      </c>
      <c r="N4" s="18">
        <f>'Patrones - Piezas'!N4*Productos!$H5/Productos!$H$3</f>
        <v>0</v>
      </c>
      <c r="O4" s="18">
        <f>'Patrones - Piezas'!O4*Productos!$H5/Productos!$H$3</f>
        <v>0</v>
      </c>
      <c r="P4" s="18">
        <f>'Patrones - Piezas'!P4*Productos!$H5/Productos!$H$3</f>
        <v>0</v>
      </c>
      <c r="Q4" s="18">
        <f>'Patrones - Piezas'!Q4*Productos!$H5/Productos!$H$3</f>
        <v>0.58064516129032262</v>
      </c>
      <c r="R4" s="18">
        <f>'Patrones - Piezas'!R4*Productos!$H5/Productos!$H$3</f>
        <v>0.58064516129032262</v>
      </c>
      <c r="S4" s="18">
        <f>'Patrones - Piezas'!S4*Productos!$H5/Productos!$H$3</f>
        <v>0</v>
      </c>
      <c r="T4" s="18">
        <f>'Patrones - Piezas'!T4*Productos!$H5/Productos!$H$3</f>
        <v>0</v>
      </c>
      <c r="U4" s="18">
        <f>'Patrones - Piezas'!U4*Productos!$H5/Productos!$H$3</f>
        <v>0</v>
      </c>
      <c r="V4" s="18">
        <f>'Patrones - Piezas'!V4*Productos!$H5/Productos!$H$3</f>
        <v>0</v>
      </c>
      <c r="W4" s="18">
        <f>'Patrones - Piezas'!W4*Productos!$H5/Productos!$H$3</f>
        <v>0</v>
      </c>
      <c r="X4" s="18">
        <f>'Patrones - Piezas'!X4*Productos!$H5/Productos!$H$3</f>
        <v>0</v>
      </c>
      <c r="Y4" s="18">
        <f>'Patrones - Piezas'!Y4*Productos!$H5/Productos!$H$3</f>
        <v>0</v>
      </c>
      <c r="Z4" s="18">
        <f>'Patrones - Piezas'!Z4*Productos!$H5/Productos!$H$3</f>
        <v>0</v>
      </c>
      <c r="AA4" s="18">
        <f>'Patrones - Piezas'!AA4*Productos!$H5/Productos!$H$3</f>
        <v>0</v>
      </c>
      <c r="AB4" s="46">
        <f>'Patrones - Piezas'!AB4*Productos!$H5/Productos!$H$3</f>
        <v>0</v>
      </c>
      <c r="AC4" s="46">
        <f>'Patrones - Piezas'!AC4*Productos!$H5/Productos!$H$3</f>
        <v>0</v>
      </c>
    </row>
    <row r="5" spans="1:29" ht="14" x14ac:dyDescent="0.15">
      <c r="A5" s="17" t="s">
        <v>94</v>
      </c>
      <c r="B5" s="18">
        <f>'Patrones - Piezas'!B5*Productos!$H6/Productos!$H$3</f>
        <v>0</v>
      </c>
      <c r="C5" s="18">
        <f>'Patrones - Piezas'!C5*Productos!$H6/Productos!$H$3</f>
        <v>0</v>
      </c>
      <c r="D5" s="18">
        <f>'Patrones - Piezas'!D5*Productos!$H6/Productos!$H$3</f>
        <v>0</v>
      </c>
      <c r="E5" s="18">
        <f>'Patrones - Piezas'!E5*Productos!$H6/Productos!$H$3</f>
        <v>0</v>
      </c>
      <c r="F5" s="18">
        <f>'Patrones - Piezas'!F5*Productos!$H6/Productos!$H$3</f>
        <v>0</v>
      </c>
      <c r="G5" s="18">
        <f>'Patrones - Piezas'!G5*Productos!$H6/Productos!$H$3</f>
        <v>0</v>
      </c>
      <c r="H5" s="18">
        <f>'Patrones - Piezas'!H5*Productos!$H6/Productos!$H$3</f>
        <v>0</v>
      </c>
      <c r="I5" s="18">
        <f>'Patrones - Piezas'!I5*Productos!$H6/Productos!$H$3</f>
        <v>0</v>
      </c>
      <c r="J5" s="18">
        <f>'Patrones - Piezas'!J5*Productos!$H6/Productos!$H$3</f>
        <v>0</v>
      </c>
      <c r="K5" s="18">
        <f>'Patrones - Piezas'!K5*Productos!$H6/Productos!$H$3</f>
        <v>0</v>
      </c>
      <c r="L5" s="18">
        <f>'Patrones - Piezas'!L5*Productos!$H6/Productos!$H$3</f>
        <v>0</v>
      </c>
      <c r="M5" s="18">
        <f>'Patrones - Piezas'!M5*Productos!$H6/Productos!$H$3</f>
        <v>0</v>
      </c>
      <c r="N5" s="18">
        <f>'Patrones - Piezas'!N5*Productos!$H6/Productos!$H$3</f>
        <v>0</v>
      </c>
      <c r="O5" s="18">
        <f>'Patrones - Piezas'!O5*Productos!$H6/Productos!$H$3</f>
        <v>0</v>
      </c>
      <c r="P5" s="18">
        <f>'Patrones - Piezas'!P5*Productos!$H6/Productos!$H$3</f>
        <v>0.41935483870967744</v>
      </c>
      <c r="Q5" s="18">
        <f>'Patrones - Piezas'!Q5*Productos!$H6/Productos!$H$3</f>
        <v>0.41935483870967744</v>
      </c>
      <c r="R5" s="18">
        <f>'Patrones - Piezas'!R5*Productos!$H6/Productos!$H$3</f>
        <v>0</v>
      </c>
      <c r="S5" s="18">
        <f>'Patrones - Piezas'!S5*Productos!$H6/Productos!$H$3</f>
        <v>0.41935483870967744</v>
      </c>
      <c r="T5" s="18">
        <f>'Patrones - Piezas'!T5*Productos!$H6/Productos!$H$3</f>
        <v>0.41935483870967744</v>
      </c>
      <c r="U5" s="18">
        <f>'Patrones - Piezas'!U5*Productos!$H6/Productos!$H$3</f>
        <v>0.41935483870967744</v>
      </c>
      <c r="V5" s="18">
        <f>'Patrones - Piezas'!V5*Productos!$H6/Productos!$H$3</f>
        <v>0</v>
      </c>
      <c r="W5" s="18">
        <f>'Patrones - Piezas'!W5*Productos!$H6/Productos!$H$3</f>
        <v>0</v>
      </c>
      <c r="X5" s="18">
        <f>'Patrones - Piezas'!X5*Productos!$H6/Productos!$H$3</f>
        <v>0</v>
      </c>
      <c r="Y5" s="18">
        <f>'Patrones - Piezas'!Y5*Productos!$H6/Productos!$H$3</f>
        <v>0</v>
      </c>
      <c r="Z5" s="18">
        <f>'Patrones - Piezas'!Z5*Productos!$H6/Productos!$H$3</f>
        <v>0</v>
      </c>
      <c r="AA5" s="18">
        <f>'Patrones - Piezas'!AA5*Productos!$H6/Productos!$H$3</f>
        <v>0</v>
      </c>
      <c r="AB5" s="46">
        <f>'Patrones - Piezas'!AB5*Productos!$H6/Productos!$H$3</f>
        <v>0</v>
      </c>
      <c r="AC5" s="46">
        <f>'Patrones - Piezas'!AC5*Productos!$H6/Productos!$H$3</f>
        <v>0</v>
      </c>
    </row>
    <row r="6" spans="1:29" ht="14" x14ac:dyDescent="0.15">
      <c r="A6" s="17" t="s">
        <v>95</v>
      </c>
      <c r="B6" s="18">
        <f>'Patrones - Piezas'!B6*Productos!$H7/Productos!$H$3</f>
        <v>0</v>
      </c>
      <c r="C6" s="18">
        <f>'Patrones - Piezas'!C6*Productos!$H7/Productos!$H$3</f>
        <v>0</v>
      </c>
      <c r="D6" s="18">
        <f>'Patrones - Piezas'!D6*Productos!$H7/Productos!$H$3</f>
        <v>0.29032258064516131</v>
      </c>
      <c r="E6" s="18">
        <f>'Patrones - Piezas'!E6*Productos!$H7/Productos!$H$3</f>
        <v>0.29032258064516131</v>
      </c>
      <c r="F6" s="18">
        <f>'Patrones - Piezas'!F6*Productos!$H7/Productos!$H$3</f>
        <v>0</v>
      </c>
      <c r="G6" s="18">
        <f>'Patrones - Piezas'!G6*Productos!$H7/Productos!$H$3</f>
        <v>0</v>
      </c>
      <c r="H6" s="18">
        <f>'Patrones - Piezas'!H6*Productos!$H7/Productos!$H$3</f>
        <v>0.58064516129032262</v>
      </c>
      <c r="I6" s="18">
        <f>'Patrones - Piezas'!I6*Productos!$H7/Productos!$H$3</f>
        <v>0.58064516129032262</v>
      </c>
      <c r="J6" s="18">
        <f>'Patrones - Piezas'!J6*Productos!$H7/Productos!$H$3</f>
        <v>0.58064516129032262</v>
      </c>
      <c r="K6" s="18">
        <f>'Patrones - Piezas'!K6*Productos!$H7/Productos!$H$3</f>
        <v>0.29032258064516131</v>
      </c>
      <c r="L6" s="18">
        <f>'Patrones - Piezas'!L6*Productos!$H7/Productos!$H$3</f>
        <v>0</v>
      </c>
      <c r="M6" s="18">
        <f>'Patrones - Piezas'!M6*Productos!$H7/Productos!$H$3</f>
        <v>0</v>
      </c>
      <c r="N6" s="18">
        <f>'Patrones - Piezas'!N6*Productos!$H7/Productos!$H$3</f>
        <v>0</v>
      </c>
      <c r="O6" s="18">
        <f>'Patrones - Piezas'!O6*Productos!$H7/Productos!$H$3</f>
        <v>0</v>
      </c>
      <c r="P6" s="18">
        <f>'Patrones - Piezas'!P6*Productos!$H7/Productos!$H$3</f>
        <v>0</v>
      </c>
      <c r="Q6" s="18">
        <f>'Patrones - Piezas'!Q6*Productos!$H7/Productos!$H$3</f>
        <v>0</v>
      </c>
      <c r="R6" s="18">
        <f>'Patrones - Piezas'!R6*Productos!$H7/Productos!$H$3</f>
        <v>0</v>
      </c>
      <c r="S6" s="18">
        <f>'Patrones - Piezas'!S6*Productos!$H7/Productos!$H$3</f>
        <v>0.58064516129032262</v>
      </c>
      <c r="T6" s="18">
        <f>'Patrones - Piezas'!T6*Productos!$H7/Productos!$H$3</f>
        <v>0.29032258064516131</v>
      </c>
      <c r="U6" s="18">
        <f>'Patrones - Piezas'!U6*Productos!$H7/Productos!$H$3</f>
        <v>0</v>
      </c>
      <c r="V6" s="18">
        <f>'Patrones - Piezas'!V6*Productos!$H7/Productos!$H$3</f>
        <v>0</v>
      </c>
      <c r="W6" s="18">
        <f>'Patrones - Piezas'!W6*Productos!$H7/Productos!$H$3</f>
        <v>0</v>
      </c>
      <c r="X6" s="18">
        <f>'Patrones - Piezas'!X6*Productos!$H7/Productos!$H$3</f>
        <v>0</v>
      </c>
      <c r="Y6" s="18">
        <f>'Patrones - Piezas'!Y6*Productos!$H7/Productos!$H$3</f>
        <v>0</v>
      </c>
      <c r="Z6" s="18">
        <f>'Patrones - Piezas'!Z6*Productos!$H7/Productos!$H$3</f>
        <v>0</v>
      </c>
      <c r="AA6" s="18">
        <f>'Patrones - Piezas'!AA6*Productos!$H7/Productos!$H$3</f>
        <v>0</v>
      </c>
      <c r="AB6" s="46">
        <f>'Patrones - Piezas'!AB6*Productos!$H7/Productos!$H$3</f>
        <v>0</v>
      </c>
      <c r="AC6" s="46">
        <f>'Patrones - Piezas'!AC6*Productos!$H7/Productos!$H$3</f>
        <v>0</v>
      </c>
    </row>
    <row r="7" spans="1:29" ht="14" x14ac:dyDescent="0.15">
      <c r="A7" s="17" t="s">
        <v>96</v>
      </c>
      <c r="B7" s="18">
        <f>'Patrones - Piezas'!B7*Productos!$H8/Productos!$H$3</f>
        <v>0</v>
      </c>
      <c r="C7" s="18">
        <f>'Patrones - Piezas'!C7*Productos!$H8/Productos!$H$3</f>
        <v>0</v>
      </c>
      <c r="D7" s="18">
        <f>'Patrones - Piezas'!D7*Productos!$H8/Productos!$H$3</f>
        <v>0.20967741935483872</v>
      </c>
      <c r="E7" s="18">
        <f>'Patrones - Piezas'!E7*Productos!$H8/Productos!$H$3</f>
        <v>0</v>
      </c>
      <c r="F7" s="18">
        <f>'Patrones - Piezas'!F7*Productos!$H8/Productos!$H$3</f>
        <v>0.20967741935483872</v>
      </c>
      <c r="G7" s="18">
        <f>'Patrones - Piezas'!G7*Productos!$H8/Productos!$H$3</f>
        <v>0</v>
      </c>
      <c r="H7" s="18">
        <f>'Patrones - Piezas'!H7*Productos!$H8/Productos!$H$3</f>
        <v>0.41935483870967744</v>
      </c>
      <c r="I7" s="18">
        <f>'Patrones - Piezas'!I7*Productos!$H8/Productos!$H$3</f>
        <v>0.20967741935483872</v>
      </c>
      <c r="J7" s="18">
        <f>'Patrones - Piezas'!J7*Productos!$H8/Productos!$H$3</f>
        <v>0</v>
      </c>
      <c r="K7" s="18">
        <f>'Patrones - Piezas'!K7*Productos!$H8/Productos!$H$3</f>
        <v>0.20967741935483872</v>
      </c>
      <c r="L7" s="18">
        <f>'Patrones - Piezas'!L7*Productos!$H8/Productos!$H$3</f>
        <v>0.41935483870967744</v>
      </c>
      <c r="M7" s="18">
        <f>'Patrones - Piezas'!M7*Productos!$H8/Productos!$H$3</f>
        <v>0</v>
      </c>
      <c r="N7" s="18">
        <f>'Patrones - Piezas'!N7*Productos!$H8/Productos!$H$3</f>
        <v>0.20967741935483872</v>
      </c>
      <c r="O7" s="18">
        <f>'Patrones - Piezas'!O7*Productos!$H8/Productos!$H$3</f>
        <v>0</v>
      </c>
      <c r="P7" s="18">
        <f>'Patrones - Piezas'!P7*Productos!$H8/Productos!$H$3</f>
        <v>0</v>
      </c>
      <c r="Q7" s="18">
        <f>'Patrones - Piezas'!Q7*Productos!$H8/Productos!$H$3</f>
        <v>0</v>
      </c>
      <c r="R7" s="18">
        <f>'Patrones - Piezas'!R7*Productos!$H8/Productos!$H$3</f>
        <v>0</v>
      </c>
      <c r="S7" s="18">
        <f>'Patrones - Piezas'!S7*Productos!$H8/Productos!$H$3</f>
        <v>0</v>
      </c>
      <c r="T7" s="18">
        <f>'Patrones - Piezas'!T7*Productos!$H8/Productos!$H$3</f>
        <v>0</v>
      </c>
      <c r="U7" s="18">
        <f>'Patrones - Piezas'!U7*Productos!$H8/Productos!$H$3</f>
        <v>0</v>
      </c>
      <c r="V7" s="18">
        <f>'Patrones - Piezas'!V7*Productos!$H8/Productos!$H$3</f>
        <v>0</v>
      </c>
      <c r="W7" s="18">
        <f>'Patrones - Piezas'!W7*Productos!$H8/Productos!$H$3</f>
        <v>0</v>
      </c>
      <c r="X7" s="18">
        <f>'Patrones - Piezas'!X7*Productos!$H8/Productos!$H$3</f>
        <v>0</v>
      </c>
      <c r="Y7" s="18">
        <f>'Patrones - Piezas'!Y7*Productos!$H8/Productos!$H$3</f>
        <v>0</v>
      </c>
      <c r="Z7" s="18">
        <f>'Patrones - Piezas'!Z7*Productos!$H8/Productos!$H$3</f>
        <v>0</v>
      </c>
      <c r="AA7" s="18">
        <f>'Patrones - Piezas'!AA7*Productos!$H8/Productos!$H$3</f>
        <v>0</v>
      </c>
      <c r="AB7" s="46">
        <f>'Patrones - Piezas'!AB7*Productos!$H8/Productos!$H$3</f>
        <v>0.41935483870967744</v>
      </c>
      <c r="AC7" s="46">
        <f>'Patrones - Piezas'!AC7*Productos!$H8/Productos!$H$3</f>
        <v>0.41935483870967744</v>
      </c>
    </row>
    <row r="8" spans="1:29" ht="14" x14ac:dyDescent="0.15">
      <c r="A8" s="17" t="s">
        <v>97</v>
      </c>
      <c r="B8" s="18">
        <f>'Patrones - Piezas'!B8*Productos!$H9/Productos!$H$3</f>
        <v>0</v>
      </c>
      <c r="C8" s="18">
        <f>'Patrones - Piezas'!C8*Productos!$H9/Productos!$H$3</f>
        <v>0</v>
      </c>
      <c r="D8" s="18">
        <f>'Patrones - Piezas'!D8*Productos!$H9/Productos!$H$3</f>
        <v>0</v>
      </c>
      <c r="E8" s="18">
        <f>'Patrones - Piezas'!E8*Productos!$H9/Productos!$H$3</f>
        <v>0</v>
      </c>
      <c r="F8" s="18">
        <f>'Patrones - Piezas'!F8*Productos!$H9/Productos!$H$3</f>
        <v>0</v>
      </c>
      <c r="G8" s="18">
        <f>'Patrones - Piezas'!G8*Productos!$H9/Productos!$H$3</f>
        <v>0</v>
      </c>
      <c r="H8" s="18">
        <f>'Patrones - Piezas'!H8*Productos!$H9/Productos!$H$3</f>
        <v>0</v>
      </c>
      <c r="I8" s="18">
        <f>'Patrones - Piezas'!I8*Productos!$H9/Productos!$H$3</f>
        <v>0</v>
      </c>
      <c r="J8" s="18">
        <f>'Patrones - Piezas'!J8*Productos!$H9/Productos!$H$3</f>
        <v>0</v>
      </c>
      <c r="K8" s="18">
        <f>'Patrones - Piezas'!K8*Productos!$H9/Productos!$H$3</f>
        <v>0</v>
      </c>
      <c r="L8" s="18">
        <f>'Patrones - Piezas'!L8*Productos!$H9/Productos!$H$3</f>
        <v>0</v>
      </c>
      <c r="M8" s="18">
        <f>'Patrones - Piezas'!M8*Productos!$H9/Productos!$H$3</f>
        <v>0</v>
      </c>
      <c r="N8" s="18">
        <f>'Patrones - Piezas'!N8*Productos!$H9/Productos!$H$3</f>
        <v>0</v>
      </c>
      <c r="O8" s="18">
        <f>'Patrones - Piezas'!O8*Productos!$H9/Productos!$H$3</f>
        <v>0</v>
      </c>
      <c r="P8" s="18">
        <f>'Patrones - Piezas'!P8*Productos!$H9/Productos!$H$3</f>
        <v>0</v>
      </c>
      <c r="Q8" s="18">
        <f>'Patrones - Piezas'!Q8*Productos!$H9/Productos!$H$3</f>
        <v>0</v>
      </c>
      <c r="R8" s="18">
        <f>'Patrones - Piezas'!R8*Productos!$H9/Productos!$H$3</f>
        <v>0</v>
      </c>
      <c r="S8" s="18">
        <f>'Patrones - Piezas'!S8*Productos!$H9/Productos!$H$3</f>
        <v>0</v>
      </c>
      <c r="T8" s="18">
        <f>'Patrones - Piezas'!T8*Productos!$H9/Productos!$H$3</f>
        <v>0</v>
      </c>
      <c r="U8" s="18">
        <f>'Patrones - Piezas'!U8*Productos!$H9/Productos!$H$3</f>
        <v>0</v>
      </c>
      <c r="V8" s="18">
        <f>'Patrones - Piezas'!V8*Productos!$H9/Productos!$H$3</f>
        <v>0</v>
      </c>
      <c r="W8" s="18">
        <f>'Patrones - Piezas'!W8*Productos!$H9/Productos!$H$3</f>
        <v>0</v>
      </c>
      <c r="X8" s="18">
        <f>'Patrones - Piezas'!X8*Productos!$H9/Productos!$H$3</f>
        <v>0</v>
      </c>
      <c r="Y8" s="18">
        <f>'Patrones - Piezas'!Y8*Productos!$H9/Productos!$H$3</f>
        <v>0.4838709677419355</v>
      </c>
      <c r="Z8" s="18">
        <f>'Patrones - Piezas'!Z8*Productos!$H9/Productos!$H$3</f>
        <v>0.4838709677419355</v>
      </c>
      <c r="AA8" s="18">
        <f>'Patrones - Piezas'!AA8*Productos!$H9/Productos!$H$3</f>
        <v>0.4838709677419355</v>
      </c>
      <c r="AB8" s="46">
        <f>'Patrones - Piezas'!AB8*Productos!$H9/Productos!$H$3</f>
        <v>0.4838709677419355</v>
      </c>
      <c r="AC8" s="46">
        <f>'Patrones - Piezas'!AC8*Productos!$H9/Productos!$H$3</f>
        <v>0.4838709677419355</v>
      </c>
    </row>
    <row r="9" spans="1:29" ht="14" x14ac:dyDescent="0.15">
      <c r="A9" s="17" t="s">
        <v>98</v>
      </c>
      <c r="B9" s="18">
        <f>'Patrones - Piezas'!B9*Productos!$H10/Productos!$H$3</f>
        <v>0</v>
      </c>
      <c r="C9" s="18">
        <f>'Patrones - Piezas'!C9*Productos!$H10/Productos!$H$3</f>
        <v>0</v>
      </c>
      <c r="D9" s="18">
        <f>'Patrones - Piezas'!D9*Productos!$H10/Productos!$H$3</f>
        <v>0</v>
      </c>
      <c r="E9" s="18">
        <f>'Patrones - Piezas'!E9*Productos!$H10/Productos!$H$3</f>
        <v>0</v>
      </c>
      <c r="F9" s="18">
        <f>'Patrones - Piezas'!F9*Productos!$H10/Productos!$H$3</f>
        <v>0</v>
      </c>
      <c r="G9" s="18">
        <f>'Patrones - Piezas'!G9*Productos!$H10/Productos!$H$3</f>
        <v>0</v>
      </c>
      <c r="H9" s="18">
        <f>'Patrones - Piezas'!H9*Productos!$H10/Productos!$H$3</f>
        <v>0</v>
      </c>
      <c r="I9" s="18">
        <f>'Patrones - Piezas'!I9*Productos!$H10/Productos!$H$3</f>
        <v>0</v>
      </c>
      <c r="J9" s="18">
        <f>'Patrones - Piezas'!J9*Productos!$H10/Productos!$H$3</f>
        <v>0</v>
      </c>
      <c r="K9" s="18">
        <f>'Patrones - Piezas'!K9*Productos!$H10/Productos!$H$3</f>
        <v>0</v>
      </c>
      <c r="L9" s="18">
        <f>'Patrones - Piezas'!L9*Productos!$H10/Productos!$H$3</f>
        <v>0</v>
      </c>
      <c r="M9" s="18">
        <f>'Patrones - Piezas'!M9*Productos!$H10/Productos!$H$3</f>
        <v>0</v>
      </c>
      <c r="N9" s="18">
        <f>'Patrones - Piezas'!N9*Productos!$H10/Productos!$H$3</f>
        <v>4.8387096774193547E-2</v>
      </c>
      <c r="O9" s="18">
        <f>'Patrones - Piezas'!O9*Productos!$H10/Productos!$H$3</f>
        <v>4.8387096774193547E-2</v>
      </c>
      <c r="P9" s="18">
        <f>'Patrones - Piezas'!P9*Productos!$H10/Productos!$H$3</f>
        <v>9.6774193548387094E-2</v>
      </c>
      <c r="Q9" s="18">
        <f>'Patrones - Piezas'!Q9*Productos!$H10/Productos!$H$3</f>
        <v>0</v>
      </c>
      <c r="R9" s="18">
        <f>'Patrones - Piezas'!R9*Productos!$H10/Productos!$H$3</f>
        <v>0</v>
      </c>
      <c r="S9" s="18">
        <f>'Patrones - Piezas'!S9*Productos!$H10/Productos!$H$3</f>
        <v>0</v>
      </c>
      <c r="T9" s="18">
        <f>'Patrones - Piezas'!T9*Productos!$H10/Productos!$H$3</f>
        <v>0</v>
      </c>
      <c r="U9" s="18">
        <f>'Patrones - Piezas'!U9*Productos!$H10/Productos!$H$3</f>
        <v>0</v>
      </c>
      <c r="V9" s="18">
        <f>'Patrones - Piezas'!V9*Productos!$H10/Productos!$H$3</f>
        <v>9.6774193548387094E-2</v>
      </c>
      <c r="W9" s="18">
        <f>'Patrones - Piezas'!W9*Productos!$H10/Productos!$H$3</f>
        <v>4.8387096774193547E-2</v>
      </c>
      <c r="X9" s="18">
        <f>'Patrones - Piezas'!X9*Productos!$H10/Productos!$H$3</f>
        <v>4.8387096774193547E-2</v>
      </c>
      <c r="Y9" s="18">
        <f>'Patrones - Piezas'!Y9*Productos!$H10/Productos!$H$3</f>
        <v>9.6774193548387094E-2</v>
      </c>
      <c r="Z9" s="18">
        <f>'Patrones - Piezas'!Z9*Productos!$H10/Productos!$H$3</f>
        <v>4.8387096774193547E-2</v>
      </c>
      <c r="AA9" s="18">
        <f>'Patrones - Piezas'!AA9*Productos!$H10/Productos!$H$3</f>
        <v>0</v>
      </c>
      <c r="AB9" s="46">
        <f>'Patrones - Piezas'!AB9*Productos!$H10/Productos!$H$3</f>
        <v>9.6774193548387094E-2</v>
      </c>
      <c r="AC9" s="46">
        <f>'Patrones - Piezas'!AC9*Productos!$H10/Productos!$H$3</f>
        <v>4.8387096774193547E-2</v>
      </c>
    </row>
    <row r="10" spans="1:29" ht="14" x14ac:dyDescent="0.15">
      <c r="A10" s="17" t="s">
        <v>99</v>
      </c>
      <c r="B10" s="18">
        <f>'Patrones - Piezas'!B10*Productos!$H11/Productos!$H$3</f>
        <v>0</v>
      </c>
      <c r="C10" s="18">
        <f>'Patrones - Piezas'!C10*Productos!$H11/Productos!$H$3</f>
        <v>0</v>
      </c>
      <c r="D10" s="18">
        <f>'Patrones - Piezas'!D10*Productos!$H11/Productos!$H$3</f>
        <v>0</v>
      </c>
      <c r="E10" s="18">
        <f>'Patrones - Piezas'!E10*Productos!$H11/Productos!$H$3</f>
        <v>0</v>
      </c>
      <c r="F10" s="18">
        <f>'Patrones - Piezas'!F10*Productos!$H11/Productos!$H$3</f>
        <v>0.24193548387096775</v>
      </c>
      <c r="G10" s="18">
        <f>'Patrones - Piezas'!G10*Productos!$H11/Productos!$H$3</f>
        <v>0.24193548387096775</v>
      </c>
      <c r="H10" s="18">
        <f>'Patrones - Piezas'!H10*Productos!$H11/Productos!$H$3</f>
        <v>0</v>
      </c>
      <c r="I10" s="18">
        <f>'Patrones - Piezas'!I10*Productos!$H11/Productos!$H$3</f>
        <v>0</v>
      </c>
      <c r="J10" s="18">
        <f>'Patrones - Piezas'!J10*Productos!$H11/Productos!$H$3</f>
        <v>0</v>
      </c>
      <c r="K10" s="18">
        <f>'Patrones - Piezas'!K10*Productos!$H11/Productos!$H$3</f>
        <v>0.24193548387096775</v>
      </c>
      <c r="L10" s="18">
        <f>'Patrones - Piezas'!L10*Productos!$H11/Productos!$H$3</f>
        <v>0.4838709677419355</v>
      </c>
      <c r="M10" s="18">
        <f>'Patrones - Piezas'!M10*Productos!$H11/Productos!$H$3</f>
        <v>0.4838709677419355</v>
      </c>
      <c r="N10" s="18">
        <f>'Patrones - Piezas'!N10*Productos!$H11/Productos!$H$3</f>
        <v>0.24193548387096775</v>
      </c>
      <c r="O10" s="18">
        <f>'Patrones - Piezas'!O10*Productos!$H11/Productos!$H$3</f>
        <v>0.24193548387096775</v>
      </c>
      <c r="P10" s="18">
        <f>'Patrones - Piezas'!P10*Productos!$H11/Productos!$H$3</f>
        <v>0.4838709677419355</v>
      </c>
      <c r="Q10" s="18">
        <f>'Patrones - Piezas'!Q10*Productos!$H11/Productos!$H$3</f>
        <v>0</v>
      </c>
      <c r="R10" s="18">
        <f>'Patrones - Piezas'!R10*Productos!$H11/Productos!$H$3</f>
        <v>0</v>
      </c>
      <c r="S10" s="18">
        <f>'Patrones - Piezas'!S10*Productos!$H11/Productos!$H$3</f>
        <v>0</v>
      </c>
      <c r="T10" s="18">
        <f>'Patrones - Piezas'!T10*Productos!$H11/Productos!$H$3</f>
        <v>0.24193548387096775</v>
      </c>
      <c r="U10" s="18">
        <f>'Patrones - Piezas'!U10*Productos!$H11/Productos!$H$3</f>
        <v>0.4838709677419355</v>
      </c>
      <c r="V10" s="18">
        <f>'Patrones - Piezas'!V10*Productos!$H11/Productos!$H$3</f>
        <v>0.4838709677419355</v>
      </c>
      <c r="W10" s="18">
        <f>'Patrones - Piezas'!W10*Productos!$H11/Productos!$H$3</f>
        <v>0.4838709677419355</v>
      </c>
      <c r="X10" s="18">
        <f>'Patrones - Piezas'!X10*Productos!$H11/Productos!$H$3</f>
        <v>0.24193548387096775</v>
      </c>
      <c r="Y10" s="18">
        <f>'Patrones - Piezas'!Y10*Productos!$H11/Productos!$H$3</f>
        <v>0</v>
      </c>
      <c r="Z10" s="18">
        <f>'Patrones - Piezas'!Z10*Productos!$H11/Productos!$H$3</f>
        <v>0</v>
      </c>
      <c r="AA10" s="18">
        <f>'Patrones - Piezas'!AA10*Productos!$H11/Productos!$H$3</f>
        <v>0</v>
      </c>
      <c r="AB10" s="46">
        <f>'Patrones - Piezas'!AB10*Productos!$H11/Productos!$H$3</f>
        <v>0</v>
      </c>
      <c r="AC10" s="46">
        <f>'Patrones - Piezas'!AC10*Productos!$H11/Productos!$H$3</f>
        <v>0</v>
      </c>
    </row>
    <row r="11" spans="1:29" ht="14" x14ac:dyDescent="0.15">
      <c r="A11" s="17" t="s">
        <v>100</v>
      </c>
      <c r="B11" s="18">
        <f>'Patrones - Piezas'!B11*Productos!$H12/Productos!$H$3</f>
        <v>0</v>
      </c>
      <c r="C11" s="18">
        <f>'Patrones - Piezas'!C11*Productos!$H12/Productos!$H$3</f>
        <v>0</v>
      </c>
      <c r="D11" s="18">
        <f>'Patrones - Piezas'!D11*Productos!$H12/Productos!$H$3</f>
        <v>0</v>
      </c>
      <c r="E11" s="18">
        <f>'Patrones - Piezas'!E11*Productos!$H12/Productos!$H$3</f>
        <v>0</v>
      </c>
      <c r="F11" s="18">
        <f>'Patrones - Piezas'!F11*Productos!$H12/Productos!$H$3</f>
        <v>2.9569892473118281E-2</v>
      </c>
      <c r="G11" s="18">
        <f>'Patrones - Piezas'!G11*Productos!$H12/Productos!$H$3</f>
        <v>2.9569892473118281E-2</v>
      </c>
      <c r="H11" s="18">
        <f>'Patrones - Piezas'!H11*Productos!$H12/Productos!$H$3</f>
        <v>0</v>
      </c>
      <c r="I11" s="18">
        <f>'Patrones - Piezas'!I11*Productos!$H12/Productos!$H$3</f>
        <v>0</v>
      </c>
      <c r="J11" s="18">
        <f>'Patrones - Piezas'!J11*Productos!$H12/Productos!$H$3</f>
        <v>0</v>
      </c>
      <c r="K11" s="18">
        <f>'Patrones - Piezas'!K11*Productos!$H12/Productos!$H$3</f>
        <v>2.9569892473118281E-2</v>
      </c>
      <c r="L11" s="18">
        <f>'Patrones - Piezas'!L11*Productos!$H12/Productos!$H$3</f>
        <v>5.9139784946236562E-2</v>
      </c>
      <c r="M11" s="18">
        <f>'Patrones - Piezas'!M11*Productos!$H12/Productos!$H$3</f>
        <v>5.9139784946236562E-2</v>
      </c>
      <c r="N11" s="18">
        <f>'Patrones - Piezas'!N11*Productos!$H12/Productos!$H$3</f>
        <v>0</v>
      </c>
      <c r="O11" s="18">
        <f>'Patrones - Piezas'!O11*Productos!$H12/Productos!$H$3</f>
        <v>0</v>
      </c>
      <c r="P11" s="18">
        <f>'Patrones - Piezas'!P11*Productos!$H12/Productos!$H$3</f>
        <v>0</v>
      </c>
      <c r="Q11" s="18">
        <f>'Patrones - Piezas'!Q11*Productos!$H12/Productos!$H$3</f>
        <v>0</v>
      </c>
      <c r="R11" s="18">
        <f>'Patrones - Piezas'!R11*Productos!$H12/Productos!$H$3</f>
        <v>0</v>
      </c>
      <c r="S11" s="18">
        <f>'Patrones - Piezas'!S11*Productos!$H12/Productos!$H$3</f>
        <v>0</v>
      </c>
      <c r="T11" s="18">
        <f>'Patrones - Piezas'!T11*Productos!$H12/Productos!$H$3</f>
        <v>2.9569892473118281E-2</v>
      </c>
      <c r="U11" s="18">
        <f>'Patrones - Piezas'!U11*Productos!$H12/Productos!$H$3</f>
        <v>5.9139784946236562E-2</v>
      </c>
      <c r="V11" s="18">
        <f>'Patrones - Piezas'!V11*Productos!$H12/Productos!$H$3</f>
        <v>0</v>
      </c>
      <c r="W11" s="18">
        <f>'Patrones - Piezas'!W11*Productos!$H12/Productos!$H$3</f>
        <v>2.9569892473118281E-2</v>
      </c>
      <c r="X11" s="18">
        <f>'Patrones - Piezas'!X11*Productos!$H12/Productos!$H$3</f>
        <v>0</v>
      </c>
      <c r="Y11" s="18">
        <f>'Patrones - Piezas'!Y11*Productos!$H12/Productos!$H$3</f>
        <v>0</v>
      </c>
      <c r="Z11" s="18">
        <f>'Patrones - Piezas'!Z11*Productos!$H12/Productos!$H$3</f>
        <v>2.9569892473118281E-2</v>
      </c>
      <c r="AA11" s="18">
        <f>'Patrones - Piezas'!AA11*Productos!$H12/Productos!$H$3</f>
        <v>5.9139784946236562E-2</v>
      </c>
      <c r="AB11" s="46">
        <f>'Patrones - Piezas'!AB11*Productos!$H12/Productos!$H$3</f>
        <v>0</v>
      </c>
      <c r="AC11" s="46">
        <f>'Patrones - Piezas'!AC11*Productos!$H12/Productos!$H$3</f>
        <v>2.9569892473118281E-2</v>
      </c>
    </row>
    <row r="12" spans="1:29" ht="14" x14ac:dyDescent="0.15">
      <c r="A12" s="17" t="s">
        <v>101</v>
      </c>
      <c r="B12" s="18">
        <f>'Patrones - Piezas'!B12*Productos!$H13/Productos!$H$3</f>
        <v>0</v>
      </c>
      <c r="C12" s="18">
        <f>'Patrones - Piezas'!C12*Productos!$H13/Productos!$H$3</f>
        <v>0</v>
      </c>
      <c r="D12" s="18">
        <f>'Patrones - Piezas'!D12*Productos!$H13/Productos!$H$3</f>
        <v>0</v>
      </c>
      <c r="E12" s="18">
        <f>'Patrones - Piezas'!E12*Productos!$H13/Productos!$H$3</f>
        <v>0</v>
      </c>
      <c r="F12" s="18">
        <f>'Patrones - Piezas'!F12*Productos!$H13/Productos!$H$3</f>
        <v>1.4516129032258065E-2</v>
      </c>
      <c r="G12" s="18">
        <f>'Patrones - Piezas'!G12*Productos!$H13/Productos!$H$3</f>
        <v>1.4516129032258065E-2</v>
      </c>
      <c r="H12" s="18">
        <f>'Patrones - Piezas'!H12*Productos!$H13/Productos!$H$3</f>
        <v>0</v>
      </c>
      <c r="I12" s="18">
        <f>'Patrones - Piezas'!I12*Productos!$H13/Productos!$H$3</f>
        <v>0</v>
      </c>
      <c r="J12" s="18">
        <f>'Patrones - Piezas'!J12*Productos!$H13/Productos!$H$3</f>
        <v>0</v>
      </c>
      <c r="K12" s="18">
        <f>'Patrones - Piezas'!K12*Productos!$H13/Productos!$H$3</f>
        <v>1.4516129032258065E-2</v>
      </c>
      <c r="L12" s="18">
        <f>'Patrones - Piezas'!L12*Productos!$H13/Productos!$H$3</f>
        <v>2.903225806451613E-2</v>
      </c>
      <c r="M12" s="18">
        <f>'Patrones - Piezas'!M12*Productos!$H13/Productos!$H$3</f>
        <v>2.903225806451613E-2</v>
      </c>
      <c r="N12" s="18">
        <f>'Patrones - Piezas'!N12*Productos!$H13/Productos!$H$3</f>
        <v>0</v>
      </c>
      <c r="O12" s="18">
        <f>'Patrones - Piezas'!O12*Productos!$H13/Productos!$H$3</f>
        <v>0</v>
      </c>
      <c r="P12" s="18">
        <f>'Patrones - Piezas'!P12*Productos!$H13/Productos!$H$3</f>
        <v>0</v>
      </c>
      <c r="Q12" s="18">
        <f>'Patrones - Piezas'!Q12*Productos!$H13/Productos!$H$3</f>
        <v>0</v>
      </c>
      <c r="R12" s="18">
        <f>'Patrones - Piezas'!R12*Productos!$H13/Productos!$H$3</f>
        <v>0</v>
      </c>
      <c r="S12" s="18">
        <f>'Patrones - Piezas'!S12*Productos!$H13/Productos!$H$3</f>
        <v>0</v>
      </c>
      <c r="T12" s="18">
        <f>'Patrones - Piezas'!T12*Productos!$H13/Productos!$H$3</f>
        <v>1.4516129032258065E-2</v>
      </c>
      <c r="U12" s="18">
        <f>'Patrones - Piezas'!U12*Productos!$H13/Productos!$H$3</f>
        <v>2.903225806451613E-2</v>
      </c>
      <c r="V12" s="18">
        <f>'Patrones - Piezas'!V12*Productos!$H13/Productos!$H$3</f>
        <v>0</v>
      </c>
      <c r="W12" s="18">
        <f>'Patrones - Piezas'!W12*Productos!$H13/Productos!$H$3</f>
        <v>1.4516129032258065E-2</v>
      </c>
      <c r="X12" s="18">
        <f>'Patrones - Piezas'!X12*Productos!$H13/Productos!$H$3</f>
        <v>0</v>
      </c>
      <c r="Y12" s="18">
        <f>'Patrones - Piezas'!Y12*Productos!$H13/Productos!$H$3</f>
        <v>0</v>
      </c>
      <c r="Z12" s="18">
        <f>'Patrones - Piezas'!Z12*Productos!$H13/Productos!$H$3</f>
        <v>1.4516129032258065E-2</v>
      </c>
      <c r="AA12" s="18">
        <f>'Patrones - Piezas'!AA12*Productos!$H13/Productos!$H$3</f>
        <v>2.903225806451613E-2</v>
      </c>
      <c r="AB12" s="46">
        <f>'Patrones - Piezas'!AB12*Productos!$H13/Productos!$H$3</f>
        <v>0</v>
      </c>
      <c r="AC12" s="46">
        <f>'Patrones - Piezas'!AC12*Productos!$H13/Productos!$H$3</f>
        <v>1.4516129032258065E-2</v>
      </c>
    </row>
    <row r="13" spans="1:29" ht="14" x14ac:dyDescent="0.15">
      <c r="A13" s="17" t="s">
        <v>102</v>
      </c>
      <c r="B13" s="18">
        <f>'Patrones - Piezas'!B13*Productos!$H14/Productos!$H$3</f>
        <v>0</v>
      </c>
      <c r="C13" s="18">
        <f>'Patrones - Piezas'!C13*Productos!$H14/Productos!$H$3</f>
        <v>0</v>
      </c>
      <c r="D13" s="18">
        <f>'Patrones - Piezas'!D13*Productos!$H14/Productos!$H$3</f>
        <v>0</v>
      </c>
      <c r="E13" s="18">
        <f>'Patrones - Piezas'!E13*Productos!$H14/Productos!$H$3</f>
        <v>0</v>
      </c>
      <c r="F13" s="18">
        <f>'Patrones - Piezas'!F13*Productos!$H14/Productos!$H$3</f>
        <v>4.3010752688172043E-3</v>
      </c>
      <c r="G13" s="18">
        <f>'Patrones - Piezas'!G13*Productos!$H14/Productos!$H$3</f>
        <v>4.3010752688172043E-3</v>
      </c>
      <c r="H13" s="18">
        <f>'Patrones - Piezas'!H13*Productos!$H14/Productos!$H$3</f>
        <v>0</v>
      </c>
      <c r="I13" s="18">
        <f>'Patrones - Piezas'!I13*Productos!$H14/Productos!$H$3</f>
        <v>0</v>
      </c>
      <c r="J13" s="18">
        <f>'Patrones - Piezas'!J13*Productos!$H14/Productos!$H$3</f>
        <v>0</v>
      </c>
      <c r="K13" s="18">
        <f>'Patrones - Piezas'!K13*Productos!$H14/Productos!$H$3</f>
        <v>4.3010752688172043E-3</v>
      </c>
      <c r="L13" s="18">
        <f>'Patrones - Piezas'!L13*Productos!$H14/Productos!$H$3</f>
        <v>8.6021505376344086E-3</v>
      </c>
      <c r="M13" s="18">
        <f>'Patrones - Piezas'!M13*Productos!$H14/Productos!$H$3</f>
        <v>8.6021505376344086E-3</v>
      </c>
      <c r="N13" s="18">
        <f>'Patrones - Piezas'!N13*Productos!$H14/Productos!$H$3</f>
        <v>0</v>
      </c>
      <c r="O13" s="18">
        <f>'Patrones - Piezas'!O13*Productos!$H14/Productos!$H$3</f>
        <v>0</v>
      </c>
      <c r="P13" s="18">
        <f>'Patrones - Piezas'!P13*Productos!$H14/Productos!$H$3</f>
        <v>0</v>
      </c>
      <c r="Q13" s="18">
        <f>'Patrones - Piezas'!Q13*Productos!$H14/Productos!$H$3</f>
        <v>0</v>
      </c>
      <c r="R13" s="18">
        <f>'Patrones - Piezas'!R13*Productos!$H14/Productos!$H$3</f>
        <v>0</v>
      </c>
      <c r="S13" s="18">
        <f>'Patrones - Piezas'!S13*Productos!$H14/Productos!$H$3</f>
        <v>0</v>
      </c>
      <c r="T13" s="18">
        <f>'Patrones - Piezas'!T13*Productos!$H14/Productos!$H$3</f>
        <v>4.3010752688172043E-3</v>
      </c>
      <c r="U13" s="18">
        <f>'Patrones - Piezas'!U13*Productos!$H14/Productos!$H$3</f>
        <v>8.6021505376344086E-3</v>
      </c>
      <c r="V13" s="18">
        <f>'Patrones - Piezas'!V13*Productos!$H14/Productos!$H$3</f>
        <v>0</v>
      </c>
      <c r="W13" s="18">
        <f>'Patrones - Piezas'!W13*Productos!$H14/Productos!$H$3</f>
        <v>4.3010752688172043E-3</v>
      </c>
      <c r="X13" s="18">
        <f>'Patrones - Piezas'!X13*Productos!$H14/Productos!$H$3</f>
        <v>0</v>
      </c>
      <c r="Y13" s="18">
        <f>'Patrones - Piezas'!Y13*Productos!$H14/Productos!$H$3</f>
        <v>0</v>
      </c>
      <c r="Z13" s="18">
        <f>'Patrones - Piezas'!Z13*Productos!$H14/Productos!$H$3</f>
        <v>4.3010752688172043E-3</v>
      </c>
      <c r="AA13" s="18">
        <f>'Patrones - Piezas'!AA13*Productos!$H14/Productos!$H$3</f>
        <v>8.6021505376344086E-3</v>
      </c>
      <c r="AB13" s="46">
        <f>'Patrones - Piezas'!AB13*Productos!$H14/Productos!$H$3</f>
        <v>0</v>
      </c>
      <c r="AC13" s="46">
        <f>'Patrones - Piezas'!AC13*Productos!$H14/Productos!$H$3</f>
        <v>4.3010752688172043E-3</v>
      </c>
    </row>
    <row r="14" spans="1:29" ht="14" x14ac:dyDescent="0.15">
      <c r="A14" s="17" t="s">
        <v>103</v>
      </c>
      <c r="B14" s="18">
        <f>'Patrones - Piezas'!B14*Productos!$H15/Productos!$H$3</f>
        <v>0</v>
      </c>
      <c r="C14" s="18">
        <f>'Patrones - Piezas'!C14*Productos!$H15/Productos!$H$3</f>
        <v>0</v>
      </c>
      <c r="D14" s="18">
        <f>'Patrones - Piezas'!D14*Productos!$H15/Productos!$H$3</f>
        <v>0</v>
      </c>
      <c r="E14" s="18">
        <f>'Patrones - Piezas'!E14*Productos!$H15/Productos!$H$3</f>
        <v>7.5268817204301078E-2</v>
      </c>
      <c r="F14" s="18">
        <f>'Patrones - Piezas'!F14*Productos!$H15/Productos!$H$3</f>
        <v>0</v>
      </c>
      <c r="G14" s="18">
        <f>'Patrones - Piezas'!G14*Productos!$H15/Productos!$H$3</f>
        <v>7.5268817204301078E-2</v>
      </c>
      <c r="H14" s="18">
        <f>'Patrones - Piezas'!H14*Productos!$H15/Productos!$H$3</f>
        <v>0</v>
      </c>
      <c r="I14" s="18">
        <f>'Patrones - Piezas'!I14*Productos!$H15/Productos!$H$3</f>
        <v>7.5268817204301078E-2</v>
      </c>
      <c r="J14" s="18">
        <f>'Patrones - Piezas'!J14*Productos!$H15/Productos!$H$3</f>
        <v>0.15053763440860216</v>
      </c>
      <c r="K14" s="18">
        <f>'Patrones - Piezas'!K14*Productos!$H15/Productos!$H$3</f>
        <v>7.5268817204301078E-2</v>
      </c>
      <c r="L14" s="18">
        <f>'Patrones - Piezas'!L14*Productos!$H15/Productos!$H$3</f>
        <v>0</v>
      </c>
      <c r="M14" s="18">
        <f>'Patrones - Piezas'!M14*Productos!$H15/Productos!$H$3</f>
        <v>0.15053763440860216</v>
      </c>
      <c r="N14" s="18">
        <f>'Patrones - Piezas'!N14*Productos!$H15/Productos!$H$3</f>
        <v>0</v>
      </c>
      <c r="O14" s="18">
        <f>'Patrones - Piezas'!O14*Productos!$H15/Productos!$H$3</f>
        <v>7.5268817204301078E-2</v>
      </c>
      <c r="P14" s="18">
        <f>'Patrones - Piezas'!P14*Productos!$H15/Productos!$H$3</f>
        <v>0</v>
      </c>
      <c r="Q14" s="18">
        <f>'Patrones - Piezas'!Q14*Productos!$H15/Productos!$H$3</f>
        <v>0</v>
      </c>
      <c r="R14" s="18">
        <f>'Patrones - Piezas'!R14*Productos!$H15/Productos!$H$3</f>
        <v>0.15053763440860216</v>
      </c>
      <c r="S14" s="18">
        <f>'Patrones - Piezas'!S14*Productos!$H15/Productos!$H$3</f>
        <v>0</v>
      </c>
      <c r="T14" s="18">
        <f>'Patrones - Piezas'!T14*Productos!$H15/Productos!$H$3</f>
        <v>0</v>
      </c>
      <c r="U14" s="18">
        <f>'Patrones - Piezas'!U14*Productos!$H15/Productos!$H$3</f>
        <v>0</v>
      </c>
      <c r="V14" s="18">
        <f>'Patrones - Piezas'!V14*Productos!$H15/Productos!$H$3</f>
        <v>0.15053763440860216</v>
      </c>
      <c r="W14" s="18">
        <f>'Patrones - Piezas'!W14*Productos!$H15/Productos!$H$3</f>
        <v>0.15053763440860216</v>
      </c>
      <c r="X14" s="18">
        <f>'Patrones - Piezas'!X14*Productos!$H15/Productos!$H$3</f>
        <v>7.5268817204301078E-2</v>
      </c>
      <c r="Y14" s="18">
        <f>'Patrones - Piezas'!Y14*Productos!$H15/Productos!$H$3</f>
        <v>0.15053763440860216</v>
      </c>
      <c r="Z14" s="18">
        <f>'Patrones - Piezas'!Z14*Productos!$H15/Productos!$H$3</f>
        <v>0.15053763440860216</v>
      </c>
      <c r="AA14" s="18">
        <f>'Patrones - Piezas'!AA14*Productos!$H15/Productos!$H$3</f>
        <v>0.15053763440860216</v>
      </c>
      <c r="AB14" s="46">
        <f>'Patrones - Piezas'!AB14*Productos!$H15/Productos!$H$3</f>
        <v>0</v>
      </c>
      <c r="AC14" s="46">
        <f>'Patrones - Piezas'!AC14*Productos!$H15/Productos!$H$3</f>
        <v>0</v>
      </c>
    </row>
    <row r="15" spans="1:29" ht="14" x14ac:dyDescent="0.15">
      <c r="A15" s="17" t="s">
        <v>104</v>
      </c>
      <c r="B15" s="18">
        <f>'Patrones - Piezas'!B15*Productos!$H16/Productos!$H$3</f>
        <v>0</v>
      </c>
      <c r="C15" s="18">
        <f>'Patrones - Piezas'!C15*Productos!$H16/Productos!$H$3</f>
        <v>0</v>
      </c>
      <c r="D15" s="18">
        <f>'Patrones - Piezas'!D15*Productos!$H16/Productos!$H$3</f>
        <v>0</v>
      </c>
      <c r="E15" s="18">
        <f>'Patrones - Piezas'!E15*Productos!$H16/Productos!$H$3</f>
        <v>0.13440860215053763</v>
      </c>
      <c r="F15" s="18">
        <f>'Patrones - Piezas'!F15*Productos!$H16/Productos!$H$3</f>
        <v>0</v>
      </c>
      <c r="G15" s="18">
        <f>'Patrones - Piezas'!G15*Productos!$H16/Productos!$H$3</f>
        <v>0.13440860215053763</v>
      </c>
      <c r="H15" s="18">
        <f>'Patrones - Piezas'!H15*Productos!$H16/Productos!$H$3</f>
        <v>0</v>
      </c>
      <c r="I15" s="18">
        <f>'Patrones - Piezas'!I15*Productos!$H16/Productos!$H$3</f>
        <v>0.13440860215053763</v>
      </c>
      <c r="J15" s="18">
        <f>'Patrones - Piezas'!J15*Productos!$H16/Productos!$H$3</f>
        <v>0.26881720430107525</v>
      </c>
      <c r="K15" s="18">
        <f>'Patrones - Piezas'!K15*Productos!$H16/Productos!$H$3</f>
        <v>0.13440860215053763</v>
      </c>
      <c r="L15" s="18">
        <f>'Patrones - Piezas'!L15*Productos!$H16/Productos!$H$3</f>
        <v>0</v>
      </c>
      <c r="M15" s="18">
        <f>'Patrones - Piezas'!M15*Productos!$H16/Productos!$H$3</f>
        <v>0.26881720430107525</v>
      </c>
      <c r="N15" s="18">
        <f>'Patrones - Piezas'!N15*Productos!$H16/Productos!$H$3</f>
        <v>0</v>
      </c>
      <c r="O15" s="18">
        <f>'Patrones - Piezas'!O15*Productos!$H16/Productos!$H$3</f>
        <v>0.13440860215053763</v>
      </c>
      <c r="P15" s="18">
        <f>'Patrones - Piezas'!P15*Productos!$H16/Productos!$H$3</f>
        <v>0</v>
      </c>
      <c r="Q15" s="18">
        <f>'Patrones - Piezas'!Q15*Productos!$H16/Productos!$H$3</f>
        <v>0</v>
      </c>
      <c r="R15" s="18">
        <f>'Patrones - Piezas'!R15*Productos!$H16/Productos!$H$3</f>
        <v>0.26881720430107525</v>
      </c>
      <c r="S15" s="18">
        <f>'Patrones - Piezas'!S15*Productos!$H16/Productos!$H$3</f>
        <v>0</v>
      </c>
      <c r="T15" s="18">
        <f>'Patrones - Piezas'!T15*Productos!$H16/Productos!$H$3</f>
        <v>0</v>
      </c>
      <c r="U15" s="18">
        <f>'Patrones - Piezas'!U15*Productos!$H16/Productos!$H$3</f>
        <v>0</v>
      </c>
      <c r="V15" s="18">
        <f>'Patrones - Piezas'!V15*Productos!$H16/Productos!$H$3</f>
        <v>0.26881720430107525</v>
      </c>
      <c r="W15" s="18">
        <f>'Patrones - Piezas'!W15*Productos!$H16/Productos!$H$3</f>
        <v>0.26881720430107525</v>
      </c>
      <c r="X15" s="18">
        <f>'Patrones - Piezas'!X15*Productos!$H16/Productos!$H$3</f>
        <v>0.13440860215053763</v>
      </c>
      <c r="Y15" s="18">
        <f>'Patrones - Piezas'!Y15*Productos!$H16/Productos!$H$3</f>
        <v>0.26881720430107525</v>
      </c>
      <c r="Z15" s="18">
        <f>'Patrones - Piezas'!Z15*Productos!$H16/Productos!$H$3</f>
        <v>0.26881720430107525</v>
      </c>
      <c r="AA15" s="18">
        <f>'Patrones - Piezas'!AA15*Productos!$H16/Productos!$H$3</f>
        <v>0.26881720430107525</v>
      </c>
      <c r="AB15" s="46">
        <f>'Patrones - Piezas'!AB15*Productos!$H16/Productos!$H$3</f>
        <v>0</v>
      </c>
      <c r="AC15" s="46">
        <f>'Patrones - Piezas'!AC15*Productos!$H16/Productos!$H$3</f>
        <v>0</v>
      </c>
    </row>
    <row r="16" spans="1:29" x14ac:dyDescent="0.2">
      <c r="A16" s="17" t="s">
        <v>151</v>
      </c>
      <c r="B16" s="18">
        <v>0</v>
      </c>
      <c r="C16" s="18">
        <v>1</v>
      </c>
      <c r="D16" s="18">
        <v>2</v>
      </c>
      <c r="E16" s="18">
        <v>3</v>
      </c>
      <c r="F16" s="18">
        <v>5</v>
      </c>
      <c r="G16" s="18">
        <v>6</v>
      </c>
      <c r="H16" s="18">
        <v>3</v>
      </c>
      <c r="I16" s="18">
        <v>4</v>
      </c>
      <c r="J16" s="18">
        <v>5</v>
      </c>
      <c r="K16" s="18">
        <v>7</v>
      </c>
      <c r="L16" s="18">
        <v>9</v>
      </c>
      <c r="M16" s="18">
        <v>11</v>
      </c>
      <c r="N16" s="18">
        <v>3</v>
      </c>
      <c r="O16" s="18">
        <v>4</v>
      </c>
      <c r="P16" s="18">
        <v>4</v>
      </c>
      <c r="Q16" s="18">
        <v>1</v>
      </c>
      <c r="R16" s="18">
        <v>4</v>
      </c>
      <c r="S16" s="18">
        <v>2</v>
      </c>
      <c r="T16" s="18">
        <v>5</v>
      </c>
      <c r="U16" s="18">
        <v>8</v>
      </c>
      <c r="V16" s="18">
        <v>7</v>
      </c>
      <c r="W16" s="18">
        <v>9</v>
      </c>
      <c r="X16" s="18">
        <v>4</v>
      </c>
      <c r="Y16" s="15">
        <v>6</v>
      </c>
      <c r="Z16" s="15">
        <v>8</v>
      </c>
      <c r="AA16" s="15">
        <v>10</v>
      </c>
      <c r="AB16" s="47">
        <v>4</v>
      </c>
      <c r="AC16" s="47">
        <v>7</v>
      </c>
    </row>
    <row r="17" spans="1:29" ht="15" customHeight="1" x14ac:dyDescent="0.15">
      <c r="D17" s="56"/>
      <c r="E17" s="56"/>
      <c r="F17" s="56"/>
    </row>
    <row r="18" spans="1:29" ht="15.75" customHeight="1" x14ac:dyDescent="0.15">
      <c r="A18" s="17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</row>
    <row r="19" spans="1:29" ht="15.75" customHeight="1" x14ac:dyDescent="0.15"/>
    <row r="20" spans="1:29" ht="15.75" customHeight="1" x14ac:dyDescent="0.15"/>
    <row r="21" spans="1:29" ht="15.75" customHeight="1" x14ac:dyDescent="0.15"/>
    <row r="22" spans="1:29" ht="15.75" customHeight="1" x14ac:dyDescent="0.15"/>
    <row r="23" spans="1:29" ht="15.75" customHeight="1" x14ac:dyDescent="0.15"/>
    <row r="24" spans="1:29" ht="15.75" customHeight="1" x14ac:dyDescent="0.15"/>
    <row r="25" spans="1:29" ht="15.75" customHeight="1" x14ac:dyDescent="0.15"/>
    <row r="26" spans="1:29" ht="15.75" customHeight="1" x14ac:dyDescent="0.15"/>
    <row r="27" spans="1:29" ht="15.75" customHeight="1" x14ac:dyDescent="0.15"/>
    <row r="28" spans="1:29" ht="15.75" customHeight="1" x14ac:dyDescent="0.15"/>
    <row r="29" spans="1:29" ht="15.75" customHeight="1" x14ac:dyDescent="0.15"/>
    <row r="30" spans="1:29" ht="15.75" customHeight="1" x14ac:dyDescent="0.15"/>
    <row r="31" spans="1:29" ht="15.75" customHeight="1" x14ac:dyDescent="0.15"/>
    <row r="32" spans="1:29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C16"/>
  <sheetViews>
    <sheetView workbookViewId="0">
      <selection activeCell="M31" sqref="M31"/>
    </sheetView>
  </sheetViews>
  <sheetFormatPr baseColWidth="10" defaultColWidth="12.6640625" defaultRowHeight="15" customHeight="1" x14ac:dyDescent="0.15"/>
  <cols>
    <col min="1" max="1" width="21.1640625" customWidth="1"/>
    <col min="2" max="27" width="7.6640625" customWidth="1"/>
    <col min="28" max="28" width="6" customWidth="1"/>
    <col min="29" max="29" width="7.1640625" customWidth="1"/>
  </cols>
  <sheetData>
    <row r="1" spans="1:29" x14ac:dyDescent="0.15">
      <c r="A1" s="1" t="s">
        <v>0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137</v>
      </c>
      <c r="P1" s="1" t="s">
        <v>138</v>
      </c>
      <c r="Q1" s="1" t="s">
        <v>139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X1" s="1" t="s">
        <v>146</v>
      </c>
      <c r="Y1" s="1" t="s">
        <v>147</v>
      </c>
      <c r="Z1" s="1" t="s">
        <v>148</v>
      </c>
      <c r="AA1" s="1" t="s">
        <v>149</v>
      </c>
      <c r="AB1" s="58" t="s">
        <v>164</v>
      </c>
      <c r="AC1" s="58" t="s">
        <v>165</v>
      </c>
    </row>
    <row r="2" spans="1:29" x14ac:dyDescent="0.2">
      <c r="A2" s="17" t="s">
        <v>91</v>
      </c>
      <c r="B2" s="18">
        <v>1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5">
        <v>0</v>
      </c>
      <c r="Z2" s="15">
        <v>0</v>
      </c>
      <c r="AA2" s="15">
        <v>0</v>
      </c>
      <c r="AB2" s="47">
        <v>0</v>
      </c>
      <c r="AC2" s="47">
        <v>0</v>
      </c>
    </row>
    <row r="3" spans="1:29" x14ac:dyDescent="0.2">
      <c r="A3" s="17" t="s">
        <v>92</v>
      </c>
      <c r="B3" s="18">
        <v>0</v>
      </c>
      <c r="C3" s="18">
        <v>2</v>
      </c>
      <c r="D3" s="18">
        <v>1</v>
      </c>
      <c r="E3" s="18">
        <v>1</v>
      </c>
      <c r="F3" s="18">
        <v>1</v>
      </c>
      <c r="G3" s="18">
        <v>1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1</v>
      </c>
      <c r="O3" s="18">
        <v>1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1</v>
      </c>
      <c r="Y3" s="15">
        <v>0</v>
      </c>
      <c r="Z3" s="15">
        <v>0</v>
      </c>
      <c r="AA3" s="15">
        <v>0</v>
      </c>
      <c r="AB3" s="47">
        <v>0</v>
      </c>
      <c r="AC3" s="47">
        <v>0</v>
      </c>
    </row>
    <row r="4" spans="1:29" x14ac:dyDescent="0.2">
      <c r="A4" s="17" t="s">
        <v>93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1</v>
      </c>
      <c r="R4" s="18">
        <v>1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5">
        <v>0</v>
      </c>
      <c r="Z4" s="15">
        <v>0</v>
      </c>
      <c r="AA4" s="15">
        <v>0</v>
      </c>
      <c r="AB4" s="47">
        <v>0</v>
      </c>
      <c r="AC4" s="47">
        <v>0</v>
      </c>
    </row>
    <row r="5" spans="1:29" x14ac:dyDescent="0.2">
      <c r="A5" s="17" t="s">
        <v>94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1</v>
      </c>
      <c r="Q5" s="18">
        <v>1</v>
      </c>
      <c r="R5" s="18">
        <v>0</v>
      </c>
      <c r="S5" s="18">
        <v>1</v>
      </c>
      <c r="T5" s="18">
        <v>1</v>
      </c>
      <c r="U5" s="18">
        <v>1</v>
      </c>
      <c r="V5" s="18">
        <v>0</v>
      </c>
      <c r="W5" s="18">
        <v>0</v>
      </c>
      <c r="X5" s="18">
        <v>0</v>
      </c>
      <c r="Y5" s="15">
        <v>0</v>
      </c>
      <c r="Z5" s="15">
        <v>0</v>
      </c>
      <c r="AA5" s="15">
        <v>0</v>
      </c>
      <c r="AB5" s="47">
        <v>0</v>
      </c>
      <c r="AC5" s="47">
        <v>0</v>
      </c>
    </row>
    <row r="6" spans="1:29" x14ac:dyDescent="0.2">
      <c r="A6" s="17" t="s">
        <v>95</v>
      </c>
      <c r="B6" s="18">
        <v>0</v>
      </c>
      <c r="C6" s="18">
        <v>0</v>
      </c>
      <c r="D6" s="18">
        <v>1</v>
      </c>
      <c r="E6" s="18">
        <v>1</v>
      </c>
      <c r="F6" s="18">
        <v>0</v>
      </c>
      <c r="G6" s="18">
        <v>0</v>
      </c>
      <c r="H6" s="18">
        <v>2</v>
      </c>
      <c r="I6" s="18">
        <v>2</v>
      </c>
      <c r="J6" s="18">
        <v>2</v>
      </c>
      <c r="K6" s="18">
        <v>1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2</v>
      </c>
      <c r="T6" s="18">
        <v>1</v>
      </c>
      <c r="U6" s="18">
        <v>0</v>
      </c>
      <c r="V6" s="18">
        <v>0</v>
      </c>
      <c r="W6" s="18">
        <v>0</v>
      </c>
      <c r="X6" s="18">
        <v>0</v>
      </c>
      <c r="Y6" s="15">
        <v>0</v>
      </c>
      <c r="Z6" s="15">
        <v>0</v>
      </c>
      <c r="AA6" s="15">
        <v>0</v>
      </c>
      <c r="AB6" s="47">
        <v>0</v>
      </c>
      <c r="AC6" s="47">
        <v>0</v>
      </c>
    </row>
    <row r="7" spans="1:29" x14ac:dyDescent="0.2">
      <c r="A7" s="17" t="s">
        <v>96</v>
      </c>
      <c r="B7" s="18">
        <v>0</v>
      </c>
      <c r="C7" s="18">
        <v>0</v>
      </c>
      <c r="D7" s="18">
        <v>1</v>
      </c>
      <c r="E7" s="18">
        <v>0</v>
      </c>
      <c r="F7" s="18">
        <v>1</v>
      </c>
      <c r="G7" s="18">
        <v>0</v>
      </c>
      <c r="H7" s="18">
        <v>2</v>
      </c>
      <c r="I7" s="18">
        <v>1</v>
      </c>
      <c r="J7" s="18">
        <v>0</v>
      </c>
      <c r="K7" s="18">
        <v>1</v>
      </c>
      <c r="L7" s="18">
        <v>2</v>
      </c>
      <c r="M7" s="18">
        <v>0</v>
      </c>
      <c r="N7" s="18">
        <v>1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5">
        <v>0</v>
      </c>
      <c r="Z7" s="15">
        <v>0</v>
      </c>
      <c r="AA7" s="15">
        <v>0</v>
      </c>
      <c r="AB7" s="47">
        <v>2</v>
      </c>
      <c r="AC7" s="47">
        <v>2</v>
      </c>
    </row>
    <row r="8" spans="1:29" x14ac:dyDescent="0.2">
      <c r="A8" s="17" t="s">
        <v>97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5">
        <v>1</v>
      </c>
      <c r="Z8" s="15">
        <v>1</v>
      </c>
      <c r="AA8" s="15">
        <v>1</v>
      </c>
      <c r="AB8" s="47">
        <v>1</v>
      </c>
      <c r="AC8" s="47">
        <v>1</v>
      </c>
    </row>
    <row r="9" spans="1:29" x14ac:dyDescent="0.2">
      <c r="A9" s="17" t="s">
        <v>98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1</v>
      </c>
      <c r="O9" s="18">
        <v>1</v>
      </c>
      <c r="P9" s="18">
        <v>2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2</v>
      </c>
      <c r="W9" s="18">
        <v>1</v>
      </c>
      <c r="X9" s="18">
        <v>1</v>
      </c>
      <c r="Y9" s="15">
        <v>2</v>
      </c>
      <c r="Z9" s="15">
        <v>1</v>
      </c>
      <c r="AA9" s="15">
        <v>0</v>
      </c>
      <c r="AB9" s="47">
        <v>2</v>
      </c>
      <c r="AC9" s="47">
        <v>1</v>
      </c>
    </row>
    <row r="10" spans="1:29" x14ac:dyDescent="0.2">
      <c r="A10" s="17" t="s">
        <v>99</v>
      </c>
      <c r="B10" s="18">
        <v>0</v>
      </c>
      <c r="C10" s="18">
        <v>0</v>
      </c>
      <c r="D10" s="18">
        <v>0</v>
      </c>
      <c r="E10" s="18">
        <v>0</v>
      </c>
      <c r="F10" s="18">
        <v>1</v>
      </c>
      <c r="G10" s="18">
        <v>1</v>
      </c>
      <c r="H10" s="18">
        <v>0</v>
      </c>
      <c r="I10" s="18">
        <v>0</v>
      </c>
      <c r="J10" s="18">
        <v>0</v>
      </c>
      <c r="K10" s="18">
        <v>1</v>
      </c>
      <c r="L10" s="18">
        <v>2</v>
      </c>
      <c r="M10" s="18">
        <v>2</v>
      </c>
      <c r="N10" s="18">
        <v>1</v>
      </c>
      <c r="O10" s="18">
        <v>1</v>
      </c>
      <c r="P10" s="18">
        <v>2</v>
      </c>
      <c r="Q10" s="18">
        <v>0</v>
      </c>
      <c r="R10" s="18">
        <v>0</v>
      </c>
      <c r="S10" s="18">
        <v>0</v>
      </c>
      <c r="T10" s="18">
        <v>1</v>
      </c>
      <c r="U10" s="18">
        <v>2</v>
      </c>
      <c r="V10" s="18">
        <v>2</v>
      </c>
      <c r="W10" s="18">
        <v>2</v>
      </c>
      <c r="X10" s="18">
        <v>1</v>
      </c>
      <c r="Y10" s="15">
        <v>0</v>
      </c>
      <c r="Z10" s="15">
        <v>0</v>
      </c>
      <c r="AA10" s="15">
        <v>0</v>
      </c>
      <c r="AB10" s="47">
        <v>0</v>
      </c>
      <c r="AC10" s="47">
        <v>0</v>
      </c>
    </row>
    <row r="11" spans="1:29" x14ac:dyDescent="0.2">
      <c r="A11" s="17" t="s">
        <v>100</v>
      </c>
      <c r="B11" s="18">
        <v>0</v>
      </c>
      <c r="C11" s="18">
        <v>0</v>
      </c>
      <c r="D11" s="18">
        <v>0</v>
      </c>
      <c r="E11" s="18">
        <v>0</v>
      </c>
      <c r="F11" s="18">
        <v>1</v>
      </c>
      <c r="G11" s="18">
        <v>1</v>
      </c>
      <c r="H11" s="18">
        <v>0</v>
      </c>
      <c r="I11" s="18">
        <v>0</v>
      </c>
      <c r="J11" s="18">
        <v>0</v>
      </c>
      <c r="K11" s="18">
        <v>1</v>
      </c>
      <c r="L11" s="18">
        <v>2</v>
      </c>
      <c r="M11" s="18">
        <v>2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1</v>
      </c>
      <c r="U11" s="18">
        <v>2</v>
      </c>
      <c r="V11" s="18">
        <v>0</v>
      </c>
      <c r="W11" s="18">
        <v>1</v>
      </c>
      <c r="X11" s="18">
        <v>0</v>
      </c>
      <c r="Y11" s="15">
        <v>0</v>
      </c>
      <c r="Z11" s="15">
        <v>1</v>
      </c>
      <c r="AA11" s="15">
        <v>2</v>
      </c>
      <c r="AB11" s="47">
        <v>0</v>
      </c>
      <c r="AC11" s="47">
        <v>1</v>
      </c>
    </row>
    <row r="12" spans="1:29" x14ac:dyDescent="0.2">
      <c r="A12" s="17" t="s">
        <v>101</v>
      </c>
      <c r="B12" s="18">
        <v>0</v>
      </c>
      <c r="C12" s="18">
        <v>0</v>
      </c>
      <c r="D12" s="18">
        <v>0</v>
      </c>
      <c r="E12" s="18">
        <v>0</v>
      </c>
      <c r="F12" s="18">
        <v>1</v>
      </c>
      <c r="G12" s="18">
        <v>1</v>
      </c>
      <c r="H12" s="18">
        <v>0</v>
      </c>
      <c r="I12" s="18">
        <v>0</v>
      </c>
      <c r="J12" s="18">
        <v>0</v>
      </c>
      <c r="K12" s="18">
        <v>1</v>
      </c>
      <c r="L12" s="18">
        <v>2</v>
      </c>
      <c r="M12" s="18">
        <v>2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1</v>
      </c>
      <c r="U12" s="18">
        <v>2</v>
      </c>
      <c r="V12" s="18">
        <v>0</v>
      </c>
      <c r="W12" s="18">
        <v>1</v>
      </c>
      <c r="X12" s="18">
        <v>0</v>
      </c>
      <c r="Y12" s="15">
        <v>0</v>
      </c>
      <c r="Z12" s="15">
        <v>1</v>
      </c>
      <c r="AA12" s="15">
        <v>2</v>
      </c>
      <c r="AB12" s="47">
        <v>0</v>
      </c>
      <c r="AC12" s="47">
        <v>1</v>
      </c>
    </row>
    <row r="13" spans="1:29" x14ac:dyDescent="0.2">
      <c r="A13" s="17" t="s">
        <v>102</v>
      </c>
      <c r="B13" s="18">
        <v>0</v>
      </c>
      <c r="C13" s="18">
        <v>0</v>
      </c>
      <c r="D13" s="18">
        <v>0</v>
      </c>
      <c r="E13" s="18">
        <v>0</v>
      </c>
      <c r="F13" s="18">
        <v>1</v>
      </c>
      <c r="G13" s="18">
        <v>1</v>
      </c>
      <c r="H13" s="18">
        <v>0</v>
      </c>
      <c r="I13" s="18">
        <v>0</v>
      </c>
      <c r="J13" s="18">
        <v>0</v>
      </c>
      <c r="K13" s="18">
        <v>1</v>
      </c>
      <c r="L13" s="18">
        <v>2</v>
      </c>
      <c r="M13" s="18">
        <v>2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1</v>
      </c>
      <c r="U13" s="18">
        <v>2</v>
      </c>
      <c r="V13" s="18">
        <v>0</v>
      </c>
      <c r="W13" s="18">
        <v>1</v>
      </c>
      <c r="X13" s="18">
        <v>0</v>
      </c>
      <c r="Y13" s="15">
        <v>0</v>
      </c>
      <c r="Z13" s="15">
        <v>1</v>
      </c>
      <c r="AA13" s="15">
        <v>2</v>
      </c>
      <c r="AB13" s="47">
        <v>0</v>
      </c>
      <c r="AC13" s="47">
        <v>1</v>
      </c>
    </row>
    <row r="14" spans="1:29" x14ac:dyDescent="0.2">
      <c r="A14" s="17" t="s">
        <v>103</v>
      </c>
      <c r="B14" s="18">
        <v>0</v>
      </c>
      <c r="C14" s="18">
        <v>0</v>
      </c>
      <c r="D14" s="18">
        <v>0</v>
      </c>
      <c r="E14" s="18">
        <v>1</v>
      </c>
      <c r="F14" s="18">
        <v>0</v>
      </c>
      <c r="G14" s="18">
        <v>1</v>
      </c>
      <c r="H14" s="18">
        <v>0</v>
      </c>
      <c r="I14" s="18">
        <v>1</v>
      </c>
      <c r="J14" s="18">
        <v>2</v>
      </c>
      <c r="K14" s="18">
        <v>1</v>
      </c>
      <c r="L14" s="18">
        <v>0</v>
      </c>
      <c r="M14" s="18">
        <v>2</v>
      </c>
      <c r="N14" s="18">
        <v>0</v>
      </c>
      <c r="O14" s="18">
        <v>1</v>
      </c>
      <c r="P14" s="18">
        <v>0</v>
      </c>
      <c r="Q14" s="18">
        <v>0</v>
      </c>
      <c r="R14" s="18">
        <v>2</v>
      </c>
      <c r="S14" s="18">
        <v>0</v>
      </c>
      <c r="T14" s="18">
        <v>0</v>
      </c>
      <c r="U14" s="18">
        <v>0</v>
      </c>
      <c r="V14" s="18">
        <v>2</v>
      </c>
      <c r="W14" s="18">
        <v>2</v>
      </c>
      <c r="X14" s="18">
        <v>1</v>
      </c>
      <c r="Y14" s="15">
        <v>2</v>
      </c>
      <c r="Z14" s="15">
        <v>2</v>
      </c>
      <c r="AA14" s="15">
        <v>2</v>
      </c>
      <c r="AB14" s="47">
        <v>0</v>
      </c>
      <c r="AC14" s="47">
        <v>0</v>
      </c>
    </row>
    <row r="15" spans="1:29" x14ac:dyDescent="0.2">
      <c r="A15" s="17" t="s">
        <v>104</v>
      </c>
      <c r="B15" s="18">
        <v>0</v>
      </c>
      <c r="C15" s="18">
        <v>0</v>
      </c>
      <c r="D15" s="18">
        <v>0</v>
      </c>
      <c r="E15" s="18">
        <v>1</v>
      </c>
      <c r="F15" s="18">
        <v>0</v>
      </c>
      <c r="G15" s="18">
        <v>1</v>
      </c>
      <c r="H15" s="18">
        <v>0</v>
      </c>
      <c r="I15" s="18">
        <v>1</v>
      </c>
      <c r="J15" s="18">
        <v>2</v>
      </c>
      <c r="K15" s="18">
        <v>1</v>
      </c>
      <c r="L15" s="18">
        <v>0</v>
      </c>
      <c r="M15" s="18">
        <v>2</v>
      </c>
      <c r="N15" s="18">
        <v>0</v>
      </c>
      <c r="O15" s="18">
        <v>1</v>
      </c>
      <c r="P15" s="18">
        <v>0</v>
      </c>
      <c r="Q15" s="18">
        <v>0</v>
      </c>
      <c r="R15" s="18">
        <v>2</v>
      </c>
      <c r="S15" s="18">
        <v>0</v>
      </c>
      <c r="T15" s="18">
        <v>0</v>
      </c>
      <c r="U15" s="18">
        <v>0</v>
      </c>
      <c r="V15" s="18">
        <v>2</v>
      </c>
      <c r="W15" s="18">
        <v>2</v>
      </c>
      <c r="X15" s="18">
        <v>1</v>
      </c>
      <c r="Y15" s="15">
        <v>2</v>
      </c>
      <c r="Z15" s="15">
        <v>2</v>
      </c>
      <c r="AA15" s="15">
        <v>2</v>
      </c>
      <c r="AB15" s="47">
        <v>0</v>
      </c>
      <c r="AC15" s="47">
        <v>0</v>
      </c>
    </row>
    <row r="16" spans="1:29" x14ac:dyDescent="0.2">
      <c r="A16" s="17" t="s">
        <v>151</v>
      </c>
      <c r="B16" s="18">
        <v>0</v>
      </c>
      <c r="C16" s="18">
        <v>1</v>
      </c>
      <c r="D16" s="18">
        <v>2</v>
      </c>
      <c r="E16" s="18">
        <v>3</v>
      </c>
      <c r="F16" s="18">
        <v>5</v>
      </c>
      <c r="G16" s="18">
        <v>6</v>
      </c>
      <c r="H16" s="18">
        <v>3</v>
      </c>
      <c r="I16" s="18">
        <v>4</v>
      </c>
      <c r="J16" s="18">
        <v>5</v>
      </c>
      <c r="K16" s="18">
        <v>7</v>
      </c>
      <c r="L16" s="18">
        <v>9</v>
      </c>
      <c r="M16" s="18">
        <v>11</v>
      </c>
      <c r="N16" s="18">
        <v>3</v>
      </c>
      <c r="O16" s="18">
        <v>4</v>
      </c>
      <c r="P16" s="18">
        <v>4</v>
      </c>
      <c r="Q16" s="18">
        <v>1</v>
      </c>
      <c r="R16" s="18">
        <v>4</v>
      </c>
      <c r="S16" s="18">
        <v>2</v>
      </c>
      <c r="T16" s="18">
        <v>5</v>
      </c>
      <c r="U16" s="18">
        <v>8</v>
      </c>
      <c r="V16" s="18">
        <v>7</v>
      </c>
      <c r="W16" s="18">
        <v>9</v>
      </c>
      <c r="X16" s="18">
        <v>4</v>
      </c>
      <c r="Y16" s="15">
        <v>6</v>
      </c>
      <c r="Z16" s="15">
        <v>8</v>
      </c>
      <c r="AA16" s="15">
        <v>10</v>
      </c>
      <c r="AB16" s="47">
        <v>4</v>
      </c>
      <c r="AC16" s="47">
        <v>7</v>
      </c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  <outlinePr summaryBelow="0" summaryRight="0"/>
  </sheetPr>
  <dimension ref="A1:O11"/>
  <sheetViews>
    <sheetView zoomScale="117" workbookViewId="0">
      <selection activeCell="G8" sqref="G8"/>
    </sheetView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4" t="s">
        <v>152</v>
      </c>
      <c r="B1" s="19" t="s">
        <v>91</v>
      </c>
      <c r="C1" s="19" t="s">
        <v>92</v>
      </c>
      <c r="D1" s="19" t="s">
        <v>93</v>
      </c>
      <c r="E1" s="19" t="s">
        <v>94</v>
      </c>
      <c r="F1" s="19" t="s">
        <v>95</v>
      </c>
      <c r="G1" s="19" t="s">
        <v>96</v>
      </c>
      <c r="H1" s="19" t="s">
        <v>97</v>
      </c>
      <c r="I1" s="19" t="s">
        <v>98</v>
      </c>
      <c r="J1" s="19" t="s">
        <v>99</v>
      </c>
      <c r="K1" s="19" t="s">
        <v>100</v>
      </c>
      <c r="L1" s="19" t="s">
        <v>101</v>
      </c>
      <c r="M1" s="19" t="s">
        <v>102</v>
      </c>
      <c r="N1" s="19" t="s">
        <v>103</v>
      </c>
      <c r="O1" s="19" t="s">
        <v>104</v>
      </c>
    </row>
    <row r="2" spans="1:15" x14ac:dyDescent="0.2">
      <c r="A2" s="19">
        <v>0</v>
      </c>
      <c r="B2" s="20">
        <f>'Restricciones - Piezas'!B2*Productos!E$19</f>
        <v>-1860</v>
      </c>
      <c r="C2" s="20">
        <f>'Restricciones - Piezas'!C2*Productos!F$19</f>
        <v>1860</v>
      </c>
      <c r="D2" s="20">
        <f>'Restricciones - Piezas'!D2*Productos!G$19</f>
        <v>0</v>
      </c>
      <c r="E2" s="20">
        <f>'Restricciones - Piezas'!E2*Productos!H$19</f>
        <v>0</v>
      </c>
      <c r="F2" s="20">
        <f>'Restricciones - Piezas'!F2*Productos!I$19</f>
        <v>0</v>
      </c>
      <c r="G2" s="20">
        <f>'Restricciones - Piezas'!G2*Productos!L$19</f>
        <v>0</v>
      </c>
      <c r="H2" s="20">
        <f>'Restricciones - Piezas'!H2*Productos!M$19</f>
        <v>0</v>
      </c>
      <c r="I2" s="20">
        <f>'Restricciones - Piezas'!I2*Productos!N$19</f>
        <v>0</v>
      </c>
      <c r="J2" s="20">
        <f>'Restricciones - Piezas'!J2*Productos!O$19</f>
        <v>0</v>
      </c>
      <c r="K2" s="20">
        <f>'Restricciones - Piezas'!K2*Productos!P$19</f>
        <v>0</v>
      </c>
      <c r="L2" s="20">
        <f>'Restricciones - Piezas'!L2*Productos!Q$19</f>
        <v>0</v>
      </c>
      <c r="M2" s="20">
        <f>'Restricciones - Piezas'!M2*Productos!R$19</f>
        <v>0</v>
      </c>
      <c r="N2" s="20">
        <f>'Restricciones - Piezas'!N2*Productos!S$19</f>
        <v>0</v>
      </c>
      <c r="O2" s="20">
        <f>'Restricciones - Piezas'!O2*Productos!T$19</f>
        <v>0</v>
      </c>
    </row>
    <row r="3" spans="1:15" x14ac:dyDescent="0.2">
      <c r="A3" s="19">
        <v>1</v>
      </c>
      <c r="B3" s="20">
        <f>'Restricciones - Piezas'!B3*Productos!E$19</f>
        <v>-1860</v>
      </c>
      <c r="C3" s="20">
        <f>'Restricciones - Piezas'!C3*Productos!F$19</f>
        <v>0</v>
      </c>
      <c r="D3" s="20">
        <f>'Restricciones - Piezas'!D3*Productos!G$19</f>
        <v>1080</v>
      </c>
      <c r="E3" s="20">
        <f>'Restricciones - Piezas'!E3*Productos!H$19</f>
        <v>780</v>
      </c>
      <c r="F3" s="20">
        <f>'Restricciones - Piezas'!F3*Productos!I$19</f>
        <v>0</v>
      </c>
      <c r="G3" s="20">
        <f>'Restricciones - Piezas'!G3*Productos!L$19</f>
        <v>0</v>
      </c>
      <c r="H3" s="20">
        <f>'Restricciones - Piezas'!H3*Productos!M$19</f>
        <v>0</v>
      </c>
      <c r="I3" s="20">
        <f>'Restricciones - Piezas'!I3*Productos!N$19</f>
        <v>0</v>
      </c>
      <c r="J3" s="20">
        <f>'Restricciones - Piezas'!J3*Productos!O$19</f>
        <v>0</v>
      </c>
      <c r="K3" s="20">
        <f>'Restricciones - Piezas'!K3*Productos!P$19</f>
        <v>0</v>
      </c>
      <c r="L3" s="20">
        <f>'Restricciones - Piezas'!L3*Productos!Q$19</f>
        <v>0</v>
      </c>
      <c r="M3" s="20">
        <f>'Restricciones - Piezas'!M3*Productos!R$19</f>
        <v>0</v>
      </c>
      <c r="N3" s="20">
        <f>'Restricciones - Piezas'!N3*Productos!S$19</f>
        <v>0</v>
      </c>
      <c r="O3" s="20">
        <f>'Restricciones - Piezas'!O3*Productos!T$19</f>
        <v>0</v>
      </c>
    </row>
    <row r="4" spans="1:15" x14ac:dyDescent="0.2">
      <c r="A4" s="19">
        <v>2</v>
      </c>
      <c r="B4" s="20">
        <f>'Restricciones - Piezas'!B4*Productos!E$19</f>
        <v>0</v>
      </c>
      <c r="C4" s="20">
        <f>'Restricciones - Piezas'!C4*Productos!F$19</f>
        <v>-930</v>
      </c>
      <c r="D4" s="20">
        <f>'Restricciones - Piezas'!D4*Productos!G$19</f>
        <v>0</v>
      </c>
      <c r="E4" s="20">
        <f>'Restricciones - Piezas'!E4*Productos!H$19</f>
        <v>0</v>
      </c>
      <c r="F4" s="20">
        <f>'Restricciones - Piezas'!F4*Productos!I$19</f>
        <v>540</v>
      </c>
      <c r="G4" s="20">
        <f>'Restricciones - Piezas'!G4*Productos!L$19</f>
        <v>390</v>
      </c>
      <c r="H4" s="20">
        <f>'Restricciones - Piezas'!H4*Productos!M$19</f>
        <v>0</v>
      </c>
      <c r="I4" s="20">
        <f>'Restricciones - Piezas'!I4*Productos!N$19</f>
        <v>0</v>
      </c>
      <c r="J4" s="20">
        <f>'Restricciones - Piezas'!J4*Productos!O$19</f>
        <v>0</v>
      </c>
      <c r="K4" s="20">
        <f>'Restricciones - Piezas'!K4*Productos!P$19</f>
        <v>0</v>
      </c>
      <c r="L4" s="20">
        <f>'Restricciones - Piezas'!L4*Productos!Q$19</f>
        <v>0</v>
      </c>
      <c r="M4" s="20">
        <f>'Restricciones - Piezas'!M4*Productos!R$19</f>
        <v>0</v>
      </c>
      <c r="N4" s="20">
        <f>'Restricciones - Piezas'!N4*Productos!S$19</f>
        <v>0</v>
      </c>
      <c r="O4" s="20">
        <f>'Restricciones - Piezas'!O4*Productos!T$19</f>
        <v>0</v>
      </c>
    </row>
    <row r="5" spans="1:15" x14ac:dyDescent="0.2">
      <c r="A5" s="19">
        <v>3</v>
      </c>
      <c r="B5" s="20">
        <f>'Restricciones - Piezas'!B5*Productos!E$19</f>
        <v>0</v>
      </c>
      <c r="C5" s="20">
        <f>'Restricciones - Piezas'!C5*Productos!F$19</f>
        <v>0</v>
      </c>
      <c r="D5" s="20">
        <f>'Restricciones - Piezas'!D5*Productos!G$19</f>
        <v>-1080</v>
      </c>
      <c r="E5" s="20">
        <f>'Restricciones - Piezas'!E5*Productos!H$19</f>
        <v>0</v>
      </c>
      <c r="F5" s="20">
        <f>'Restricciones - Piezas'!F5*Productos!I$19</f>
        <v>1080</v>
      </c>
      <c r="G5" s="20">
        <f>'Restricciones - Piezas'!G5*Productos!L$19</f>
        <v>0</v>
      </c>
      <c r="H5" s="20">
        <f>'Restricciones - Piezas'!H5*Productos!M$19</f>
        <v>0</v>
      </c>
      <c r="I5" s="20">
        <f>'Restricciones - Piezas'!I5*Productos!N$19</f>
        <v>0</v>
      </c>
      <c r="J5" s="20">
        <f>'Restricciones - Piezas'!J5*Productos!O$19</f>
        <v>0</v>
      </c>
      <c r="K5" s="20">
        <f>'Restricciones - Piezas'!K5*Productos!P$19</f>
        <v>0</v>
      </c>
      <c r="L5" s="20">
        <f>'Restricciones - Piezas'!L5*Productos!Q$19</f>
        <v>0</v>
      </c>
      <c r="M5" s="20">
        <f>'Restricciones - Piezas'!M5*Productos!R$19</f>
        <v>0</v>
      </c>
      <c r="N5" s="20">
        <f>'Restricciones - Piezas'!N5*Productos!S$19</f>
        <v>0</v>
      </c>
      <c r="O5" s="20">
        <f>'Restricciones - Piezas'!O5*Productos!T$19</f>
        <v>0</v>
      </c>
    </row>
    <row r="6" spans="1:15" x14ac:dyDescent="0.2">
      <c r="A6" s="19">
        <v>4</v>
      </c>
      <c r="B6" s="20">
        <f>'Restricciones - Piezas'!B6*Productos!E$19</f>
        <v>0</v>
      </c>
      <c r="C6" s="20">
        <f>'Restricciones - Piezas'!C6*Productos!F$19</f>
        <v>0</v>
      </c>
      <c r="D6" s="20">
        <f>'Restricciones - Piezas'!D6*Productos!G$19</f>
        <v>0</v>
      </c>
      <c r="E6" s="20">
        <f>'Restricciones - Piezas'!E6*Productos!H$19</f>
        <v>-780</v>
      </c>
      <c r="F6" s="20">
        <f>'Restricciones - Piezas'!F6*Productos!I$19</f>
        <v>0</v>
      </c>
      <c r="G6" s="20">
        <f>'Restricciones - Piezas'!G6*Productos!L$19</f>
        <v>780</v>
      </c>
      <c r="H6" s="20">
        <f>'Restricciones - Piezas'!H6*Productos!M$19</f>
        <v>0</v>
      </c>
      <c r="I6" s="20">
        <f>'Restricciones - Piezas'!I6*Productos!N$19</f>
        <v>0</v>
      </c>
      <c r="J6" s="20">
        <f>'Restricciones - Piezas'!J6*Productos!O$19</f>
        <v>0</v>
      </c>
      <c r="K6" s="20">
        <f>'Restricciones - Piezas'!K6*Productos!P$19</f>
        <v>0</v>
      </c>
      <c r="L6" s="20">
        <f>'Restricciones - Piezas'!L6*Productos!Q$19</f>
        <v>0</v>
      </c>
      <c r="M6" s="20">
        <f>'Restricciones - Piezas'!M6*Productos!R$19</f>
        <v>0</v>
      </c>
      <c r="N6" s="20">
        <f>'Restricciones - Piezas'!N6*Productos!S$19</f>
        <v>0</v>
      </c>
      <c r="O6" s="20">
        <f>'Restricciones - Piezas'!O6*Productos!T$19</f>
        <v>0</v>
      </c>
    </row>
    <row r="7" spans="1:15" x14ac:dyDescent="0.2">
      <c r="A7" s="19">
        <v>5</v>
      </c>
      <c r="B7" s="20">
        <f>'Restricciones - Piezas'!B7*Productos!E$19</f>
        <v>0</v>
      </c>
      <c r="C7" s="20">
        <f>'Restricciones - Piezas'!C7*Productos!F$19</f>
        <v>0</v>
      </c>
      <c r="D7" s="20">
        <f>'Restricciones - Piezas'!D7*Productos!G$19</f>
        <v>0</v>
      </c>
      <c r="E7" s="20">
        <f>'Restricciones - Piezas'!E7*Productos!H$19</f>
        <v>0</v>
      </c>
      <c r="F7" s="20">
        <f>'Restricciones - Piezas'!F7*Productos!I$19</f>
        <v>-540</v>
      </c>
      <c r="G7" s="20">
        <f>'Restricciones - Piezas'!G7*Productos!L$19</f>
        <v>0</v>
      </c>
      <c r="H7" s="20">
        <f>'Restricciones - Piezas'!H7*Productos!M$19</f>
        <v>0</v>
      </c>
      <c r="I7" s="20">
        <f>'Restricciones - Piezas'!I7*Productos!N$19</f>
        <v>90</v>
      </c>
      <c r="J7" s="20">
        <f>'Restricciones - Piezas'!J7*Productos!O$19</f>
        <v>450</v>
      </c>
      <c r="K7" s="20">
        <f>'Restricciones - Piezas'!K7*Productos!P$19</f>
        <v>0</v>
      </c>
      <c r="L7" s="20">
        <f>'Restricciones - Piezas'!L7*Productos!Q$19</f>
        <v>0</v>
      </c>
      <c r="M7" s="20">
        <f>'Restricciones - Piezas'!M7*Productos!R$19</f>
        <v>0</v>
      </c>
      <c r="N7" s="20">
        <f>'Restricciones - Piezas'!N7*Productos!S$19</f>
        <v>0</v>
      </c>
      <c r="O7" s="20">
        <f>'Restricciones - Piezas'!O7*Productos!T$19</f>
        <v>0</v>
      </c>
    </row>
    <row r="8" spans="1:15" x14ac:dyDescent="0.2">
      <c r="A8" s="19">
        <v>6</v>
      </c>
      <c r="B8" s="20">
        <f>'Restricciones - Piezas'!B8*Productos!E$19</f>
        <v>0</v>
      </c>
      <c r="C8" s="20">
        <f>'Restricciones - Piezas'!C8*Productos!F$19</f>
        <v>0</v>
      </c>
      <c r="D8" s="20">
        <f>'Restricciones - Piezas'!D8*Productos!G$19</f>
        <v>0</v>
      </c>
      <c r="E8" s="20">
        <f>'Restricciones - Piezas'!E8*Productos!H$19</f>
        <v>0</v>
      </c>
      <c r="F8" s="20">
        <f>'Restricciones - Piezas'!F8*Productos!I$19</f>
        <v>0</v>
      </c>
      <c r="G8" s="20">
        <f>'Restricciones - Piezas'!G8*Productos!L$19</f>
        <v>-390</v>
      </c>
      <c r="H8" s="20">
        <f>'Restricciones - Piezas'!H8*Productos!M$19</f>
        <v>0</v>
      </c>
      <c r="I8" s="20">
        <f>'Restricciones - Piezas'!I8*Productos!N$19</f>
        <v>0</v>
      </c>
      <c r="J8" s="20">
        <f>'Restricciones - Piezas'!J8*Productos!O$19</f>
        <v>0</v>
      </c>
      <c r="K8" s="20">
        <f>'Restricciones - Piezas'!K8*Productos!P$19</f>
        <v>0</v>
      </c>
      <c r="L8" s="20">
        <f>'Restricciones - Piezas'!L8*Productos!Q$19</f>
        <v>0</v>
      </c>
      <c r="M8" s="20">
        <f>'Restricciones - Piezas'!M8*Productos!R$19</f>
        <v>0</v>
      </c>
      <c r="N8" s="20">
        <f>'Restricciones - Piezas'!N8*Productos!S$19</f>
        <v>140</v>
      </c>
      <c r="O8" s="20">
        <f>'Restricciones - Piezas'!O8*Productos!T$19</f>
        <v>250</v>
      </c>
    </row>
    <row r="9" spans="1:15" x14ac:dyDescent="0.2">
      <c r="A9" s="19">
        <v>7</v>
      </c>
      <c r="B9" s="20">
        <f>'Restricciones - Piezas'!B9*Productos!E$19</f>
        <v>0</v>
      </c>
      <c r="C9" s="20">
        <f>'Restricciones - Piezas'!C9*Productos!F$19</f>
        <v>0</v>
      </c>
      <c r="D9" s="20">
        <f>'Restricciones - Piezas'!D9*Productos!G$19</f>
        <v>0</v>
      </c>
      <c r="E9" s="20">
        <f>'Restricciones - Piezas'!E9*Productos!H$19</f>
        <v>0</v>
      </c>
      <c r="F9" s="20">
        <f>'Restricciones - Piezas'!F9*Productos!I$19</f>
        <v>0</v>
      </c>
      <c r="G9" s="20">
        <f>'Restricciones - Piezas'!G9*Productos!L$19</f>
        <v>0</v>
      </c>
      <c r="H9" s="20">
        <f>'Restricciones - Piezas'!H9*Productos!M$19</f>
        <v>-900</v>
      </c>
      <c r="I9" s="20">
        <f>'Restricciones - Piezas'!I9*Productos!N$19</f>
        <v>0</v>
      </c>
      <c r="J9" s="20">
        <f>'Restricciones - Piezas'!J9*Productos!O$19</f>
        <v>900</v>
      </c>
      <c r="K9" s="20">
        <f>'Restricciones - Piezas'!K9*Productos!P$19</f>
        <v>0</v>
      </c>
      <c r="L9" s="20">
        <f>'Restricciones - Piezas'!L9*Productos!Q$19</f>
        <v>0</v>
      </c>
      <c r="M9" s="20">
        <f>'Restricciones - Piezas'!M9*Productos!R$19</f>
        <v>0</v>
      </c>
      <c r="N9" s="20">
        <f>'Restricciones - Piezas'!N9*Productos!S$19</f>
        <v>0</v>
      </c>
      <c r="O9" s="20">
        <f>'Restricciones - Piezas'!O9*Productos!T$19</f>
        <v>0</v>
      </c>
    </row>
    <row r="10" spans="1:15" x14ac:dyDescent="0.2">
      <c r="A10" s="19">
        <v>8</v>
      </c>
      <c r="B10" s="20">
        <f>'Restricciones - Piezas'!B10*Productos!E$19</f>
        <v>0</v>
      </c>
      <c r="C10" s="20">
        <f>'Restricciones - Piezas'!C10*Productos!F$19</f>
        <v>0</v>
      </c>
      <c r="D10" s="20">
        <f>'Restricciones - Piezas'!D10*Productos!G$19</f>
        <v>0</v>
      </c>
      <c r="E10" s="20">
        <f>'Restricciones - Piezas'!E10*Productos!H$19</f>
        <v>0</v>
      </c>
      <c r="F10" s="20">
        <f>'Restricciones - Piezas'!F10*Productos!I$19</f>
        <v>0</v>
      </c>
      <c r="G10" s="20">
        <f>'Restricciones - Piezas'!G10*Productos!L$19</f>
        <v>0</v>
      </c>
      <c r="H10" s="20">
        <f>'Restricciones - Piezas'!H10*Productos!M$19</f>
        <v>0</v>
      </c>
      <c r="I10" s="20">
        <f>'Restricciones - Piezas'!I10*Productos!N$19</f>
        <v>-90</v>
      </c>
      <c r="J10" s="20">
        <f>'Restricciones - Piezas'!J10*Productos!O$19</f>
        <v>0</v>
      </c>
      <c r="K10" s="20">
        <f>'Restricciones - Piezas'!K10*Productos!P$19</f>
        <v>55</v>
      </c>
      <c r="L10" s="20">
        <f>'Restricciones - Piezas'!L10*Productos!Q$19</f>
        <v>27</v>
      </c>
      <c r="M10" s="20">
        <f>'Restricciones - Piezas'!M10*Productos!R$19</f>
        <v>8</v>
      </c>
      <c r="N10" s="20">
        <f>'Restricciones - Piezas'!N10*Productos!S$19</f>
        <v>0</v>
      </c>
      <c r="O10" s="20">
        <f>'Restricciones - Piezas'!O10*Productos!T$19</f>
        <v>0</v>
      </c>
    </row>
    <row r="11" spans="1:15" ht="15" customHeight="1" x14ac:dyDescent="0.2">
      <c r="A11" s="54">
        <v>9</v>
      </c>
      <c r="B11" s="49">
        <v>0</v>
      </c>
      <c r="C11" s="49">
        <v>0</v>
      </c>
      <c r="D11" s="49">
        <v>0</v>
      </c>
      <c r="E11" s="49">
        <v>0</v>
      </c>
      <c r="F11" s="49">
        <v>-540</v>
      </c>
      <c r="G11" s="49">
        <v>0</v>
      </c>
      <c r="H11" s="49">
        <v>0</v>
      </c>
      <c r="I11" s="49">
        <v>0</v>
      </c>
      <c r="J11" s="49">
        <v>450</v>
      </c>
      <c r="K11" s="49">
        <v>55</v>
      </c>
      <c r="L11" s="49">
        <v>27</v>
      </c>
      <c r="M11" s="49">
        <v>8</v>
      </c>
      <c r="N11" s="49">
        <v>0</v>
      </c>
      <c r="O11" s="4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5307-E300-FD4E-ABF8-4C5435BE9AFA}">
  <sheetPr>
    <tabColor theme="9"/>
  </sheetPr>
  <dimension ref="A1:O19"/>
  <sheetViews>
    <sheetView zoomScale="133" workbookViewId="0">
      <selection activeCell="G8" sqref="G8"/>
    </sheetView>
  </sheetViews>
  <sheetFormatPr baseColWidth="10" defaultRowHeight="14" x14ac:dyDescent="0.15"/>
  <cols>
    <col min="1" max="1" width="3.1640625" bestFit="1" customWidth="1"/>
    <col min="2" max="2" width="7" bestFit="1" customWidth="1"/>
    <col min="3" max="3" width="10.5" bestFit="1" customWidth="1"/>
    <col min="4" max="4" width="17.5" bestFit="1" customWidth="1"/>
    <col min="5" max="5" width="16.6640625" bestFit="1" customWidth="1"/>
    <col min="6" max="6" width="20" bestFit="1" customWidth="1"/>
    <col min="7" max="7" width="11.33203125" bestFit="1" customWidth="1"/>
    <col min="8" max="8" width="15.33203125" bestFit="1" customWidth="1"/>
    <col min="9" max="9" width="11.33203125" bestFit="1" customWidth="1"/>
    <col min="10" max="10" width="12.6640625" bestFit="1" customWidth="1"/>
    <col min="11" max="11" width="9" bestFit="1" customWidth="1"/>
    <col min="12" max="12" width="4.6640625" bestFit="1" customWidth="1"/>
    <col min="13" max="13" width="5.83203125" bestFit="1" customWidth="1"/>
    <col min="14" max="14" width="9.33203125" bestFit="1" customWidth="1"/>
    <col min="15" max="15" width="11.1640625" bestFit="1" customWidth="1"/>
  </cols>
  <sheetData>
    <row r="1" spans="1:15" ht="15" x14ac:dyDescent="0.2">
      <c r="B1" s="38" t="s">
        <v>91</v>
      </c>
      <c r="C1" s="38" t="s">
        <v>92</v>
      </c>
      <c r="D1" s="38" t="s">
        <v>93</v>
      </c>
      <c r="E1" s="38" t="s">
        <v>94</v>
      </c>
      <c r="F1" s="38" t="s">
        <v>95</v>
      </c>
      <c r="G1" s="38" t="s">
        <v>96</v>
      </c>
      <c r="H1" s="38" t="s">
        <v>97</v>
      </c>
      <c r="I1" s="38" t="s">
        <v>98</v>
      </c>
      <c r="J1" s="38" t="s">
        <v>99</v>
      </c>
      <c r="K1" s="38" t="s">
        <v>100</v>
      </c>
      <c r="L1" s="38" t="s">
        <v>101</v>
      </c>
      <c r="M1" s="38" t="s">
        <v>102</v>
      </c>
      <c r="N1" s="38" t="s">
        <v>103</v>
      </c>
      <c r="O1" s="38" t="s">
        <v>104</v>
      </c>
    </row>
    <row r="2" spans="1:15" ht="15" x14ac:dyDescent="0.2">
      <c r="A2" s="37">
        <v>0</v>
      </c>
      <c r="B2" s="39">
        <f>'Restricciones-Precios1v1'!B2</f>
        <v>-1860</v>
      </c>
      <c r="C2" s="39">
        <f>'Restricciones-Precios1v1'!C2/2</f>
        <v>930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ht="15" x14ac:dyDescent="0.2">
      <c r="A3" s="37">
        <v>1</v>
      </c>
      <c r="B3" s="39">
        <f>'Restricciones-Precios1v1'!B3</f>
        <v>-1860</v>
      </c>
      <c r="C3" s="39">
        <v>0</v>
      </c>
      <c r="D3" s="39">
        <f>'Restricciones-Precios1v1'!D3</f>
        <v>1080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ht="15" x14ac:dyDescent="0.2">
      <c r="A4" s="37">
        <v>2</v>
      </c>
      <c r="B4" s="39">
        <f>'Restricciones-Precios1v1'!B3</f>
        <v>-1860</v>
      </c>
      <c r="C4" s="39">
        <v>0</v>
      </c>
      <c r="D4" s="39">
        <v>0</v>
      </c>
      <c r="E4" s="39">
        <f>'Restricciones-Precios1v1'!E3</f>
        <v>780</v>
      </c>
      <c r="F4" s="39">
        <v>0</v>
      </c>
      <c r="G4" s="39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ht="15" x14ac:dyDescent="0.2">
      <c r="A5" s="37">
        <v>3</v>
      </c>
      <c r="B5" s="39">
        <v>0</v>
      </c>
      <c r="C5" s="39">
        <f>'Restricciones-Precios1v1'!C4</f>
        <v>-930</v>
      </c>
      <c r="D5" s="39">
        <v>0</v>
      </c>
      <c r="E5" s="39">
        <v>0</v>
      </c>
      <c r="F5" s="39">
        <f>'Restricciones-Precios1v1'!F4</f>
        <v>540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ht="15" x14ac:dyDescent="0.2">
      <c r="A6" s="37">
        <v>4</v>
      </c>
      <c r="B6" s="39">
        <v>0</v>
      </c>
      <c r="C6" s="39">
        <f>'Restricciones-Precios1v1'!C4</f>
        <v>-930</v>
      </c>
      <c r="D6" s="39">
        <v>0</v>
      </c>
      <c r="E6" s="39">
        <v>0</v>
      </c>
      <c r="F6" s="39">
        <v>0</v>
      </c>
      <c r="G6" s="39">
        <f>'Restricciones-Precios1v1'!G4</f>
        <v>390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ht="15" x14ac:dyDescent="0.2">
      <c r="A7" s="37">
        <v>5</v>
      </c>
      <c r="B7" s="39">
        <v>0</v>
      </c>
      <c r="C7" s="39">
        <v>0</v>
      </c>
      <c r="D7" s="39">
        <f>'Restricciones-Precios1v1'!D5</f>
        <v>-1080</v>
      </c>
      <c r="E7" s="39">
        <v>0</v>
      </c>
      <c r="F7" s="39">
        <f>'Restricciones-Precios1v1'!F5/2</f>
        <v>540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ht="15" x14ac:dyDescent="0.2">
      <c r="A8" s="37">
        <v>6</v>
      </c>
      <c r="B8" s="39">
        <v>0</v>
      </c>
      <c r="C8" s="39">
        <v>0</v>
      </c>
      <c r="D8" s="39">
        <v>0</v>
      </c>
      <c r="E8" s="39">
        <f>'Restricciones-Precios1v1'!E6</f>
        <v>-780</v>
      </c>
      <c r="F8" s="39">
        <v>0</v>
      </c>
      <c r="G8" s="39">
        <f>'Restricciones-Precios1v1'!G6/2</f>
        <v>390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ht="15" x14ac:dyDescent="0.2">
      <c r="A9" s="37">
        <v>7</v>
      </c>
      <c r="B9" s="39">
        <v>0</v>
      </c>
      <c r="C9" s="39">
        <v>0</v>
      </c>
      <c r="D9" s="39">
        <v>0</v>
      </c>
      <c r="E9" s="39">
        <v>0</v>
      </c>
      <c r="F9" s="39">
        <f>'Restricciones-Precios1v1'!F7</f>
        <v>-540</v>
      </c>
      <c r="G9" s="39">
        <v>0</v>
      </c>
      <c r="H9" s="39">
        <v>0</v>
      </c>
      <c r="I9" s="39">
        <f>'Restricciones-Precios1v1'!I7</f>
        <v>90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ht="15" x14ac:dyDescent="0.2">
      <c r="A10" s="37">
        <v>8</v>
      </c>
      <c r="B10" s="39">
        <v>0</v>
      </c>
      <c r="C10" s="39">
        <v>0</v>
      </c>
      <c r="D10" s="39">
        <v>0</v>
      </c>
      <c r="E10" s="39">
        <v>0</v>
      </c>
      <c r="F10" s="39">
        <f>'Restricciones-Precios1v1'!F7</f>
        <v>-540</v>
      </c>
      <c r="G10" s="39">
        <v>0</v>
      </c>
      <c r="H10" s="39">
        <v>0</v>
      </c>
      <c r="I10" s="39">
        <v>0</v>
      </c>
      <c r="J10" s="39">
        <f>'Restricciones-Precios1v1'!J7</f>
        <v>450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</row>
    <row r="11" spans="1:15" ht="15" x14ac:dyDescent="0.2">
      <c r="A11" s="37">
        <v>9</v>
      </c>
      <c r="B11" s="39">
        <v>0</v>
      </c>
      <c r="C11" s="39">
        <v>0</v>
      </c>
      <c r="D11" s="39">
        <v>0</v>
      </c>
      <c r="E11" s="39">
        <v>0</v>
      </c>
      <c r="F11" s="39">
        <v>0</v>
      </c>
      <c r="G11" s="39">
        <f>'Restricciones-Precios1v1'!G8</f>
        <v>-390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f>'Restricciones-Precios1v1'!N8</f>
        <v>140</v>
      </c>
      <c r="O11" s="39">
        <v>0</v>
      </c>
    </row>
    <row r="12" spans="1:15" ht="15" x14ac:dyDescent="0.2">
      <c r="A12" s="37">
        <v>10</v>
      </c>
      <c r="B12" s="39">
        <v>0</v>
      </c>
      <c r="C12" s="39">
        <v>0</v>
      </c>
      <c r="D12" s="39">
        <v>0</v>
      </c>
      <c r="E12" s="39">
        <v>0</v>
      </c>
      <c r="F12" s="39">
        <v>0</v>
      </c>
      <c r="G12" s="39">
        <f>'Restricciones-Precios1v1'!G8</f>
        <v>-390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f>'Restricciones-Precios1v1'!O8</f>
        <v>250</v>
      </c>
    </row>
    <row r="13" spans="1:15" ht="15" x14ac:dyDescent="0.2">
      <c r="A13" s="37">
        <v>11</v>
      </c>
      <c r="B13" s="39">
        <v>0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f>'Restricciones-Precios1v1'!H9</f>
        <v>-900</v>
      </c>
      <c r="I13" s="39">
        <v>0</v>
      </c>
      <c r="J13" s="39">
        <f>'Restricciones-Precios1v1'!J9/2</f>
        <v>450</v>
      </c>
      <c r="K13" s="39">
        <v>0</v>
      </c>
      <c r="L13" s="39">
        <v>0</v>
      </c>
      <c r="M13" s="39">
        <v>0</v>
      </c>
      <c r="N13" s="39">
        <v>0</v>
      </c>
      <c r="O13" s="39">
        <v>0</v>
      </c>
    </row>
    <row r="14" spans="1:15" ht="15" x14ac:dyDescent="0.2">
      <c r="A14" s="37">
        <v>12</v>
      </c>
      <c r="B14" s="39">
        <v>0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f>'Restricciones-Precios1v1'!I10</f>
        <v>-90</v>
      </c>
      <c r="J14" s="39">
        <v>0</v>
      </c>
      <c r="K14" s="39">
        <f>'Restricciones-Precios1v1'!K10</f>
        <v>55</v>
      </c>
      <c r="L14" s="39">
        <v>0</v>
      </c>
      <c r="M14" s="39">
        <v>0</v>
      </c>
      <c r="N14" s="39">
        <v>0</v>
      </c>
      <c r="O14" s="39">
        <v>0</v>
      </c>
    </row>
    <row r="15" spans="1:15" ht="15" x14ac:dyDescent="0.2">
      <c r="A15" s="37">
        <v>13</v>
      </c>
      <c r="B15" s="39">
        <v>0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f>'Restricciones-Precios1v1'!I10</f>
        <v>-90</v>
      </c>
      <c r="J15" s="39">
        <v>0</v>
      </c>
      <c r="K15" s="39">
        <v>0</v>
      </c>
      <c r="L15" s="39">
        <f>'Restricciones-Precios1v1'!L10</f>
        <v>27</v>
      </c>
      <c r="M15" s="39">
        <v>0</v>
      </c>
      <c r="N15" s="39">
        <v>0</v>
      </c>
      <c r="O15" s="39">
        <v>0</v>
      </c>
    </row>
    <row r="16" spans="1:15" ht="15" x14ac:dyDescent="0.2">
      <c r="A16" s="37">
        <v>14</v>
      </c>
      <c r="B16" s="39">
        <v>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f>'Restricciones-Precios1v1'!I10</f>
        <v>-90</v>
      </c>
      <c r="J16" s="39">
        <v>0</v>
      </c>
      <c r="K16" s="39">
        <v>0</v>
      </c>
      <c r="L16" s="39">
        <v>0</v>
      </c>
      <c r="M16" s="39">
        <f>'Restricciones-Precios1v1'!M10</f>
        <v>8</v>
      </c>
      <c r="N16" s="39">
        <v>0</v>
      </c>
      <c r="O16" s="39">
        <v>0</v>
      </c>
    </row>
    <row r="17" spans="1:15" ht="15" x14ac:dyDescent="0.2">
      <c r="A17" s="55">
        <v>15</v>
      </c>
      <c r="B17" s="49">
        <v>0</v>
      </c>
      <c r="C17" s="49">
        <v>0</v>
      </c>
      <c r="D17" s="49">
        <v>0</v>
      </c>
      <c r="E17" s="49">
        <v>0</v>
      </c>
      <c r="F17" s="49">
        <v>-540</v>
      </c>
      <c r="G17" s="49">
        <v>0</v>
      </c>
      <c r="H17" s="49">
        <v>0</v>
      </c>
      <c r="I17" s="49">
        <v>0</v>
      </c>
      <c r="J17" s="49">
        <v>0</v>
      </c>
      <c r="K17" s="49">
        <v>55</v>
      </c>
      <c r="L17" s="49">
        <v>0</v>
      </c>
      <c r="M17" s="49">
        <v>0</v>
      </c>
      <c r="N17" s="49">
        <v>0</v>
      </c>
      <c r="O17" s="49">
        <v>0</v>
      </c>
    </row>
    <row r="18" spans="1:15" ht="15" x14ac:dyDescent="0.2">
      <c r="A18" s="55">
        <v>16</v>
      </c>
      <c r="B18" s="49">
        <v>0</v>
      </c>
      <c r="C18" s="49">
        <v>0</v>
      </c>
      <c r="D18" s="49">
        <v>0</v>
      </c>
      <c r="E18" s="49">
        <v>0</v>
      </c>
      <c r="F18" s="49">
        <v>-540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27</v>
      </c>
      <c r="M18" s="49">
        <v>0</v>
      </c>
      <c r="N18" s="49">
        <v>0</v>
      </c>
      <c r="O18" s="49">
        <v>0</v>
      </c>
    </row>
    <row r="19" spans="1:15" x14ac:dyDescent="0.15">
      <c r="A19" s="49">
        <v>17</v>
      </c>
      <c r="B19" s="49">
        <v>0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49">
        <v>8</v>
      </c>
      <c r="N19" s="49">
        <v>0</v>
      </c>
      <c r="O19" s="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Costo Corte</vt:lpstr>
      <vt:lpstr>Costo Hold</vt:lpstr>
      <vt:lpstr>Merma</vt:lpstr>
      <vt:lpstr>Mult cortes</vt:lpstr>
      <vt:lpstr>Productos</vt:lpstr>
      <vt:lpstr>Patrones</vt:lpstr>
      <vt:lpstr>Patrones - Piezas</vt:lpstr>
      <vt:lpstr>Restricciones-Precios1v1</vt:lpstr>
      <vt:lpstr>Restricciones-Precios2v1</vt:lpstr>
      <vt:lpstr>Restricciones-Precios1v2</vt:lpstr>
      <vt:lpstr>Restricciones-Precios2v2</vt:lpstr>
      <vt:lpstr>Restricciones-Precios1v3</vt:lpstr>
      <vt:lpstr>Restricciones-Precios2v3</vt:lpstr>
      <vt:lpstr>Restricciones - Piezas</vt:lpstr>
      <vt:lpstr>Insumos</vt:lpstr>
      <vt:lpstr>Demanda</vt:lpstr>
      <vt:lpstr>Alfa</vt:lpstr>
      <vt:lpstr>Beta</vt:lpstr>
      <vt:lpstr>Precio constante</vt:lpstr>
      <vt:lpstr>Venta constante</vt:lpstr>
      <vt:lpstr>Inventarios Iniciales</vt:lpstr>
      <vt:lpstr>Inventario inicial -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2020-05-14T17:09:19Z</dcterms:created>
  <dcterms:modified xsi:type="dcterms:W3CDTF">2023-06-04T01:23:30Z</dcterms:modified>
</cp:coreProperties>
</file>