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fe44fd297ec218/Documentos/MEGUMI/IA GENERATIVA/PLANILHA FINANCEIRA/"/>
    </mc:Choice>
  </mc:AlternateContent>
  <xr:revisionPtr revIDLastSave="0" documentId="8_{D9BEB3BF-749E-421C-919C-280B748F5D66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Controller" sheetId="3" state="hidden" r:id="rId1"/>
    <sheet name="Caixinha" sheetId="6" state="hidden" r:id="rId2"/>
    <sheet name="Dashboard" sheetId="4" r:id="rId3"/>
    <sheet name="Data" sheetId="1" state="hidden" r:id="rId4"/>
  </sheets>
  <definedNames>
    <definedName name="SegmentaçãodeDados_MÊS">#N/A</definedName>
  </definedNames>
  <calcPr calcId="191028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<sst xmlns="http://schemas.openxmlformats.org/spreadsheetml/2006/main" count="254" uniqueCount="80">
  <si>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</si>
  <si>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</si>
  <si>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</si>
  <si>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</si>
  <si>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</si>
  <si>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</si>
  <si>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</si>
  <si>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</si>
  <si>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</si>
  <si>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</si>
  <si>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</si>
  <si>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</si>
  <si>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</si>
  <si>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</si>
  <si>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</si>
  <si>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</si>
  <si>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</si>
  <si>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</si>
  <si>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</si>
  <si>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</si>
  <si>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</si>
  <si>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</si>
  <si>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</si>
  <si>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</si>
  <si>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</si>
  <si>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</si>
  <si>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</si>
  <si>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</si>
  <si>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</si>
  <si>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</si>
  <si>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</si>
  <si>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</si>
  <si>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</si>
  <si>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</si>
  <si>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</si>
  <si>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</si>
  <si>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</si>
  <si>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</si>
  <si>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</si>
  <si>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</si>
  <si>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</si>
  <si>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</si>
  <si>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</si>
  <si>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</si>
  <si>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</si>
  <si>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</si>
  <si>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</si>
  <si>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</si>
  <si>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</si>
  <si>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</si>
  <si>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</si>
  <si>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</si>
  <si>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</si>
  <si>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</si>
  <si>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</si>
  <si>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</si>
  <si>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</si>
  <si>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</si>
  <si>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</si>
  <si>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</si>
  <si>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</si>
  <si>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</si>
  <si>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</si>
  <si>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</si>
  <si>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</si>
  <si>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</si>
  <si>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</si>
  <si>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</si>
  <si>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</si>
  <si>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</si>
  <si>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STATUS</t>
  </si>
  <si>
    <t>OPERAÇÃO BANCÁRIA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</si>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</sst>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14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fgColor theme="8"/>
          <bgColor theme="8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righ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" pivot="0" table="0" count="10" xr9:uid="{D3D34A07-2D32-4D27-9C92-83E3C9A3B4B0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79998168889431442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8"/>
              <bgColor theme="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39994506668294322"/>
              <bgColor theme="4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E65-99E3-2BB95C28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7310047"/>
        <c:axId val="1077334047"/>
      </c:barChart>
      <c:catAx>
        <c:axId val="10773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334047"/>
        <c:crosses val="autoZero"/>
        <c:auto val="1"/>
        <c:lblAlgn val="ctr"/>
        <c:lblOffset val="100"/>
        <c:noMultiLvlLbl val="0"/>
      </c:catAx>
      <c:valAx>
        <c:axId val="10773340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73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6009389503723164"/>
          <c:h val="0.843969246366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Controller!$F$7:$F$9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Controller!$G$7:$G$9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E51-84F7-FF8180BD6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546175"/>
        <c:axId val="71548095"/>
      </c:barChart>
      <c:catAx>
        <c:axId val="715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48095"/>
        <c:crosses val="autoZero"/>
        <c:auto val="1"/>
        <c:lblAlgn val="ctr"/>
        <c:lblOffset val="100"/>
        <c:noMultiLvlLbl val="0"/>
      </c:catAx>
      <c:valAx>
        <c:axId val="715480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15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da Reserva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CA2-B697-4C047E9B1D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553375"/>
        <c:axId val="7154473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bg1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B-4CA2-B697-4C047E9B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32735"/>
        <c:axId val="71558655"/>
      </c:barChart>
      <c:catAx>
        <c:axId val="71553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44735"/>
        <c:crosses val="autoZero"/>
        <c:auto val="1"/>
        <c:lblAlgn val="ctr"/>
        <c:lblOffset val="100"/>
        <c:noMultiLvlLbl val="0"/>
      </c:catAx>
      <c:valAx>
        <c:axId val="71544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1553375"/>
        <c:crosses val="autoZero"/>
        <c:crossBetween val="between"/>
      </c:valAx>
      <c:valAx>
        <c:axId val="71558655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71532735"/>
        <c:crosses val="max"/>
        <c:crossBetween val="between"/>
      </c:valAx>
      <c:catAx>
        <c:axId val="71532735"/>
        <c:scaling>
          <c:orientation val="minMax"/>
        </c:scaling>
        <c:delete val="1"/>
        <c:axPos val="b"/>
        <c:majorTickMark val="out"/>
        <c:minorTickMark val="none"/>
        <c:tickLblPos val="nextTo"/>
        <c:crossAx val="71558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188255</xdr:colOff>
      <xdr:row>32</xdr:row>
      <xdr:rowOff>22860</xdr:rowOff>
    </xdr:from>
    <xdr:to>
      <xdr:col>15</xdr:col>
      <xdr:colOff>112055</xdr:colOff>
      <xdr:row>52</xdr:row>
      <xdr:rowOff>114300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2682637-A0CD-92C9-8DCD-17B4B4AA7E52}"/>
            </a:ext>
          </a:extLst>
        </xdr:cNvPr>
        <xdr:cNvSpPr/>
      </xdr:nvSpPr>
      <xdr:spPr>
        <a:xfrm>
          <a:off x="2245655" y="5988231"/>
          <a:ext cx="7848600" cy="379258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160020</xdr:colOff>
      <xdr:row>35</xdr:row>
      <xdr:rowOff>142710</xdr:rowOff>
    </xdr:from>
    <xdr:to>
      <xdr:col>15</xdr:col>
      <xdr:colOff>137160</xdr:colOff>
      <xdr:row>52</xdr:row>
      <xdr:rowOff>28346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68A226-CAF1-4452-B00D-4DA78D5E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189410</xdr:colOff>
      <xdr:row>32</xdr:row>
      <xdr:rowOff>22860</xdr:rowOff>
    </xdr:from>
    <xdr:to>
      <xdr:col>15</xdr:col>
      <xdr:colOff>97970</xdr:colOff>
      <xdr:row>35</xdr:row>
      <xdr:rowOff>142710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54B4DF97-D5C3-FE9C-D03E-F6592F2238DE}"/>
            </a:ext>
          </a:extLst>
        </xdr:cNvPr>
        <xdr:cNvSpPr/>
      </xdr:nvSpPr>
      <xdr:spPr>
        <a:xfrm>
          <a:off x="2246810" y="5988231"/>
          <a:ext cx="7833360" cy="675022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533850</xdr:colOff>
      <xdr:row>32</xdr:row>
      <xdr:rowOff>167640</xdr:rowOff>
    </xdr:from>
    <xdr:to>
      <xdr:col>7</xdr:col>
      <xdr:colOff>465270</xdr:colOff>
      <xdr:row>35</xdr:row>
      <xdr:rowOff>76200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2AD7D0D-A828-4ADE-A973-FB3301ADB613}"/>
            </a:ext>
          </a:extLst>
        </xdr:cNvPr>
        <xdr:cNvSpPr txBox="1"/>
      </xdr:nvSpPr>
      <xdr:spPr>
        <a:xfrm>
          <a:off x="2945356" y="5905052"/>
          <a:ext cx="2369820" cy="446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Gastos</a:t>
          </a:r>
        </a:p>
      </xdr:txBody>
    </xdr:sp>
    <xdr:clientData/>
  </xdr:twoCellAnchor>
  <xdr:twoCellAnchor editAs="oneCell">
    <xdr:from>
      <xdr:col>2</xdr:col>
      <xdr:colOff>464820</xdr:colOff>
      <xdr:row>32</xdr:row>
      <xdr:rowOff>60960</xdr:rowOff>
    </xdr:from>
    <xdr:to>
      <xdr:col>3</xdr:col>
      <xdr:colOff>502920</xdr:colOff>
      <xdr:row>35</xdr:row>
      <xdr:rowOff>160020</xdr:rowOff>
    </xdr:to>
    <xdr:pic>
      <xdr:nvPicPr>
        <xdr:cNvPr id="22" name="Gráfico 21" descr="Dinheiro voador estrutura de tópicos">
          <a:extLst>
            <a:ext uri="{FF2B5EF4-FFF2-40B4-BE49-F238E27FC236}">
              <a16:creationId xmlns:a16="http://schemas.microsoft.com/office/drawing/2014/main" id="{48A03115-8AFD-A984-1DDA-7858BDAC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70760" y="591312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8964</xdr:colOff>
      <xdr:row>6</xdr:row>
      <xdr:rowOff>170330</xdr:rowOff>
    </xdr:from>
    <xdr:to>
      <xdr:col>0</xdr:col>
      <xdr:colOff>1444661</xdr:colOff>
      <xdr:row>13</xdr:row>
      <xdr:rowOff>116541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2D95B1EF-5BEC-4BCF-8061-EA070CA62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" y="1256180"/>
              <a:ext cx="1435697" cy="12606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275341</xdr:colOff>
      <xdr:row>5</xdr:row>
      <xdr:rowOff>62673</xdr:rowOff>
    </xdr:from>
    <xdr:to>
      <xdr:col>11</xdr:col>
      <xdr:colOff>428625</xdr:colOff>
      <xdr:row>29</xdr:row>
      <xdr:rowOff>80605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6C0BC562-348D-002E-81E0-9E8151EEB222}"/>
            </a:ext>
          </a:extLst>
        </xdr:cNvPr>
        <xdr:cNvGrpSpPr/>
      </xdr:nvGrpSpPr>
      <xdr:grpSpPr>
        <a:xfrm>
          <a:off x="2332741" y="967548"/>
          <a:ext cx="5639684" cy="4408957"/>
          <a:chOff x="2332741" y="978434"/>
          <a:chExt cx="7422780" cy="4502846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C109CD41-5932-C16C-8AEF-B0DDEB5638E7}"/>
              </a:ext>
            </a:extLst>
          </xdr:cNvPr>
          <xdr:cNvSpPr/>
        </xdr:nvSpPr>
        <xdr:spPr>
          <a:xfrm>
            <a:off x="2332741" y="1005330"/>
            <a:ext cx="7324170" cy="44759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1923E4EA-210B-4D10-87F0-E5ABBEBA80D3}"/>
              </a:ext>
            </a:extLst>
          </xdr:cNvPr>
          <xdr:cNvSpPr/>
        </xdr:nvSpPr>
        <xdr:spPr>
          <a:xfrm>
            <a:off x="2341709" y="978434"/>
            <a:ext cx="7315200" cy="680784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AEE27D41-519C-DAB6-EC01-D0B02AE7869C}"/>
              </a:ext>
            </a:extLst>
          </xdr:cNvPr>
          <xdr:cNvSpPr txBox="1"/>
        </xdr:nvSpPr>
        <xdr:spPr>
          <a:xfrm>
            <a:off x="3664118" y="1100735"/>
            <a:ext cx="2369820" cy="46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Entrada</a:t>
            </a:r>
          </a:p>
        </xdr:txBody>
      </xdr: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E79B6F38-B50A-4008-A1F1-940271AA36F7}"/>
              </a:ext>
            </a:extLst>
          </xdr:cNvPr>
          <xdr:cNvGraphicFramePr>
            <a:graphicFrameLocks/>
          </xdr:cNvGraphicFramePr>
        </xdr:nvGraphicFramePr>
        <xdr:xfrm>
          <a:off x="2754086" y="2396139"/>
          <a:ext cx="7001435" cy="27835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277587</xdr:colOff>
      <xdr:row>0</xdr:row>
      <xdr:rowOff>0</xdr:rowOff>
    </xdr:from>
    <xdr:to>
      <xdr:col>21</xdr:col>
      <xdr:colOff>0</xdr:colOff>
      <xdr:row>3</xdr:row>
      <xdr:rowOff>176893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41417F7C-640F-4343-8182-17D50369C539}"/>
            </a:ext>
          </a:extLst>
        </xdr:cNvPr>
        <xdr:cNvSpPr/>
      </xdr:nvSpPr>
      <xdr:spPr>
        <a:xfrm>
          <a:off x="2334987" y="0"/>
          <a:ext cx="11304813" cy="71981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2</xdr:col>
      <xdr:colOff>581719</xdr:colOff>
      <xdr:row>5</xdr:row>
      <xdr:rowOff>63111</xdr:rowOff>
    </xdr:from>
    <xdr:to>
      <xdr:col>4</xdr:col>
      <xdr:colOff>43099</xdr:colOff>
      <xdr:row>9</xdr:row>
      <xdr:rowOff>12171</xdr:rowOff>
    </xdr:to>
    <xdr:pic>
      <xdr:nvPicPr>
        <xdr:cNvPr id="24" name="Gráfico 23" descr="Registrar estrutura de tópicos">
          <a:extLst>
            <a:ext uri="{FF2B5EF4-FFF2-40B4-BE49-F238E27FC236}">
              <a16:creationId xmlns:a16="http://schemas.microsoft.com/office/drawing/2014/main" id="{A53BF884-7798-51C2-8D9C-1BF52467B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39119" y="988397"/>
          <a:ext cx="680580" cy="689288"/>
        </a:xfrm>
        <a:prstGeom prst="rect">
          <a:avLst/>
        </a:prstGeom>
      </xdr:spPr>
    </xdr:pic>
    <xdr:clientData/>
  </xdr:twoCellAnchor>
  <xdr:twoCellAnchor>
    <xdr:from>
      <xdr:col>5</xdr:col>
      <xdr:colOff>247650</xdr:colOff>
      <xdr:row>1</xdr:row>
      <xdr:rowOff>19051</xdr:rowOff>
    </xdr:from>
    <xdr:to>
      <xdr:col>9</xdr:col>
      <xdr:colOff>367393</xdr:colOff>
      <xdr:row>3</xdr:row>
      <xdr:rowOff>29937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17540EEC-8952-EA08-6779-B6F77DC49F4E}"/>
            </a:ext>
          </a:extLst>
        </xdr:cNvPr>
        <xdr:cNvSpPr txBox="1"/>
      </xdr:nvSpPr>
      <xdr:spPr>
        <a:xfrm>
          <a:off x="4133850" y="200026"/>
          <a:ext cx="2558143" cy="372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latin typeface="Segoe UI Semibold" panose="020B0702040204020203" pitchFamily="34" charset="0"/>
              <a:cs typeface="Segoe UI Semibold" panose="020B0702040204020203" pitchFamily="34" charset="0"/>
            </a:rPr>
            <a:t>Hello, Monica</a:t>
          </a:r>
        </a:p>
      </xdr:txBody>
    </xdr:sp>
    <xdr:clientData/>
  </xdr:twoCellAnchor>
  <xdr:twoCellAnchor>
    <xdr:from>
      <xdr:col>2</xdr:col>
      <xdr:colOff>581025</xdr:colOff>
      <xdr:row>1</xdr:row>
      <xdr:rowOff>0</xdr:rowOff>
    </xdr:from>
    <xdr:to>
      <xdr:col>4</xdr:col>
      <xdr:colOff>152400</xdr:colOff>
      <xdr:row>4</xdr:row>
      <xdr:rowOff>19050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20DEC6CE-016E-A433-D85A-998B6E478C5D}"/>
            </a:ext>
          </a:extLst>
        </xdr:cNvPr>
        <xdr:cNvSpPr/>
      </xdr:nvSpPr>
      <xdr:spPr>
        <a:xfrm>
          <a:off x="2638425" y="180975"/>
          <a:ext cx="790575" cy="56197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241935</xdr:colOff>
      <xdr:row>2</xdr:row>
      <xdr:rowOff>133350</xdr:rowOff>
    </xdr:from>
    <xdr:to>
      <xdr:col>12</xdr:col>
      <xdr:colOff>238125</xdr:colOff>
      <xdr:row>4</xdr:row>
      <xdr:rowOff>95250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779FC781-D88F-4755-81F2-4D6C69D73D99}"/>
            </a:ext>
          </a:extLst>
        </xdr:cNvPr>
        <xdr:cNvSpPr/>
      </xdr:nvSpPr>
      <xdr:spPr>
        <a:xfrm>
          <a:off x="4128135" y="495300"/>
          <a:ext cx="426339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>
              <a:solidFill>
                <a:schemeClr val="bg1">
                  <a:lumMod val="65000"/>
                </a:schemeClr>
              </a:solidFill>
            </a:rPr>
            <a:t> Acompanhamento Financeiro</a:t>
          </a:r>
        </a:p>
      </xdr:txBody>
    </xdr:sp>
    <xdr:clientData/>
  </xdr:twoCellAnchor>
  <xdr:twoCellAnchor>
    <xdr:from>
      <xdr:col>12</xdr:col>
      <xdr:colOff>276225</xdr:colOff>
      <xdr:row>1</xdr:row>
      <xdr:rowOff>133350</xdr:rowOff>
    </xdr:from>
    <xdr:to>
      <xdr:col>19</xdr:col>
      <xdr:colOff>19050</xdr:colOff>
      <xdr:row>3</xdr:row>
      <xdr:rowOff>95250</xdr:rowOff>
    </xdr:to>
    <xdr:grpSp>
      <xdr:nvGrpSpPr>
        <xdr:cNvPr id="54" name="Agrupar 5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09482A-1E5C-741D-FAA4-47B49ECB0087}"/>
            </a:ext>
          </a:extLst>
        </xdr:cNvPr>
        <xdr:cNvGrpSpPr/>
      </xdr:nvGrpSpPr>
      <xdr:grpSpPr>
        <a:xfrm>
          <a:off x="8429625" y="314325"/>
          <a:ext cx="4010025" cy="323850"/>
          <a:chOff x="8429625" y="314325"/>
          <a:chExt cx="4010025" cy="323850"/>
        </a:xfrm>
      </xdr:grpSpPr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49299D5D-C76C-44CA-AB5D-18D519929CC0}"/>
              </a:ext>
            </a:extLst>
          </xdr:cNvPr>
          <xdr:cNvSpPr/>
        </xdr:nvSpPr>
        <xdr:spPr>
          <a:xfrm>
            <a:off x="8429625" y="314325"/>
            <a:ext cx="4010025" cy="32385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 pesquisar dados...</a:t>
            </a:r>
          </a:p>
        </xdr:txBody>
      </xdr:sp>
      <xdr:pic>
        <xdr:nvPicPr>
          <xdr:cNvPr id="53" name="Gráfico 52" descr="Lupa com preenchimento sólido">
            <a:extLst>
              <a:ext uri="{FF2B5EF4-FFF2-40B4-BE49-F238E27FC236}">
                <a16:creationId xmlns:a16="http://schemas.microsoft.com/office/drawing/2014/main" id="{1D92EC39-D843-DCD6-2EEE-7B04854EF6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058651" y="333375"/>
            <a:ext cx="285750" cy="28575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172827</xdr:colOff>
      <xdr:row>0</xdr:row>
      <xdr:rowOff>66676</xdr:rowOff>
    </xdr:from>
    <xdr:to>
      <xdr:col>4</xdr:col>
      <xdr:colOff>1522</xdr:colOff>
      <xdr:row>4</xdr:row>
      <xdr:rowOff>9526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7B2ECB60-5226-C19D-6AD1-2DFCBF9C6A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00" t="3155" r="18250" b="19133"/>
        <a:stretch/>
      </xdr:blipFill>
      <xdr:spPr>
        <a:xfrm>
          <a:off x="2839827" y="66676"/>
          <a:ext cx="438295" cy="666750"/>
        </a:xfrm>
        <a:prstGeom prst="rect">
          <a:avLst/>
        </a:prstGeom>
      </xdr:spPr>
    </xdr:pic>
    <xdr:clientData/>
  </xdr:twoCellAnchor>
  <xdr:twoCellAnchor>
    <xdr:from>
      <xdr:col>11</xdr:col>
      <xdr:colOff>531238</xdr:colOff>
      <xdr:row>5</xdr:row>
      <xdr:rowOff>57150</xdr:rowOff>
    </xdr:from>
    <xdr:to>
      <xdr:col>20</xdr:col>
      <xdr:colOff>323850</xdr:colOff>
      <xdr:row>29</xdr:row>
      <xdr:rowOff>48747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EE0A6956-5D46-447F-8ACC-2081519BAB37}"/>
            </a:ext>
          </a:extLst>
        </xdr:cNvPr>
        <xdr:cNvSpPr/>
      </xdr:nvSpPr>
      <xdr:spPr>
        <a:xfrm>
          <a:off x="8075038" y="962025"/>
          <a:ext cx="5279012" cy="438262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531238</xdr:colOff>
      <xdr:row>5</xdr:row>
      <xdr:rowOff>57150</xdr:rowOff>
    </xdr:from>
    <xdr:to>
      <xdr:col>20</xdr:col>
      <xdr:colOff>333375</xdr:colOff>
      <xdr:row>8</xdr:row>
      <xdr:rowOff>180814</xdr:rowOff>
    </xdr:to>
    <xdr:sp macro="" textlink="">
      <xdr:nvSpPr>
        <xdr:cNvPr id="59" name="Retângulo: Cantos Superiores Arredondados 58">
          <a:extLst>
            <a:ext uri="{FF2B5EF4-FFF2-40B4-BE49-F238E27FC236}">
              <a16:creationId xmlns:a16="http://schemas.microsoft.com/office/drawing/2014/main" id="{8902245C-9755-40FA-8B1A-62AAAA66414F}"/>
            </a:ext>
          </a:extLst>
        </xdr:cNvPr>
        <xdr:cNvSpPr/>
      </xdr:nvSpPr>
      <xdr:spPr>
        <a:xfrm>
          <a:off x="8075038" y="962025"/>
          <a:ext cx="5288537" cy="666589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295274</xdr:colOff>
      <xdr:row>11</xdr:row>
      <xdr:rowOff>57150</xdr:rowOff>
    </xdr:from>
    <xdr:to>
      <xdr:col>19</xdr:col>
      <xdr:colOff>171449</xdr:colOff>
      <xdr:row>26</xdr:row>
      <xdr:rowOff>38100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80419CA1-5943-42A2-9BD4-7198EFB04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295275</xdr:colOff>
      <xdr:row>6</xdr:row>
      <xdr:rowOff>0</xdr:rowOff>
    </xdr:from>
    <xdr:to>
      <xdr:col>17</xdr:col>
      <xdr:colOff>226695</xdr:colOff>
      <xdr:row>8</xdr:row>
      <xdr:rowOff>89535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D90E2124-41B7-4E75-AABD-27640FDA62B7}"/>
            </a:ext>
          </a:extLst>
        </xdr:cNvPr>
        <xdr:cNvSpPr txBox="1"/>
      </xdr:nvSpPr>
      <xdr:spPr>
        <a:xfrm>
          <a:off x="9058275" y="1085850"/>
          <a:ext cx="2369820" cy="451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12</xdr:col>
      <xdr:colOff>57150</xdr:colOff>
      <xdr:row>4</xdr:row>
      <xdr:rowOff>171450</xdr:rowOff>
    </xdr:from>
    <xdr:to>
      <xdr:col>13</xdr:col>
      <xdr:colOff>247650</xdr:colOff>
      <xdr:row>9</xdr:row>
      <xdr:rowOff>66675</xdr:rowOff>
    </xdr:to>
    <xdr:pic>
      <xdr:nvPicPr>
        <xdr:cNvPr id="65" name="Gráfico 64" descr="Cofrinho estrutura de tópicos">
          <a:extLst>
            <a:ext uri="{FF2B5EF4-FFF2-40B4-BE49-F238E27FC236}">
              <a16:creationId xmlns:a16="http://schemas.microsoft.com/office/drawing/2014/main" id="{5ED1AB81-8E4D-DB71-0C58-435D2DD6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210550" y="895350"/>
          <a:ext cx="800100" cy="8001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</xdr:row>
      <xdr:rowOff>85725</xdr:rowOff>
    </xdr:from>
    <xdr:to>
      <xdr:col>0</xdr:col>
      <xdr:colOff>1438275</xdr:colOff>
      <xdr:row>4</xdr:row>
      <xdr:rowOff>171450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ED155A4E-FDF2-6AEC-A43D-E5912AB2E22C}"/>
            </a:ext>
          </a:extLst>
        </xdr:cNvPr>
        <xdr:cNvSpPr/>
      </xdr:nvSpPr>
      <xdr:spPr>
        <a:xfrm>
          <a:off x="19050" y="447675"/>
          <a:ext cx="1419225" cy="4476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85725</xdr:colOff>
      <xdr:row>2</xdr:row>
      <xdr:rowOff>161925</xdr:rowOff>
    </xdr:from>
    <xdr:to>
      <xdr:col>0</xdr:col>
      <xdr:colOff>1085850</xdr:colOff>
      <xdr:row>4</xdr:row>
      <xdr:rowOff>85725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A5858D03-C657-0C26-9CB9-58D251CF8B38}"/>
            </a:ext>
          </a:extLst>
        </xdr:cNvPr>
        <xdr:cNvSpPr txBox="1"/>
      </xdr:nvSpPr>
      <xdr:spPr>
        <a:xfrm>
          <a:off x="85725" y="523875"/>
          <a:ext cx="10001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My APP</a:t>
          </a:r>
        </a:p>
      </xdr:txBody>
    </xdr:sp>
    <xdr:clientData/>
  </xdr:twoCellAnchor>
  <xdr:twoCellAnchor editAs="oneCell">
    <xdr:from>
      <xdr:col>0</xdr:col>
      <xdr:colOff>809625</xdr:colOff>
      <xdr:row>2</xdr:row>
      <xdr:rowOff>66675</xdr:rowOff>
    </xdr:from>
    <xdr:to>
      <xdr:col>0</xdr:col>
      <xdr:colOff>1323975</xdr:colOff>
      <xdr:row>5</xdr:row>
      <xdr:rowOff>38100</xdr:rowOff>
    </xdr:to>
    <xdr:pic>
      <xdr:nvPicPr>
        <xdr:cNvPr id="69" name="Gráfico 68" descr="Dinheiro estrutura de tópicos">
          <a:extLst>
            <a:ext uri="{FF2B5EF4-FFF2-40B4-BE49-F238E27FC236}">
              <a16:creationId xmlns:a16="http://schemas.microsoft.com/office/drawing/2014/main" id="{E91FB846-5C14-7203-651E-321E97DC5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09625" y="428625"/>
          <a:ext cx="514350" cy="5143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Sugimati" refreshedDate="45673.135934837963" createdVersion="8" refreshedVersion="8" minRefreshableVersion="3" recordCount="44" xr:uid="{DD86E61A-DE41-482E-AE50-E24FA4DDFD57}">
  <cacheSource type="worksheet">
    <worksheetSource name="Tbl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03741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BB103-A717-48B9-B202-AD191A00853F}" name="Tabela dinâmica2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6:G9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8797E-2AC1-4C28-835C-2B3C258BEDC3}" name="Tabela dinâmica1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3:B14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2A7FB4-F92C-4EB0-857C-DC87C529E3C6}" sourceName="MÊS">
  <pivotTables>
    <pivotTable tabId="3" name="Tabela dinâmica1"/>
    <pivotTable tabId="3" name="Tabela dinâmica2"/>
  </pivotTables>
  <data>
    <tabular pivotCacheId="1503741402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D247CD1-55A5-4BE1-A920-9DDD244BA877}" cache="SegmentaçãodeDados_MÊS" caption="MÊS" style="my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396F7-FF37-4D4D-96BB-5630C74CCDA8}" name="Tabela3" displayName="Tabela3" ref="C6:D16" totalsRowShown="0" headerRowDxfId="1">
  <autoFilter ref="C6:D16" xr:uid="{1AE396F7-FF37-4D4D-96BB-5630C74CCDA8}"/>
  <tableColumns count="2">
    <tableColumn id="1" xr3:uid="{63175D51-00B2-4415-BBD2-FA775AA57BC7}" name="Data de lançamento"/>
    <tableColumn id="2" xr3:uid="{3AA650FE-BC58-495B-81B6-5446738E8709}" name="Depósito Reserv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AD1B5-277C-45F5-BBE6-FC02EECC80EA}" name="TblOperations" displayName="TblOperations" ref="A1:H45" totalsRowShown="0" headerRowDxfId="8" dataDxfId="11">
  <autoFilter ref="A1:H45" xr:uid="{350AD1B5-277C-45F5-BBE6-FC02EECC80EA}">
    <filterColumn colId="2">
      <filters>
        <filter val="ENTRADA"/>
      </filters>
    </filterColumn>
  </autoFilter>
  <tableColumns count="8">
    <tableColumn id="1" xr3:uid="{F847DAB6-A1F6-4296-8353-04006239FB47}" name="DATA" dataDxfId="6"/>
    <tableColumn id="8" xr3:uid="{83271D6F-3016-49F0-9877-72BABFAEAF91}" name="MÊS" dataDxfId="4">
      <calculatedColumnFormula>MONTH(TblOperations[[#This Row],[DATA]])</calculatedColumnFormula>
    </tableColumn>
    <tableColumn id="2" xr3:uid="{28DA4D09-6F52-43CA-BCBE-0658B0E420F6}" name="TIPO" dataDxfId="5"/>
    <tableColumn id="3" xr3:uid="{BA22935F-2A14-4525-B149-2D331CDBDDA9}" name="CATEGORIA" dataDxfId="13"/>
    <tableColumn id="4" xr3:uid="{5D748EE6-0077-4220-B129-25279CEC50AB}" name="DESCRIÇÃO" dataDxfId="10"/>
    <tableColumn id="5" xr3:uid="{F83C5D44-D83A-4206-9C4B-6F3D9A857AE4}" name="VALOR" dataDxfId="7" dataCellStyle="Moeda"/>
    <tableColumn id="6" xr3:uid="{335A5CF9-94F4-4AE5-BDB3-E667B094D8D8}" name="OPERAÇÃO BANCÁRIA" dataDxfId="9"/>
    <tableColumn id="7" xr3:uid="{5A6C5F7A-9241-422E-9A5B-AA606BABBA01}" name="STATU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F593-1B9A-41C7-8D2F-F71F18D1C397}">
  <sheetPr>
    <tabColor theme="0" tint="-0.499984740745262"/>
  </sheetPr>
  <dimension ref="A1:G14"/>
  <sheetViews>
    <sheetView workbookViewId="0">
      <selection activeCell="D18" sqref="D18"/>
    </sheetView>
  </sheetViews>
  <sheetFormatPr defaultRowHeight="14.4" x14ac:dyDescent="0.3"/>
  <cols>
    <col min="1" max="1" width="17.21875" bestFit="1" customWidth="1"/>
    <col min="2" max="2" width="14.6640625" bestFit="1" customWidth="1"/>
    <col min="6" max="6" width="17.21875" bestFit="1" customWidth="1"/>
    <col min="7" max="7" width="14.6640625" bestFit="1" customWidth="1"/>
  </cols>
  <sheetData>
    <row r="1" spans="1:7" x14ac:dyDescent="0.3">
      <c r="A1" s="9" t="s">
        <v>66</v>
      </c>
      <c r="B1" t="s">
        <v>5</v>
      </c>
    </row>
    <row r="3" spans="1:7" x14ac:dyDescent="0.3">
      <c r="A3" s="9" t="s">
        <v>72</v>
      </c>
      <c r="B3" t="s">
        <v>74</v>
      </c>
    </row>
    <row r="4" spans="1:7" x14ac:dyDescent="0.3">
      <c r="A4" s="10" t="s">
        <v>6</v>
      </c>
      <c r="B4" s="11">
        <v>450</v>
      </c>
      <c r="F4" s="9" t="s">
        <v>66</v>
      </c>
      <c r="G4" t="s">
        <v>0</v>
      </c>
    </row>
    <row r="5" spans="1:7" x14ac:dyDescent="0.3">
      <c r="A5" s="10" t="s">
        <v>18</v>
      </c>
      <c r="B5" s="11">
        <v>350</v>
      </c>
    </row>
    <row r="6" spans="1:7" x14ac:dyDescent="0.3">
      <c r="A6" s="10" t="s">
        <v>26</v>
      </c>
      <c r="B6" s="11">
        <v>1500</v>
      </c>
      <c r="F6" s="9" t="s">
        <v>72</v>
      </c>
      <c r="G6" t="s">
        <v>74</v>
      </c>
    </row>
    <row r="7" spans="1:7" x14ac:dyDescent="0.3">
      <c r="A7" s="10" t="s">
        <v>14</v>
      </c>
      <c r="B7" s="11">
        <v>200</v>
      </c>
      <c r="F7" s="10" t="s">
        <v>43</v>
      </c>
      <c r="G7" s="11">
        <v>1200</v>
      </c>
    </row>
    <row r="8" spans="1:7" x14ac:dyDescent="0.3">
      <c r="A8" s="10" t="s">
        <v>30</v>
      </c>
      <c r="B8" s="11">
        <v>400</v>
      </c>
      <c r="F8" s="10" t="s">
        <v>1</v>
      </c>
      <c r="G8" s="11">
        <v>5000</v>
      </c>
    </row>
    <row r="9" spans="1:7" x14ac:dyDescent="0.3">
      <c r="A9" s="10" t="s">
        <v>16</v>
      </c>
      <c r="B9" s="11">
        <v>600</v>
      </c>
      <c r="F9" s="10" t="s">
        <v>73</v>
      </c>
      <c r="G9" s="11">
        <v>6200</v>
      </c>
    </row>
    <row r="10" spans="1:7" x14ac:dyDescent="0.3">
      <c r="A10" s="10" t="s">
        <v>24</v>
      </c>
      <c r="B10" s="11">
        <v>800</v>
      </c>
    </row>
    <row r="11" spans="1:7" x14ac:dyDescent="0.3">
      <c r="A11" s="10" t="s">
        <v>10</v>
      </c>
      <c r="B11" s="11">
        <v>300</v>
      </c>
    </row>
    <row r="12" spans="1:7" x14ac:dyDescent="0.3">
      <c r="A12" s="10" t="s">
        <v>47</v>
      </c>
      <c r="B12" s="11">
        <v>250</v>
      </c>
    </row>
    <row r="13" spans="1:7" x14ac:dyDescent="0.3">
      <c r="A13" s="10" t="s">
        <v>20</v>
      </c>
      <c r="B13" s="11">
        <v>500</v>
      </c>
    </row>
    <row r="14" spans="1:7" x14ac:dyDescent="0.3">
      <c r="A14" s="10" t="s">
        <v>73</v>
      </c>
      <c r="B14" s="11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0E12-9C4A-4BC9-973B-451269CB5217}">
  <sheetPr>
    <tabColor theme="0" tint="-0.499984740745262"/>
  </sheetPr>
  <dimension ref="C1:D16"/>
  <sheetViews>
    <sheetView workbookViewId="0">
      <selection activeCell="D17" sqref="D17"/>
    </sheetView>
  </sheetViews>
  <sheetFormatPr defaultRowHeight="14.4" x14ac:dyDescent="0.3"/>
  <cols>
    <col min="3" max="3" width="19.77734375" customWidth="1"/>
    <col min="4" max="4" width="19.5546875" customWidth="1"/>
  </cols>
  <sheetData>
    <row r="1" spans="3:4" s="12" customFormat="1" ht="69.599999999999994" customHeight="1" x14ac:dyDescent="0.3"/>
    <row r="3" spans="3:4" x14ac:dyDescent="0.3">
      <c r="C3" t="s">
        <v>78</v>
      </c>
      <c r="D3" s="11">
        <f>SUM(Tabela3[Depósito Reservado])</f>
        <v>877</v>
      </c>
    </row>
    <row r="4" spans="3:4" x14ac:dyDescent="0.3">
      <c r="C4" t="s">
        <v>79</v>
      </c>
      <c r="D4" s="11">
        <v>10000</v>
      </c>
    </row>
    <row r="6" spans="3:4" x14ac:dyDescent="0.3">
      <c r="C6" s="17" t="s">
        <v>76</v>
      </c>
      <c r="D6" s="17" t="s">
        <v>77</v>
      </c>
    </row>
    <row r="7" spans="3:4" x14ac:dyDescent="0.3">
      <c r="C7" s="16">
        <v>45507</v>
      </c>
      <c r="D7" s="11">
        <v>77</v>
      </c>
    </row>
    <row r="8" spans="3:4" x14ac:dyDescent="0.3">
      <c r="C8" s="16">
        <v>45544</v>
      </c>
      <c r="D8" s="11">
        <v>65</v>
      </c>
    </row>
    <row r="9" spans="3:4" x14ac:dyDescent="0.3">
      <c r="C9" s="16">
        <v>45581</v>
      </c>
      <c r="D9" s="11">
        <v>91</v>
      </c>
    </row>
    <row r="10" spans="3:4" x14ac:dyDescent="0.3">
      <c r="C10" s="16">
        <v>45618</v>
      </c>
      <c r="D10" s="11">
        <v>145</v>
      </c>
    </row>
    <row r="11" spans="3:4" x14ac:dyDescent="0.3">
      <c r="C11" s="16">
        <v>45509</v>
      </c>
      <c r="D11" s="11">
        <v>89</v>
      </c>
    </row>
    <row r="12" spans="3:4" x14ac:dyDescent="0.3">
      <c r="C12" s="16">
        <v>45555</v>
      </c>
      <c r="D12" s="11">
        <v>69</v>
      </c>
    </row>
    <row r="13" spans="3:4" x14ac:dyDescent="0.3">
      <c r="C13" s="16">
        <v>45610</v>
      </c>
      <c r="D13" s="11">
        <v>105</v>
      </c>
    </row>
    <row r="14" spans="3:4" x14ac:dyDescent="0.3">
      <c r="C14" s="16">
        <v>45592</v>
      </c>
      <c r="D14" s="11">
        <v>89</v>
      </c>
    </row>
    <row r="15" spans="3:4" x14ac:dyDescent="0.3">
      <c r="C15" s="16">
        <v>45511</v>
      </c>
      <c r="D15" s="11">
        <v>93</v>
      </c>
    </row>
    <row r="16" spans="3:4" x14ac:dyDescent="0.3">
      <c r="C16" s="16">
        <v>45536</v>
      </c>
      <c r="D16" s="11">
        <v>54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C34E-FBF4-4AE6-8B16-62A202EB725B}">
  <sheetPr>
    <tabColor theme="0"/>
  </sheetPr>
  <dimension ref="A12:U12"/>
  <sheetViews>
    <sheetView showGridLines="0" showRowColHeaders="0" tabSelected="1" zoomScale="80" zoomScaleNormal="80" workbookViewId="0">
      <selection activeCell="A17" sqref="A17"/>
    </sheetView>
  </sheetViews>
  <sheetFormatPr defaultColWidth="0" defaultRowHeight="14.4" x14ac:dyDescent="0.3"/>
  <cols>
    <col min="1" max="1" width="21.109375" style="12" customWidth="1"/>
    <col min="2" max="21" width="8.88671875" style="13" customWidth="1"/>
    <col min="22" max="16384" width="8.88671875" hidden="1"/>
  </cols>
  <sheetData>
    <row r="12" ht="1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H45"/>
  <sheetViews>
    <sheetView workbookViewId="0"/>
  </sheetViews>
  <sheetFormatPr defaultRowHeight="14.4" x14ac:dyDescent="0.3"/>
  <cols>
    <col min="1" max="1" width="10.5546875" style="5" bestFit="1" customWidth="1"/>
    <col min="2" max="2" width="10.5546875" style="1" bestFit="1" customWidth="1"/>
    <col min="3" max="3" width="19.21875" style="1" bestFit="1" customWidth="1"/>
    <col min="4" max="4" width="23.6640625" style="1" customWidth="1"/>
    <col min="5" max="5" width="13.77734375" style="7" customWidth="1"/>
    <col min="6" max="6" width="24.44140625" style="1" bestFit="1" customWidth="1"/>
    <col min="7" max="7" width="12" style="1" bestFit="1" customWidth="1"/>
  </cols>
  <sheetData>
    <row r="1" spans="1:8" s="1" customFormat="1" x14ac:dyDescent="0.3">
      <c r="A1" s="5" t="s">
        <v>65</v>
      </c>
      <c r="B1" s="14" t="s">
        <v>75</v>
      </c>
      <c r="C1" s="1" t="s">
        <v>66</v>
      </c>
      <c r="D1" s="1" t="s">
        <v>69</v>
      </c>
      <c r="E1" s="1" t="s">
        <v>67</v>
      </c>
      <c r="F1" s="6" t="s">
        <v>68</v>
      </c>
      <c r="G1" s="1" t="s">
        <v>71</v>
      </c>
      <c r="H1" s="1" t="s">
        <v>70</v>
      </c>
    </row>
    <row r="2" spans="1:8" ht="12" customHeight="1" x14ac:dyDescent="0.3">
      <c r="A2" s="2">
        <v>45505</v>
      </c>
      <c r="B2" s="15">
        <f>MONTH(TblOperations[[#This Row],[DATA]])</f>
        <v>8</v>
      </c>
      <c r="C2" s="3" t="s">
        <v>0</v>
      </c>
      <c r="D2" s="3" t="s">
        <v>1</v>
      </c>
      <c r="E2" s="3" t="s">
        <v>2</v>
      </c>
      <c r="F2" s="8">
        <v>5000</v>
      </c>
      <c r="G2" s="3" t="s">
        <v>3</v>
      </c>
      <c r="H2" s="3" t="s">
        <v>4</v>
      </c>
    </row>
    <row r="3" spans="1:8" ht="12" hidden="1" customHeight="1" x14ac:dyDescent="0.3">
      <c r="A3" s="2">
        <v>45505</v>
      </c>
      <c r="B3" s="15">
        <f>MONTH(TblOperations[[#This Row],[DATA]])</f>
        <v>8</v>
      </c>
      <c r="C3" s="3" t="s">
        <v>5</v>
      </c>
      <c r="D3" s="3" t="s">
        <v>6</v>
      </c>
      <c r="E3" s="3" t="s">
        <v>7</v>
      </c>
      <c r="F3" s="8">
        <v>550</v>
      </c>
      <c r="G3" s="3" t="s">
        <v>8</v>
      </c>
      <c r="H3" s="3" t="s">
        <v>9</v>
      </c>
    </row>
    <row r="4" spans="1:8" ht="12" hidden="1" customHeight="1" x14ac:dyDescent="0.3">
      <c r="A4" s="2">
        <v>45507</v>
      </c>
      <c r="B4" s="15">
        <f>MONTH(TblOperations[[#This Row],[DATA]])</f>
        <v>8</v>
      </c>
      <c r="C4" s="3" t="s">
        <v>5</v>
      </c>
      <c r="D4" s="3" t="s">
        <v>10</v>
      </c>
      <c r="E4" s="3" t="s">
        <v>11</v>
      </c>
      <c r="F4" s="8">
        <v>300</v>
      </c>
      <c r="G4" s="3" t="s">
        <v>12</v>
      </c>
      <c r="H4" s="3" t="s">
        <v>13</v>
      </c>
    </row>
    <row r="5" spans="1:8" ht="12" hidden="1" customHeight="1" x14ac:dyDescent="0.3">
      <c r="A5" s="2">
        <v>45509</v>
      </c>
      <c r="B5" s="15">
        <f>MONTH(TblOperations[[#This Row],[DATA]])</f>
        <v>8</v>
      </c>
      <c r="C5" s="3" t="s">
        <v>5</v>
      </c>
      <c r="D5" s="3" t="s">
        <v>14</v>
      </c>
      <c r="E5" s="3" t="s">
        <v>15</v>
      </c>
      <c r="F5" s="8">
        <v>120</v>
      </c>
      <c r="G5" s="3" t="s">
        <v>12</v>
      </c>
      <c r="H5" s="3" t="s">
        <v>13</v>
      </c>
    </row>
    <row r="6" spans="1:8" ht="12" hidden="1" customHeight="1" x14ac:dyDescent="0.3">
      <c r="A6" s="2">
        <v>45511</v>
      </c>
      <c r="B6" s="15">
        <f>MONTH(TblOperations[[#This Row],[DATA]])</f>
        <v>8</v>
      </c>
      <c r="C6" s="3" t="s">
        <v>5</v>
      </c>
      <c r="D6" s="3" t="s">
        <v>16</v>
      </c>
      <c r="E6" s="3" t="s">
        <v>17</v>
      </c>
      <c r="F6" s="8">
        <v>250</v>
      </c>
      <c r="G6" s="3" t="s">
        <v>3</v>
      </c>
      <c r="H6" s="3" t="s">
        <v>13</v>
      </c>
    </row>
    <row r="7" spans="1:8" ht="12" hidden="1" customHeight="1" x14ac:dyDescent="0.3">
      <c r="A7" s="2">
        <v>45514</v>
      </c>
      <c r="B7" s="15">
        <f>MONTH(TblOperations[[#This Row],[DATA]])</f>
        <v>8</v>
      </c>
      <c r="C7" s="3" t="s">
        <v>5</v>
      </c>
      <c r="D7" s="3" t="s">
        <v>18</v>
      </c>
      <c r="E7" s="3" t="s">
        <v>19</v>
      </c>
      <c r="F7" s="8">
        <v>400</v>
      </c>
      <c r="G7" s="3" t="s">
        <v>8</v>
      </c>
      <c r="H7" s="3" t="s">
        <v>9</v>
      </c>
    </row>
    <row r="8" spans="1:8" ht="12" hidden="1" customHeight="1" x14ac:dyDescent="0.3">
      <c r="A8" s="2">
        <v>45516</v>
      </c>
      <c r="B8" s="15">
        <f>MONTH(TblOperations[[#This Row],[DATA]])</f>
        <v>8</v>
      </c>
      <c r="C8" s="3" t="s">
        <v>5</v>
      </c>
      <c r="D8" s="3" t="s">
        <v>20</v>
      </c>
      <c r="E8" s="3" t="s">
        <v>21</v>
      </c>
      <c r="F8" s="8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5">
        <f>MONTH(TblOperations[[#This Row],[DATA]])</f>
        <v>8</v>
      </c>
      <c r="C9" s="3" t="s">
        <v>0</v>
      </c>
      <c r="D9" s="3" t="s">
        <v>22</v>
      </c>
      <c r="E9" s="3" t="s">
        <v>23</v>
      </c>
      <c r="F9" s="8">
        <v>800</v>
      </c>
      <c r="G9" s="3" t="s">
        <v>3</v>
      </c>
      <c r="H9" s="3" t="s">
        <v>4</v>
      </c>
    </row>
    <row r="10" spans="1:8" ht="12" hidden="1" customHeight="1" x14ac:dyDescent="0.3">
      <c r="A10" s="2">
        <v>45519</v>
      </c>
      <c r="B10" s="15">
        <f>MONTH(TblOperations[[#This Row],[DATA]])</f>
        <v>8</v>
      </c>
      <c r="C10" s="3" t="s">
        <v>5</v>
      </c>
      <c r="D10" s="3" t="s">
        <v>24</v>
      </c>
      <c r="E10" s="3" t="s">
        <v>25</v>
      </c>
      <c r="F10" s="8">
        <v>150</v>
      </c>
      <c r="G10" s="3" t="s">
        <v>3</v>
      </c>
      <c r="H10" s="3" t="s">
        <v>13</v>
      </c>
    </row>
    <row r="11" spans="1:8" ht="12" hidden="1" customHeight="1" x14ac:dyDescent="0.3">
      <c r="A11" s="2">
        <v>45522</v>
      </c>
      <c r="B11" s="15">
        <f>MONTH(TblOperations[[#This Row],[DATA]])</f>
        <v>8</v>
      </c>
      <c r="C11" s="3" t="s">
        <v>5</v>
      </c>
      <c r="D11" s="3" t="s">
        <v>26</v>
      </c>
      <c r="E11" s="3" t="s">
        <v>27</v>
      </c>
      <c r="F11" s="8">
        <v>1200</v>
      </c>
      <c r="G11" s="3" t="s">
        <v>12</v>
      </c>
      <c r="H11" s="3" t="s">
        <v>9</v>
      </c>
    </row>
    <row r="12" spans="1:8" ht="12" hidden="1" customHeight="1" x14ac:dyDescent="0.3">
      <c r="A12" s="2">
        <v>45524</v>
      </c>
      <c r="B12" s="15">
        <f>MONTH(TblOperations[[#This Row],[DATA]])</f>
        <v>8</v>
      </c>
      <c r="C12" s="3" t="s">
        <v>5</v>
      </c>
      <c r="D12" s="3" t="s">
        <v>28</v>
      </c>
      <c r="E12" s="3" t="s">
        <v>29</v>
      </c>
      <c r="F12" s="8">
        <v>450</v>
      </c>
      <c r="G12" s="3" t="s">
        <v>8</v>
      </c>
      <c r="H12" s="3" t="s">
        <v>13</v>
      </c>
    </row>
    <row r="13" spans="1:8" ht="12" hidden="1" customHeight="1" x14ac:dyDescent="0.3">
      <c r="A13" s="2">
        <v>45526</v>
      </c>
      <c r="B13" s="15">
        <f>MONTH(TblOperations[[#This Row],[DATA]])</f>
        <v>8</v>
      </c>
      <c r="C13" s="3" t="s">
        <v>5</v>
      </c>
      <c r="D13" s="3" t="s">
        <v>30</v>
      </c>
      <c r="E13" s="3" t="s">
        <v>31</v>
      </c>
      <c r="F13" s="8">
        <v>180</v>
      </c>
      <c r="G13" s="3" t="s">
        <v>3</v>
      </c>
      <c r="H13" s="3" t="s">
        <v>9</v>
      </c>
    </row>
    <row r="14" spans="1:8" ht="12" hidden="1" customHeight="1" x14ac:dyDescent="0.3">
      <c r="A14" s="2">
        <v>45528</v>
      </c>
      <c r="B14" s="15">
        <f>MONTH(TblOperations[[#This Row],[DATA]])</f>
        <v>8</v>
      </c>
      <c r="C14" s="3" t="s">
        <v>5</v>
      </c>
      <c r="D14" s="3" t="s">
        <v>32</v>
      </c>
      <c r="E14" s="3" t="s">
        <v>33</v>
      </c>
      <c r="F14" s="8">
        <v>80</v>
      </c>
      <c r="G14" s="3" t="s">
        <v>8</v>
      </c>
      <c r="H14" s="3" t="s">
        <v>13</v>
      </c>
    </row>
    <row r="15" spans="1:8" ht="12" hidden="1" customHeight="1" x14ac:dyDescent="0.3">
      <c r="A15" s="2">
        <v>45532</v>
      </c>
      <c r="B15" s="15">
        <f>MONTH(TblOperations[[#This Row],[DATA]])</f>
        <v>8</v>
      </c>
      <c r="C15" s="3" t="s">
        <v>5</v>
      </c>
      <c r="D15" s="3" t="s">
        <v>34</v>
      </c>
      <c r="E15" s="3" t="s">
        <v>35</v>
      </c>
      <c r="F15" s="8">
        <v>200</v>
      </c>
      <c r="G15" s="3" t="s">
        <v>8</v>
      </c>
      <c r="H15" s="3" t="s">
        <v>13</v>
      </c>
    </row>
    <row r="16" spans="1:8" ht="12" hidden="1" customHeight="1" x14ac:dyDescent="0.3">
      <c r="A16" s="2">
        <v>45534</v>
      </c>
      <c r="B16" s="15">
        <f>MONTH(TblOperations[[#This Row],[DATA]])</f>
        <v>8</v>
      </c>
      <c r="C16" s="3" t="s">
        <v>5</v>
      </c>
      <c r="D16" s="3" t="s">
        <v>36</v>
      </c>
      <c r="E16" s="3" t="s">
        <v>37</v>
      </c>
      <c r="F16" s="8">
        <v>750</v>
      </c>
      <c r="G16" s="3" t="s">
        <v>3</v>
      </c>
      <c r="H16" s="3" t="s">
        <v>9</v>
      </c>
    </row>
    <row r="17" spans="1:8" ht="12" hidden="1" customHeight="1" x14ac:dyDescent="0.3">
      <c r="A17" s="2">
        <v>45535</v>
      </c>
      <c r="B17" s="15">
        <f>MONTH(TblOperations[[#This Row],[DATA]])</f>
        <v>8</v>
      </c>
      <c r="C17" s="3" t="s">
        <v>5</v>
      </c>
      <c r="D17" s="3" t="s">
        <v>38</v>
      </c>
      <c r="E17" s="3" t="s">
        <v>39</v>
      </c>
      <c r="F17" s="8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5">
        <f>MONTH(TblOperations[[#This Row],[DATA]])</f>
        <v>9</v>
      </c>
      <c r="C18" s="3" t="s">
        <v>0</v>
      </c>
      <c r="D18" s="3" t="s">
        <v>1</v>
      </c>
      <c r="E18" s="3" t="s">
        <v>2</v>
      </c>
      <c r="F18" s="8">
        <v>5000</v>
      </c>
      <c r="G18" s="3" t="s">
        <v>3</v>
      </c>
      <c r="H18" s="3" t="s">
        <v>4</v>
      </c>
    </row>
    <row r="19" spans="1:8" ht="12" hidden="1" customHeight="1" x14ac:dyDescent="0.3">
      <c r="A19" s="2">
        <v>45537</v>
      </c>
      <c r="B19" s="15">
        <f>MONTH(TblOperations[[#This Row],[DATA]])</f>
        <v>9</v>
      </c>
      <c r="C19" s="3" t="s">
        <v>5</v>
      </c>
      <c r="D19" s="3" t="s">
        <v>6</v>
      </c>
      <c r="E19" s="4" t="s">
        <v>7</v>
      </c>
      <c r="F19" s="8">
        <v>450</v>
      </c>
      <c r="G19" s="3" t="s">
        <v>8</v>
      </c>
      <c r="H19" s="3" t="s">
        <v>9</v>
      </c>
    </row>
    <row r="20" spans="1:8" ht="12" hidden="1" customHeight="1" x14ac:dyDescent="0.3">
      <c r="A20" s="2">
        <v>45540</v>
      </c>
      <c r="B20" s="15">
        <f>MONTH(TblOperations[[#This Row],[DATA]])</f>
        <v>9</v>
      </c>
      <c r="C20" s="3" t="s">
        <v>5</v>
      </c>
      <c r="D20" s="3" t="s">
        <v>10</v>
      </c>
      <c r="E20" s="4" t="s">
        <v>11</v>
      </c>
      <c r="F20" s="8">
        <v>300</v>
      </c>
      <c r="G20" s="3" t="s">
        <v>8</v>
      </c>
      <c r="H20" s="3" t="s">
        <v>13</v>
      </c>
    </row>
    <row r="21" spans="1:8" ht="12" hidden="1" customHeight="1" x14ac:dyDescent="0.3">
      <c r="A21" s="2">
        <v>45543</v>
      </c>
      <c r="B21" s="15">
        <f>MONTH(TblOperations[[#This Row],[DATA]])</f>
        <v>9</v>
      </c>
      <c r="C21" s="3" t="s">
        <v>5</v>
      </c>
      <c r="D21" s="3" t="s">
        <v>14</v>
      </c>
      <c r="E21" s="4" t="s">
        <v>40</v>
      </c>
      <c r="F21" s="8">
        <v>200</v>
      </c>
      <c r="G21" s="3" t="s">
        <v>3</v>
      </c>
      <c r="H21" s="3" t="s">
        <v>13</v>
      </c>
    </row>
    <row r="22" spans="1:8" ht="12" hidden="1" customHeight="1" x14ac:dyDescent="0.3">
      <c r="A22" s="2">
        <v>45546</v>
      </c>
      <c r="B22" s="15">
        <f>MONTH(TblOperations[[#This Row],[DATA]])</f>
        <v>9</v>
      </c>
      <c r="C22" s="3" t="s">
        <v>5</v>
      </c>
      <c r="D22" s="3" t="s">
        <v>16</v>
      </c>
      <c r="E22" s="4" t="s">
        <v>41</v>
      </c>
      <c r="F22" s="8">
        <v>600</v>
      </c>
      <c r="G22" s="3" t="s">
        <v>8</v>
      </c>
      <c r="H22" s="3" t="s">
        <v>9</v>
      </c>
    </row>
    <row r="23" spans="1:8" ht="12" hidden="1" customHeight="1" x14ac:dyDescent="0.3">
      <c r="A23" s="2">
        <v>45549</v>
      </c>
      <c r="B23" s="15">
        <f>MONTH(TblOperations[[#This Row],[DATA]])</f>
        <v>9</v>
      </c>
      <c r="C23" s="3" t="s">
        <v>5</v>
      </c>
      <c r="D23" s="3" t="s">
        <v>18</v>
      </c>
      <c r="E23" s="4" t="s">
        <v>19</v>
      </c>
      <c r="F23" s="8">
        <v>350</v>
      </c>
      <c r="G23" s="3" t="s">
        <v>3</v>
      </c>
      <c r="H23" s="3" t="s">
        <v>13</v>
      </c>
    </row>
    <row r="24" spans="1:8" ht="12" hidden="1" customHeight="1" x14ac:dyDescent="0.3">
      <c r="A24" s="2">
        <v>45552</v>
      </c>
      <c r="B24" s="15">
        <f>MONTH(TblOperations[[#This Row],[DATA]])</f>
        <v>9</v>
      </c>
      <c r="C24" s="3" t="s">
        <v>5</v>
      </c>
      <c r="D24" s="3" t="s">
        <v>20</v>
      </c>
      <c r="E24" s="4" t="s">
        <v>42</v>
      </c>
      <c r="F24" s="8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5">
        <f>MONTH(TblOperations[[#This Row],[DATA]])</f>
        <v>9</v>
      </c>
      <c r="C25" s="3" t="s">
        <v>0</v>
      </c>
      <c r="D25" s="3" t="s">
        <v>43</v>
      </c>
      <c r="E25" s="3" t="s">
        <v>44</v>
      </c>
      <c r="F25" s="8">
        <v>1200</v>
      </c>
      <c r="G25" s="3" t="s">
        <v>3</v>
      </c>
      <c r="H25" s="3" t="s">
        <v>4</v>
      </c>
    </row>
    <row r="26" spans="1:8" ht="12" hidden="1" customHeight="1" x14ac:dyDescent="0.3">
      <c r="A26" s="2">
        <v>45555</v>
      </c>
      <c r="B26" s="15">
        <f>MONTH(TblOperations[[#This Row],[DATA]])</f>
        <v>9</v>
      </c>
      <c r="C26" s="3" t="s">
        <v>5</v>
      </c>
      <c r="D26" s="3" t="s">
        <v>24</v>
      </c>
      <c r="E26" s="4" t="s">
        <v>45</v>
      </c>
      <c r="F26" s="8">
        <v>800</v>
      </c>
      <c r="G26" s="3" t="s">
        <v>3</v>
      </c>
      <c r="H26" s="3" t="s">
        <v>13</v>
      </c>
    </row>
    <row r="27" spans="1:8" ht="12" hidden="1" customHeight="1" x14ac:dyDescent="0.3">
      <c r="A27" s="2">
        <v>45558</v>
      </c>
      <c r="B27" s="15">
        <f>MONTH(TblOperations[[#This Row],[DATA]])</f>
        <v>9</v>
      </c>
      <c r="C27" s="3" t="s">
        <v>5</v>
      </c>
      <c r="D27" s="3" t="s">
        <v>26</v>
      </c>
      <c r="E27" s="4" t="s">
        <v>46</v>
      </c>
      <c r="F27" s="8">
        <v>1500</v>
      </c>
      <c r="G27" s="3" t="s">
        <v>12</v>
      </c>
      <c r="H27" s="3" t="s">
        <v>9</v>
      </c>
    </row>
    <row r="28" spans="1:8" ht="12" hidden="1" customHeight="1" x14ac:dyDescent="0.3">
      <c r="A28" s="2">
        <v>45561</v>
      </c>
      <c r="B28" s="15">
        <f>MONTH(TblOperations[[#This Row],[DATA]])</f>
        <v>9</v>
      </c>
      <c r="C28" s="3" t="s">
        <v>5</v>
      </c>
      <c r="D28" s="3" t="s">
        <v>47</v>
      </c>
      <c r="E28" s="4" t="s">
        <v>48</v>
      </c>
      <c r="F28" s="8">
        <v>250</v>
      </c>
      <c r="G28" s="3" t="s">
        <v>8</v>
      </c>
      <c r="H28" s="3" t="s">
        <v>13</v>
      </c>
    </row>
    <row r="29" spans="1:8" ht="12" hidden="1" customHeight="1" x14ac:dyDescent="0.3">
      <c r="A29" s="2">
        <v>45564</v>
      </c>
      <c r="B29" s="15">
        <f>MONTH(TblOperations[[#This Row],[DATA]])</f>
        <v>9</v>
      </c>
      <c r="C29" s="3" t="s">
        <v>5</v>
      </c>
      <c r="D29" s="3" t="s">
        <v>30</v>
      </c>
      <c r="E29" s="4" t="s">
        <v>49</v>
      </c>
      <c r="F29" s="8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5">
        <f>MONTH(TblOperations[[#This Row],[DATA]])</f>
        <v>10</v>
      </c>
      <c r="C30" s="3" t="s">
        <v>0</v>
      </c>
      <c r="D30" s="3" t="s">
        <v>1</v>
      </c>
      <c r="E30" s="3" t="s">
        <v>2</v>
      </c>
      <c r="F30" s="8">
        <v>5000</v>
      </c>
      <c r="G30" s="3" t="s">
        <v>3</v>
      </c>
      <c r="H30" s="3" t="s">
        <v>4</v>
      </c>
    </row>
    <row r="31" spans="1:8" ht="12" hidden="1" customHeight="1" x14ac:dyDescent="0.3">
      <c r="A31" s="2">
        <v>45566</v>
      </c>
      <c r="B31" s="15">
        <f>MONTH(TblOperations[[#This Row],[DATA]])</f>
        <v>10</v>
      </c>
      <c r="C31" s="3" t="s">
        <v>5</v>
      </c>
      <c r="D31" s="3" t="s">
        <v>6</v>
      </c>
      <c r="E31" s="3" t="s">
        <v>7</v>
      </c>
      <c r="F31" s="8">
        <v>600</v>
      </c>
      <c r="G31" s="3" t="s">
        <v>8</v>
      </c>
      <c r="H31" s="3" t="s">
        <v>9</v>
      </c>
    </row>
    <row r="32" spans="1:8" ht="12" hidden="1" customHeight="1" x14ac:dyDescent="0.3">
      <c r="A32" s="2">
        <v>45568</v>
      </c>
      <c r="B32" s="15">
        <f>MONTH(TblOperations[[#This Row],[DATA]])</f>
        <v>10</v>
      </c>
      <c r="C32" s="3" t="s">
        <v>5</v>
      </c>
      <c r="D32" s="3" t="s">
        <v>10</v>
      </c>
      <c r="E32" s="3" t="s">
        <v>50</v>
      </c>
      <c r="F32" s="8">
        <v>200</v>
      </c>
      <c r="G32" s="3" t="s">
        <v>12</v>
      </c>
      <c r="H32" s="3" t="s">
        <v>13</v>
      </c>
    </row>
    <row r="33" spans="1:8" ht="12" hidden="1" customHeight="1" x14ac:dyDescent="0.3">
      <c r="A33" s="2">
        <v>45570</v>
      </c>
      <c r="B33" s="15">
        <f>MONTH(TblOperations[[#This Row],[DATA]])</f>
        <v>10</v>
      </c>
      <c r="C33" s="3" t="s">
        <v>5</v>
      </c>
      <c r="D33" s="3" t="s">
        <v>14</v>
      </c>
      <c r="E33" s="3" t="s">
        <v>51</v>
      </c>
      <c r="F33" s="8">
        <v>180</v>
      </c>
      <c r="G33" s="3" t="s">
        <v>3</v>
      </c>
      <c r="H33" s="3" t="s">
        <v>13</v>
      </c>
    </row>
    <row r="34" spans="1:8" ht="12" hidden="1" customHeight="1" x14ac:dyDescent="0.3">
      <c r="A34" s="2">
        <v>45573</v>
      </c>
      <c r="B34" s="15">
        <f>MONTH(TblOperations[[#This Row],[DATA]])</f>
        <v>10</v>
      </c>
      <c r="C34" s="3" t="s">
        <v>5</v>
      </c>
      <c r="D34" s="3" t="s">
        <v>16</v>
      </c>
      <c r="E34" s="3" t="s">
        <v>52</v>
      </c>
      <c r="F34" s="8">
        <v>120</v>
      </c>
      <c r="G34" s="3" t="s">
        <v>8</v>
      </c>
      <c r="H34" s="3" t="s">
        <v>9</v>
      </c>
    </row>
    <row r="35" spans="1:8" ht="12" hidden="1" customHeight="1" x14ac:dyDescent="0.3">
      <c r="A35" s="2">
        <v>45575</v>
      </c>
      <c r="B35" s="15">
        <f>MONTH(TblOperations[[#This Row],[DATA]])</f>
        <v>10</v>
      </c>
      <c r="C35" s="3" t="s">
        <v>5</v>
      </c>
      <c r="D35" s="3" t="s">
        <v>18</v>
      </c>
      <c r="E35" s="3" t="s">
        <v>53</v>
      </c>
      <c r="F35" s="8">
        <v>350</v>
      </c>
      <c r="G35" s="3" t="s">
        <v>12</v>
      </c>
      <c r="H35" s="3" t="s">
        <v>9</v>
      </c>
    </row>
    <row r="36" spans="1:8" ht="12" hidden="1" customHeight="1" x14ac:dyDescent="0.3">
      <c r="A36" s="2">
        <v>45578</v>
      </c>
      <c r="B36" s="15">
        <f>MONTH(TblOperations[[#This Row],[DATA]])</f>
        <v>10</v>
      </c>
      <c r="C36" s="3" t="s">
        <v>5</v>
      </c>
      <c r="D36" s="3" t="s">
        <v>20</v>
      </c>
      <c r="E36" s="3" t="s">
        <v>54</v>
      </c>
      <c r="F36" s="8">
        <v>400</v>
      </c>
      <c r="G36" s="3" t="s">
        <v>3</v>
      </c>
      <c r="H36" s="3" t="s">
        <v>13</v>
      </c>
    </row>
    <row r="37" spans="1:8" ht="12" hidden="1" customHeight="1" x14ac:dyDescent="0.3">
      <c r="A37" s="2">
        <v>45580</v>
      </c>
      <c r="B37" s="15">
        <f>MONTH(TblOperations[[#This Row],[DATA]])</f>
        <v>10</v>
      </c>
      <c r="C37" s="3" t="s">
        <v>5</v>
      </c>
      <c r="D37" s="3" t="s">
        <v>24</v>
      </c>
      <c r="E37" s="3" t="s">
        <v>55</v>
      </c>
      <c r="F37" s="8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5">
        <f>MONTH(TblOperations[[#This Row],[DATA]])</f>
        <v>10</v>
      </c>
      <c r="C38" s="3" t="s">
        <v>0</v>
      </c>
      <c r="D38" s="3" t="s">
        <v>56</v>
      </c>
      <c r="E38" s="3" t="s">
        <v>57</v>
      </c>
      <c r="F38" s="8">
        <v>1500</v>
      </c>
      <c r="G38" s="3" t="s">
        <v>3</v>
      </c>
      <c r="H38" s="3" t="s">
        <v>4</v>
      </c>
    </row>
    <row r="39" spans="1:8" ht="12" hidden="1" customHeight="1" x14ac:dyDescent="0.3">
      <c r="A39" s="2">
        <v>45583</v>
      </c>
      <c r="B39" s="15">
        <f>MONTH(TblOperations[[#This Row],[DATA]])</f>
        <v>10</v>
      </c>
      <c r="C39" s="3" t="s">
        <v>5</v>
      </c>
      <c r="D39" s="3" t="s">
        <v>26</v>
      </c>
      <c r="E39" s="3" t="s">
        <v>58</v>
      </c>
      <c r="F39" s="8">
        <v>300</v>
      </c>
      <c r="G39" s="3" t="s">
        <v>12</v>
      </c>
      <c r="H39" s="3" t="s">
        <v>9</v>
      </c>
    </row>
    <row r="40" spans="1:8" ht="12" hidden="1" customHeight="1" x14ac:dyDescent="0.3">
      <c r="A40" s="2">
        <v>45585</v>
      </c>
      <c r="B40" s="15">
        <f>MONTH(TblOperations[[#This Row],[DATA]])</f>
        <v>10</v>
      </c>
      <c r="C40" s="3" t="s">
        <v>5</v>
      </c>
      <c r="D40" s="3" t="s">
        <v>28</v>
      </c>
      <c r="E40" s="3" t="s">
        <v>59</v>
      </c>
      <c r="F40" s="8">
        <v>800</v>
      </c>
      <c r="G40" s="3" t="s">
        <v>3</v>
      </c>
      <c r="H40" s="3" t="s">
        <v>13</v>
      </c>
    </row>
    <row r="41" spans="1:8" ht="12" hidden="1" customHeight="1" x14ac:dyDescent="0.3">
      <c r="A41" s="2">
        <v>45587</v>
      </c>
      <c r="B41" s="15">
        <f>MONTH(TblOperations[[#This Row],[DATA]])</f>
        <v>10</v>
      </c>
      <c r="C41" s="3" t="s">
        <v>5</v>
      </c>
      <c r="D41" s="3" t="s">
        <v>30</v>
      </c>
      <c r="E41" s="3" t="s">
        <v>60</v>
      </c>
      <c r="F41" s="8">
        <v>250</v>
      </c>
      <c r="G41" s="3" t="s">
        <v>12</v>
      </c>
      <c r="H41" s="3" t="s">
        <v>9</v>
      </c>
    </row>
    <row r="42" spans="1:8" ht="12" hidden="1" customHeight="1" x14ac:dyDescent="0.3">
      <c r="A42" s="2">
        <v>45589</v>
      </c>
      <c r="B42" s="15">
        <f>MONTH(TblOperations[[#This Row],[DATA]])</f>
        <v>10</v>
      </c>
      <c r="C42" s="3" t="s">
        <v>5</v>
      </c>
      <c r="D42" s="3" t="s">
        <v>34</v>
      </c>
      <c r="E42" s="3" t="s">
        <v>61</v>
      </c>
      <c r="F42" s="8">
        <v>150</v>
      </c>
      <c r="G42" s="3" t="s">
        <v>8</v>
      </c>
      <c r="H42" s="3" t="s">
        <v>13</v>
      </c>
    </row>
    <row r="43" spans="1:8" ht="12" hidden="1" customHeight="1" x14ac:dyDescent="0.3">
      <c r="A43" s="2">
        <v>45591</v>
      </c>
      <c r="B43" s="15">
        <f>MONTH(TblOperations[[#This Row],[DATA]])</f>
        <v>10</v>
      </c>
      <c r="C43" s="3" t="s">
        <v>5</v>
      </c>
      <c r="D43" s="3" t="s">
        <v>32</v>
      </c>
      <c r="E43" s="3" t="s">
        <v>62</v>
      </c>
      <c r="F43" s="8">
        <v>250</v>
      </c>
      <c r="G43" s="3" t="s">
        <v>3</v>
      </c>
      <c r="H43" s="3" t="s">
        <v>9</v>
      </c>
    </row>
    <row r="44" spans="1:8" ht="12" hidden="1" customHeight="1" x14ac:dyDescent="0.3">
      <c r="A44" s="2">
        <v>45595</v>
      </c>
      <c r="B44" s="15">
        <f>MONTH(TblOperations[[#This Row],[DATA]])</f>
        <v>10</v>
      </c>
      <c r="C44" s="3" t="s">
        <v>5</v>
      </c>
      <c r="D44" s="3" t="s">
        <v>38</v>
      </c>
      <c r="E44" s="3" t="s">
        <v>63</v>
      </c>
      <c r="F44" s="8">
        <v>220</v>
      </c>
      <c r="G44" s="3" t="s">
        <v>3</v>
      </c>
      <c r="H44" s="3" t="s">
        <v>9</v>
      </c>
    </row>
    <row r="45" spans="1:8" ht="12" hidden="1" customHeight="1" x14ac:dyDescent="0.3">
      <c r="A45" s="2">
        <v>45596</v>
      </c>
      <c r="B45" s="15">
        <f>MONTH(TblOperations[[#This Row],[DATA]])</f>
        <v>10</v>
      </c>
      <c r="C45" s="3" t="s">
        <v>5</v>
      </c>
      <c r="D45" s="3" t="s">
        <v>36</v>
      </c>
      <c r="E45" s="3" t="s">
        <v>64</v>
      </c>
      <c r="F45" s="8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Caixinha</vt:lpstr>
      <vt:lpstr>Dashboard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Monica Sugimati</cp:lastModifiedBy>
  <cp:revision/>
  <dcterms:created xsi:type="dcterms:W3CDTF">2015-06-05T18:19:34Z</dcterms:created>
  <dcterms:modified xsi:type="dcterms:W3CDTF">2025-01-16T07:51:09Z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