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<sst xmlns="http://schemas.openxmlformats.org/spreadsheetml/2006/main" count="194" uniqueCount="131">
  <si>
    <t>Part Description</t>
  </si>
  <si>
    <t>System</t>
  </si>
  <si>
    <t>Type</t>
  </si>
  <si>
    <t>Status</t>
  </si>
  <si>
    <t>Spec Sheet Saved?</t>
  </si>
  <si>
    <t>Part #</t>
  </si>
  <si>
    <t>Price</t>
  </si>
  <si>
    <t>QTY</t>
  </si>
  <si>
    <t>Total Cost</t>
  </si>
  <si>
    <t>Manufacturer/ Distributor</t>
  </si>
  <si>
    <t>Spec Link</t>
  </si>
  <si>
    <t>PID Ref#</t>
  </si>
  <si>
    <t>Notes (Include location)</t>
  </si>
  <si>
    <t>More Description</t>
  </si>
  <si>
    <t>Communication Protocol</t>
  </si>
  <si>
    <t>Connecter Type</t>
  </si>
  <si>
    <t>Data Output Type</t>
  </si>
  <si>
    <t>Word size (if digital)</t>
  </si>
  <si>
    <t>Current supply requirements</t>
  </si>
  <si>
    <t>Voltage Supply Requirements</t>
  </si>
  <si>
    <t>Power</t>
  </si>
  <si>
    <t>Measurement Range</t>
  </si>
  <si>
    <t>Operating Pressure</t>
  </si>
  <si>
    <t>Operating Temp</t>
  </si>
  <si>
    <r>
      <t xml:space="preserve">
</t>
    </r>
    <r>
      <rPr>
        <b/>
      </rPr>
      <t>Electrical Notes</t>
    </r>
  </si>
  <si>
    <t>Pressure Transducer</t>
  </si>
  <si>
    <t>Pressure Panel</t>
  </si>
  <si>
    <t>Spec'd/Not Ordered</t>
  </si>
  <si>
    <t>TDH40</t>
  </si>
  <si>
    <t>Transducers Direc</t>
  </si>
  <si>
    <t>http://www.transducersdirect.com/products/pressure-transducers/tdh40-pressure-transducer/</t>
  </si>
  <si>
    <t>Also need to buy the cables</t>
  </si>
  <si>
    <t>Analog</t>
  </si>
  <si>
    <t>M12</t>
  </si>
  <si>
    <t>approx 3mA</t>
  </si>
  <si>
    <t>8 - 28VDC</t>
  </si>
  <si>
    <t>3 to 10,000 psi</t>
  </si>
  <si>
    <t>-20 to 80C</t>
  </si>
  <si>
    <t>For best performance use shielded cables.</t>
  </si>
  <si>
    <t>Test Stand</t>
  </si>
  <si>
    <t>Automatic Valve</t>
  </si>
  <si>
    <t>Valve</t>
  </si>
  <si>
    <t>8262H019VDC12</t>
  </si>
  <si>
    <t>KSC Direct</t>
  </si>
  <si>
    <t>http://www.lesman.com/unleashd/catalog/valves/ASCO-valve-8262/ASCO-Valve-8262H-8263H-GP-spec-R3.pdf</t>
  </si>
  <si>
    <t>Purchase from asco or asco distributor</t>
  </si>
  <si>
    <t>ASCO 8262H019 12V DC</t>
  </si>
  <si>
    <t>12VDC (maybe?)</t>
  </si>
  <si>
    <t>750 psi</t>
  </si>
  <si>
    <t>-25 to 55C</t>
  </si>
  <si>
    <t>Normally Closed (should be normally open)</t>
  </si>
  <si>
    <t>Received/Have</t>
  </si>
  <si>
    <t>Yes</t>
  </si>
  <si>
    <t>E29LR62</t>
  </si>
  <si>
    <t>Magnatrol</t>
  </si>
  <si>
    <t>http://www.magnatrol.com/lr_valve4.html</t>
  </si>
  <si>
    <t>Possibly SV39036TE004 instead - need to verify that this is ready to order</t>
  </si>
  <si>
    <t>N/A</t>
  </si>
  <si>
    <t>Wires</t>
  </si>
  <si>
    <t>1 Amp hold/ 2.7 amp inrush</t>
  </si>
  <si>
    <t>120V/60 Hz</t>
  </si>
  <si>
    <t>45 AC/23DC</t>
  </si>
  <si>
    <t>No specs for DC Operation</t>
  </si>
  <si>
    <t>Type K Thermocouple</t>
  </si>
  <si>
    <t>Thermocouple</t>
  </si>
  <si>
    <t>SEN-00251</t>
  </si>
  <si>
    <t>Sparkfun</t>
  </si>
  <si>
    <t>https://www.sparkfun.com/products/251</t>
  </si>
  <si>
    <t xml:space="preserve">Type K Thermocouple for Temp sense for LOX tank </t>
  </si>
  <si>
    <t>30 Guage Stripped Wires</t>
  </si>
  <si>
    <t>-270 to +1372C</t>
  </si>
  <si>
    <t>-73 to +482C</t>
  </si>
  <si>
    <t>Sparkfun: Works great with our Thermocouple Amplifier AD595 IC!</t>
  </si>
  <si>
    <t>Igniter</t>
  </si>
  <si>
    <t>Solenoid Valves</t>
  </si>
  <si>
    <t>D2011-SB5-T-TO-LC-C203</t>
  </si>
  <si>
    <t>Gems</t>
  </si>
  <si>
    <t>http://ecatalog.gemssensors.com/ecatalog/configurators/ABCD/D2011</t>
  </si>
  <si>
    <t>https://drive.google.com/open?id=0BzZpualyKAXnLS1nNEk2MTB1TzA</t>
  </si>
  <si>
    <t>Min order of 5 - get LOX cleaned, works for both LOX and Ethonal side of Igniter, will end up with 3 spare</t>
  </si>
  <si>
    <t>Wire (18" included)</t>
  </si>
  <si>
    <t>.8333 A</t>
  </si>
  <si>
    <t>12VDC</t>
  </si>
  <si>
    <t>10W</t>
  </si>
  <si>
    <t>No DS info</t>
  </si>
  <si>
    <t>Fuel Vent Valve (solinoid)</t>
  </si>
  <si>
    <t>Clark Cooper</t>
  </si>
  <si>
    <t>Valve Assembly</t>
  </si>
  <si>
    <t>Not Spec'd</t>
  </si>
  <si>
    <t>Main Fuel Valve</t>
  </si>
  <si>
    <t>In house project</t>
  </si>
  <si>
    <t>Main Fuel Valve - Electrically actuated Ball valve assembly</t>
  </si>
  <si>
    <t>Main LOX valve</t>
  </si>
  <si>
    <t>Main LOX Valve - Electrically actuated Ball valve assembly</t>
  </si>
  <si>
    <t>Instrumentation</t>
  </si>
  <si>
    <t>Flow meter</t>
  </si>
  <si>
    <t>LOX Flow meter</t>
  </si>
  <si>
    <t>LOX flow meter</t>
  </si>
  <si>
    <t>Misc items/ to be sorted</t>
  </si>
  <si>
    <t>Type J Thermocouple</t>
  </si>
  <si>
    <t>Engine</t>
  </si>
  <si>
    <t>DH-1-24-J-12</t>
  </si>
  <si>
    <t>Omega</t>
  </si>
  <si>
    <t>http://www.omega.com/pptst/BARE_SH_DH_OV_ELEMENTS.html</t>
  </si>
  <si>
    <t>(Maybe 43)</t>
  </si>
  <si>
    <t>What is up with this????</t>
  </si>
  <si>
    <t>24 gauge, Double hole round insulated type J</t>
  </si>
  <si>
    <t>max 1600C</t>
  </si>
  <si>
    <t>PX119-600GI</t>
  </si>
  <si>
    <t>http://www.omega.com/pressure/pdf/PX119.pdf</t>
  </si>
  <si>
    <t>Pressure transducer up to 600psi, 257 deg F and 20-500 Hz</t>
  </si>
  <si>
    <t>DIN 43650C (mini DIN)</t>
  </si>
  <si>
    <t>4 - 20mA</t>
  </si>
  <si>
    <t>8 - 30VDC</t>
  </si>
  <si>
    <t>0 to 600psi</t>
  </si>
  <si>
    <t>-40 to 135°C</t>
  </si>
  <si>
    <t>A giant red button</t>
  </si>
  <si>
    <t>Ignition System</t>
  </si>
  <si>
    <t>Red Button</t>
  </si>
  <si>
    <t>Giant Red Button</t>
  </si>
  <si>
    <t>Ryan</t>
  </si>
  <si>
    <t>If not available, spec an old-timey dynamite plunger</t>
  </si>
  <si>
    <t>Giant Red Button - Speak with Kristin</t>
  </si>
  <si>
    <t>Telepathic</t>
  </si>
  <si>
    <t>Brain Waves</t>
  </si>
  <si>
    <t>Nightmares</t>
  </si>
  <si>
    <t>Over 9000</t>
  </si>
  <si>
    <t>Might as well scrap the project without this</t>
  </si>
  <si>
    <t>Total:</t>
  </si>
  <si>
    <t>Beta Funds:</t>
  </si>
  <si>
    <t>Deficit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</si>
</sst>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1">
    <font>
      <sz val="10.0"/>
      <color rgb="FF000000"/>
      <name val="Arial"/>
    </font>
    <font>
      <b/>
      <sz val="11.0"/>
      <name val="Calibri"/>
    </font>
    <font>
      <sz val="11.0"/>
      <name val="Calibri"/>
    </font>
    <font>
      <sz val="11.0"/>
      <color rgb="FF000000"/>
      <name val="Calibri"/>
    </font>
    <font>
      <u/>
      <sz val="11.0"/>
      <color rgb="FF000000"/>
      <name val="Calibri"/>
    </font>
    <font/>
    <font>
      <u/>
      <sz val="11.0"/>
      <color rgb="FF000000"/>
      <name val="Calibri"/>
    </font>
    <font>
      <sz val="11.0"/>
      <color rgb="FF333333"/>
      <name val="Calibri"/>
    </font>
    <font>
      <u/>
      <sz val="11.0"/>
      <color rgb="FF000000"/>
      <name val="Calibri"/>
    </font>
    <font>
      <b/>
      <sz val="11.0"/>
      <color rgb="FF000000"/>
      <name val="Calibri"/>
    </font>
    <font>
      <b/>
      <color rgb="FFFF0000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left" readingOrder="0" shrinkToFit="0" vertical="center" wrapText="0"/>
    </xf>
    <xf borderId="1" fillId="0" fontId="3" numFmtId="0" xfId="0" applyAlignment="1" applyBorder="1" applyFont="1">
      <alignment horizontal="left" shrinkToFit="0" vertical="center" wrapText="0"/>
    </xf>
    <xf borderId="1" fillId="0" fontId="2" numFmtId="0" xfId="0" applyAlignment="1" applyBorder="1" applyFont="1">
      <alignment horizontal="left" shrinkToFit="0" vertical="bottom" wrapText="0"/>
    </xf>
    <xf borderId="1" fillId="0" fontId="3" numFmtId="164" xfId="0" applyAlignment="1" applyBorder="1" applyFont="1" applyNumberFormat="1">
      <alignment horizontal="left" shrinkToFit="0" vertical="center" wrapText="0"/>
    </xf>
    <xf borderId="1" fillId="0" fontId="4" numFmtId="0" xfId="0" applyAlignment="1" applyBorder="1" applyFont="1">
      <alignment horizontal="left" shrinkToFit="0" vertical="center" wrapText="0"/>
    </xf>
    <xf borderId="1" fillId="0" fontId="3" numFmtId="0" xfId="0" applyAlignment="1" applyBorder="1" applyFont="1">
      <alignment horizontal="left" shrinkToFit="0" vertical="bottom" wrapText="0"/>
    </xf>
    <xf borderId="1" fillId="0" fontId="2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left" shrinkToFit="0" wrapText="0"/>
    </xf>
    <xf borderId="1" fillId="0" fontId="2" numFmtId="0" xfId="0" applyAlignment="1" applyBorder="1" applyFont="1">
      <alignment horizontal="left" shrinkToFit="0" vertical="center" wrapText="0"/>
    </xf>
    <xf borderId="1" fillId="0" fontId="3" numFmtId="164" xfId="0" applyAlignment="1" applyBorder="1" applyFont="1" applyNumberFormat="1">
      <alignment horizontal="left" readingOrder="0" shrinkToFit="0" vertical="center" wrapText="0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left" readingOrder="0" shrinkToFit="0" vertical="center" wrapText="0"/>
    </xf>
    <xf borderId="1" fillId="2" fontId="2" numFmtId="0" xfId="0" applyAlignment="1" applyBorder="1" applyFill="1" applyFont="1">
      <alignment horizontal="left" readingOrder="0" shrinkToFit="0" vertical="center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2" numFmtId="164" xfId="0" applyAlignment="1" applyBorder="1" applyFont="1" applyNumberFormat="1">
      <alignment horizontal="left" readingOrder="0" shrinkToFit="0" wrapText="0"/>
    </xf>
    <xf borderId="1" fillId="2" fontId="3" numFmtId="0" xfId="0" applyAlignment="1" applyBorder="1" applyFont="1">
      <alignment horizontal="left" shrinkToFit="0" vertical="center" wrapText="0"/>
    </xf>
    <xf borderId="1" fillId="3" fontId="7" numFmtId="0" xfId="0" applyAlignment="1" applyBorder="1" applyFill="1" applyFont="1">
      <alignment horizontal="left" readingOrder="0" shrinkToFit="0" wrapText="0"/>
    </xf>
    <xf borderId="1" fillId="0" fontId="2" numFmtId="0" xfId="0" applyAlignment="1" applyBorder="1" applyFont="1">
      <alignment horizontal="left" readingOrder="0" shrinkToFit="0" vertical="bottom" wrapText="0"/>
    </xf>
    <xf borderId="1" fillId="0" fontId="3" numFmtId="164" xfId="0" applyAlignment="1" applyBorder="1" applyFont="1" applyNumberFormat="1">
      <alignment horizontal="left" readingOrder="0" shrinkToFit="0" vertical="center" wrapText="0"/>
    </xf>
    <xf borderId="1" fillId="2" fontId="3" numFmtId="0" xfId="0" applyAlignment="1" applyBorder="1" applyFont="1">
      <alignment horizontal="left" readingOrder="0" shrinkToFit="0" vertical="center" wrapText="0"/>
    </xf>
    <xf borderId="1" fillId="0" fontId="8" numFmtId="0" xfId="0" applyAlignment="1" applyBorder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9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horizontal="left" readingOrder="0" shrinkToFit="0" wrapText="0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0" fillId="0" fontId="5" numFmtId="0" xfId="0" applyAlignment="1" applyFont="1">
      <alignment horizontal="left" shrinkToFit="0" wrapText="0"/>
    </xf>
    <xf borderId="1" fillId="0" fontId="5" numFmtId="0" xfId="0" applyAlignment="1" applyBorder="1" applyFont="1">
      <alignment readingOrder="0"/>
    </xf>
    <xf borderId="1" fillId="0" fontId="5" numFmtId="164" xfId="0" applyAlignment="1" applyBorder="1" applyFont="1" applyNumberFormat="1">
      <alignment horizontal="left"/>
    </xf>
    <xf borderId="1" fillId="0" fontId="5" numFmtId="165" xfId="0" applyAlignment="1" applyBorder="1" applyFont="1" applyNumberFormat="1">
      <alignment readingOrder="0"/>
    </xf>
    <xf borderId="1" fillId="0" fontId="10" numFmtId="165" xfId="0" applyBorder="1" applyFont="1" applyNumberFormat="1"/>
  </cellXfs>
  <cellStyles count="1">
    <cellStyle xfId="0" name="Normal" builtinId="0"/>
  </cellStyles>
  <dxfs count="6">
    <dxf>
      <font>
        <name val="Freesans"/>
      </font>
      <fill>
        <patternFill patternType="solid">
          <fgColor rgb="FFFFFF00"/>
          <bgColor rgb="FFFFFF00"/>
        </patternFill>
      </fill>
      <alignment shrinkToFit="0" wrapText="0"/>
      <border/>
    </dxf>
    <dxf>
      <font>
        <name val="Freesans"/>
      </font>
      <fill>
        <patternFill patternType="solid">
          <fgColor rgb="FFEA9999"/>
          <bgColor rgb="FFEA9999"/>
        </patternFill>
      </fill>
      <alignment shrinkToFit="0" wrapText="0"/>
      <border/>
    </dxf>
    <dxf>
      <font>
        <name val="Freesans"/>
      </font>
      <fill>
        <patternFill patternType="solid">
          <fgColor rgb="FFB7E1CD"/>
          <bgColor rgb="FFB7E1CD"/>
        </patternFill>
      </fill>
      <alignment shrinkToFit="0" wrapText="0"/>
      <border/>
    </dxf>
    <dxf>
      <font>
        <name val="Freesans"/>
      </font>
      <fill>
        <patternFill patternType="solid">
          <fgColor rgb="FF6FA8DC"/>
          <bgColor rgb="FF6FA8DC"/>
        </patternFill>
      </fill>
      <alignment shrinkToFit="0" wrapText="0"/>
      <border/>
    </dxf>
    <dxf>
      <font>
        <name val="Freesans"/>
      </font>
      <fill>
        <patternFill patternType="solid">
          <fgColor rgb="FFF1C232"/>
          <bgColor rgb="FFF1C232"/>
        </patternFill>
      </fill>
      <alignment shrinkToFit="0" wrapText="0"/>
      <border/>
    </dxf>
    <dxf>
      <font>
        <name val="Freesans"/>
      </font>
      <fill>
        <patternFill patternType="solid">
          <fgColor rgb="FFBF85FA"/>
          <bgColor rgb="FFBF85FA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transducersdirect.com/products/pressure-transducers/tdh40-pressure-transducer/" TargetMode="External"/><Relationship Id="rId2" Type="http://schemas.openxmlformats.org/officeDocument/2006/relationships/hyperlink" Target="http://www.transducersdirect.com/products/pressure-transducers/tdh40-pressure-transducer/" TargetMode="External"/><Relationship Id="rId3" Type="http://schemas.openxmlformats.org/officeDocument/2006/relationships/hyperlink" Target="http://www.lesman.com/unleashd/catalog/valves/ASCO-valve-8262/ASCO-Valve-8262H-8263H-GP-spec-R3.pdf" TargetMode="External"/><Relationship Id="rId4" Type="http://schemas.openxmlformats.org/officeDocument/2006/relationships/hyperlink" Target="http://www.magnatrol.com/lr_valve4.html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://www.omega.com/pressure/pdf/PX119.pdf" TargetMode="External"/><Relationship Id="rId5" Type="http://schemas.openxmlformats.org/officeDocument/2006/relationships/hyperlink" Target="https://www.sparkfun.com/products/251" TargetMode="External"/><Relationship Id="rId6" Type="http://schemas.openxmlformats.org/officeDocument/2006/relationships/hyperlink" Target="http://ecatalog.gemssensors.com/ecatalog/configurators/ABCD/D2011" TargetMode="External"/><Relationship Id="rId7" Type="http://schemas.openxmlformats.org/officeDocument/2006/relationships/hyperlink" Target="https://drive.google.com/open?id=0BzZpualyKAXnLS1nNEk2MTB1TzA" TargetMode="External"/><Relationship Id="rId8" Type="http://schemas.openxmlformats.org/officeDocument/2006/relationships/hyperlink" Target="http://www.omega.com/pptst/BARE_SH_DH_OV_ELEMENT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43"/>
    <col customWidth="1" min="2" max="2" width="19.29"/>
    <col customWidth="1" min="3" max="3" width="24.14"/>
    <col customWidth="1" min="4" max="4" width="31.86"/>
    <col customWidth="1" min="5" max="5" width="10.86"/>
    <col customWidth="1" min="6" max="6" width="39.43"/>
    <col customWidth="1" min="7" max="9" width="10.86"/>
    <col customWidth="1" min="10" max="10" width="17.57"/>
    <col customWidth="1" min="11" max="11" width="15.14"/>
    <col customWidth="1" min="12" max="12" width="15.57"/>
    <col customWidth="1" min="13" max="13" width="62.29"/>
    <col customWidth="1" min="14" max="14" width="39.86"/>
    <col customWidth="1" min="15" max="15" width="10.43"/>
    <col customWidth="1" min="16" max="16" width="30.57"/>
    <col customWidth="1" min="17" max="17" width="11.43"/>
    <col customWidth="1" min="18" max="18" width="10.43"/>
    <col customWidth="1" min="19" max="19" width="21.57"/>
    <col customWidth="1" min="20" max="20" width="26.86"/>
    <col customWidth="1" min="21" max="22" width="15.57"/>
    <col customWidth="1" min="23" max="23" width="14.14"/>
    <col customWidth="1" min="24" max="24" width="16.43"/>
    <col customWidth="1" min="25" max="25" width="43.57"/>
    <col customWidth="1" min="26" max="29" width="8.71"/>
  </cols>
  <sheetData>
    <row r="1" ht="41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</row>
    <row r="2" ht="12.75" customHeight="1">
      <c r="A2" s="3" t="s">
        <v>25</v>
      </c>
      <c r="B2" s="4" t="s">
        <v>26</v>
      </c>
      <c r="C2" s="3" t="s">
        <v>25</v>
      </c>
      <c r="D2" s="4" t="s">
        <v>27</v>
      </c>
      <c r="E2" s="4"/>
      <c r="F2" s="5" t="s">
        <v>28</v>
      </c>
      <c r="G2" s="6">
        <v>141.0</v>
      </c>
      <c r="H2" s="4">
        <v>2.0</v>
      </c>
      <c r="I2" s="6">
        <f t="shared" ref="I2:I4" si="1">H2*G2</f>
        <v>282</v>
      </c>
      <c r="J2" s="4" t="s">
        <v>29</v>
      </c>
      <c r="K2" s="7" t="s">
        <v>30</v>
      </c>
      <c r="L2" s="4">
        <v>4.0</v>
      </c>
      <c r="M2" s="8" t="s">
        <v>31</v>
      </c>
      <c r="N2" s="4" t="s">
        <v>25</v>
      </c>
      <c r="O2" s="9" t="s">
        <v>32</v>
      </c>
      <c r="P2" s="9" t="s">
        <v>33</v>
      </c>
      <c r="Q2" s="9" t="s">
        <v>32</v>
      </c>
      <c r="R2" s="10"/>
      <c r="S2" s="9" t="s">
        <v>34</v>
      </c>
      <c r="T2" s="9" t="s">
        <v>35</v>
      </c>
      <c r="U2" s="9"/>
      <c r="V2" s="9" t="s">
        <v>36</v>
      </c>
      <c r="W2" s="9"/>
      <c r="X2" s="9" t="s">
        <v>37</v>
      </c>
      <c r="Y2" s="9" t="s">
        <v>38</v>
      </c>
    </row>
    <row r="3" ht="12.75" customHeight="1">
      <c r="A3" s="3" t="s">
        <v>25</v>
      </c>
      <c r="B3" s="4" t="s">
        <v>39</v>
      </c>
      <c r="C3" s="3" t="s">
        <v>25</v>
      </c>
      <c r="D3" s="4" t="s">
        <v>27</v>
      </c>
      <c r="E3" s="4"/>
      <c r="F3" s="5" t="s">
        <v>28</v>
      </c>
      <c r="G3" s="6">
        <v>141.0</v>
      </c>
      <c r="H3" s="4">
        <v>3.0</v>
      </c>
      <c r="I3" s="6">
        <f t="shared" si="1"/>
        <v>423</v>
      </c>
      <c r="J3" s="4" t="s">
        <v>29</v>
      </c>
      <c r="K3" s="7" t="s">
        <v>30</v>
      </c>
      <c r="L3" s="4">
        <v>4.0</v>
      </c>
      <c r="M3" s="8" t="s">
        <v>31</v>
      </c>
      <c r="N3" s="4" t="s">
        <v>25</v>
      </c>
      <c r="O3" s="9" t="s">
        <v>32</v>
      </c>
      <c r="P3" s="9" t="s">
        <v>33</v>
      </c>
      <c r="Q3" s="9" t="s">
        <v>32</v>
      </c>
      <c r="R3" s="10"/>
      <c r="S3" s="9" t="s">
        <v>34</v>
      </c>
      <c r="T3" s="9" t="s">
        <v>35</v>
      </c>
      <c r="U3" s="9"/>
      <c r="V3" s="9" t="s">
        <v>36</v>
      </c>
      <c r="W3" s="9"/>
      <c r="X3" s="9" t="s">
        <v>37</v>
      </c>
      <c r="Y3" s="9" t="s">
        <v>38</v>
      </c>
    </row>
    <row r="4" ht="12.75" customHeight="1">
      <c r="A4" s="3" t="s">
        <v>40</v>
      </c>
      <c r="B4" s="4" t="s">
        <v>26</v>
      </c>
      <c r="C4" s="4" t="s">
        <v>41</v>
      </c>
      <c r="D4" s="4" t="s">
        <v>27</v>
      </c>
      <c r="E4" s="4"/>
      <c r="F4" s="4" t="s">
        <v>42</v>
      </c>
      <c r="G4" s="6">
        <v>53.0</v>
      </c>
      <c r="H4" s="4">
        <v>3.0</v>
      </c>
      <c r="I4" s="6">
        <f t="shared" si="1"/>
        <v>159</v>
      </c>
      <c r="J4" s="3" t="s">
        <v>43</v>
      </c>
      <c r="K4" s="7" t="s">
        <v>44</v>
      </c>
      <c r="L4" s="11">
        <v>9.0</v>
      </c>
      <c r="M4" s="4" t="s">
        <v>45</v>
      </c>
      <c r="N4" s="4" t="s">
        <v>46</v>
      </c>
      <c r="O4" s="10"/>
      <c r="P4" s="10"/>
      <c r="Q4" s="10"/>
      <c r="R4" s="10"/>
      <c r="S4" s="10"/>
      <c r="T4" s="9" t="s">
        <v>47</v>
      </c>
      <c r="U4" s="10"/>
      <c r="V4" s="10"/>
      <c r="W4" s="9" t="s">
        <v>48</v>
      </c>
      <c r="X4" s="9" t="s">
        <v>49</v>
      </c>
      <c r="Y4" s="9" t="s">
        <v>50</v>
      </c>
    </row>
    <row r="5" ht="12.75" customHeight="1">
      <c r="A5" s="3" t="s">
        <v>39</v>
      </c>
      <c r="B5" s="3" t="s">
        <v>41</v>
      </c>
      <c r="C5" s="3"/>
      <c r="D5" s="3" t="s">
        <v>51</v>
      </c>
      <c r="E5" s="3" t="s">
        <v>52</v>
      </c>
      <c r="F5" s="12" t="s">
        <v>53</v>
      </c>
      <c r="G5" s="12">
        <v>631.38</v>
      </c>
      <c r="H5" s="13">
        <v>1.0</v>
      </c>
      <c r="I5" s="12">
        <f t="shared" ref="I5:I7" si="2">G5*H5</f>
        <v>631.38</v>
      </c>
      <c r="J5" s="13" t="s">
        <v>54</v>
      </c>
      <c r="K5" s="14" t="s">
        <v>55</v>
      </c>
      <c r="L5" s="15">
        <v>42.0</v>
      </c>
      <c r="N5" s="16" t="s">
        <v>56</v>
      </c>
      <c r="O5" s="17" t="s">
        <v>57</v>
      </c>
      <c r="P5" s="9" t="s">
        <v>58</v>
      </c>
      <c r="Q5" s="17" t="s">
        <v>57</v>
      </c>
      <c r="R5" s="9" t="s">
        <v>57</v>
      </c>
      <c r="S5" s="9" t="s">
        <v>59</v>
      </c>
      <c r="T5" s="9" t="s">
        <v>60</v>
      </c>
      <c r="U5" s="9" t="s">
        <v>61</v>
      </c>
      <c r="V5" s="9"/>
      <c r="W5" s="9"/>
      <c r="X5" s="10"/>
      <c r="Y5" s="9" t="s">
        <v>62</v>
      </c>
    </row>
    <row r="6" ht="12.75" customHeight="1">
      <c r="A6" s="3" t="s">
        <v>63</v>
      </c>
      <c r="B6" s="4" t="s">
        <v>39</v>
      </c>
      <c r="C6" s="3" t="s">
        <v>64</v>
      </c>
      <c r="D6" s="4" t="s">
        <v>27</v>
      </c>
      <c r="E6" s="4" t="s">
        <v>52</v>
      </c>
      <c r="F6" s="5" t="s">
        <v>65</v>
      </c>
      <c r="G6" s="6">
        <v>13.95</v>
      </c>
      <c r="H6" s="3">
        <v>5.0</v>
      </c>
      <c r="I6" s="6">
        <f t="shared" si="2"/>
        <v>69.75</v>
      </c>
      <c r="J6" s="4" t="s">
        <v>66</v>
      </c>
      <c r="K6" s="7" t="s">
        <v>67</v>
      </c>
      <c r="L6" s="18">
        <v>43.0</v>
      </c>
      <c r="M6" s="8"/>
      <c r="N6" s="3" t="s">
        <v>68</v>
      </c>
      <c r="O6" s="10"/>
      <c r="P6" s="9" t="s">
        <v>69</v>
      </c>
      <c r="Q6" s="10"/>
      <c r="R6" s="10"/>
      <c r="S6" s="10"/>
      <c r="T6" s="10"/>
      <c r="U6" s="19"/>
      <c r="V6" s="19" t="s">
        <v>70</v>
      </c>
      <c r="W6" s="10"/>
      <c r="X6" s="19" t="s">
        <v>71</v>
      </c>
      <c r="Y6" s="19" t="s">
        <v>72</v>
      </c>
    </row>
    <row r="7" ht="12.75" customHeight="1">
      <c r="A7" s="3" t="s">
        <v>73</v>
      </c>
      <c r="B7" s="3" t="s">
        <v>74</v>
      </c>
      <c r="D7" s="3" t="s">
        <v>51</v>
      </c>
      <c r="E7" s="3" t="s">
        <v>52</v>
      </c>
      <c r="F7" s="20" t="s">
        <v>75</v>
      </c>
      <c r="G7" s="21">
        <v>71.0</v>
      </c>
      <c r="H7" s="3">
        <v>5.0</v>
      </c>
      <c r="I7" s="21">
        <f t="shared" si="2"/>
        <v>355</v>
      </c>
      <c r="J7" s="3" t="s">
        <v>76</v>
      </c>
      <c r="K7" s="14" t="s">
        <v>77</v>
      </c>
      <c r="L7" s="22">
        <v>49.0</v>
      </c>
      <c r="M7" s="23" t="s">
        <v>78</v>
      </c>
      <c r="N7" s="3" t="s">
        <v>79</v>
      </c>
      <c r="O7" s="9" t="s">
        <v>57</v>
      </c>
      <c r="P7" s="9" t="s">
        <v>80</v>
      </c>
      <c r="Q7" s="9" t="s">
        <v>57</v>
      </c>
      <c r="R7" s="9" t="s">
        <v>57</v>
      </c>
      <c r="S7" s="9" t="s">
        <v>81</v>
      </c>
      <c r="T7" s="9" t="s">
        <v>82</v>
      </c>
      <c r="U7" s="9" t="s">
        <v>83</v>
      </c>
      <c r="V7" s="9" t="s">
        <v>57</v>
      </c>
      <c r="W7" s="9" t="s">
        <v>84</v>
      </c>
      <c r="X7" s="9"/>
      <c r="Y7" s="10"/>
    </row>
    <row r="8" ht="12.75" customHeight="1">
      <c r="A8" s="24" t="s">
        <v>39</v>
      </c>
      <c r="B8" s="3" t="s">
        <v>41</v>
      </c>
      <c r="D8" s="3" t="s">
        <v>51</v>
      </c>
      <c r="E8" s="24" t="s">
        <v>52</v>
      </c>
      <c r="F8" s="3" t="s">
        <v>85</v>
      </c>
      <c r="G8" s="3">
        <v>820.0</v>
      </c>
      <c r="H8" s="20">
        <v>1.0</v>
      </c>
      <c r="I8" s="21">
        <v>912.0</v>
      </c>
      <c r="J8" s="3" t="s">
        <v>86</v>
      </c>
      <c r="K8" s="6"/>
      <c r="L8" s="3">
        <v>58.0</v>
      </c>
      <c r="M8" s="3" t="s">
        <v>85</v>
      </c>
      <c r="N8" s="22"/>
      <c r="O8" s="10"/>
      <c r="P8" s="10"/>
      <c r="Q8" s="10"/>
      <c r="R8" s="10"/>
      <c r="S8" s="10"/>
      <c r="T8" s="10"/>
      <c r="U8" s="10"/>
      <c r="V8" s="10"/>
      <c r="W8" s="10"/>
      <c r="X8" s="9"/>
      <c r="Y8" s="10"/>
    </row>
    <row r="9" ht="12.75" customHeight="1">
      <c r="A9" s="3" t="s">
        <v>39</v>
      </c>
      <c r="B9" s="24" t="s">
        <v>87</v>
      </c>
      <c r="D9" s="3" t="s">
        <v>88</v>
      </c>
      <c r="E9" s="25"/>
      <c r="F9" s="20" t="s">
        <v>89</v>
      </c>
      <c r="G9" s="6"/>
      <c r="H9" s="3">
        <v>1.0</v>
      </c>
      <c r="I9" s="6"/>
      <c r="J9" s="3" t="s">
        <v>90</v>
      </c>
      <c r="K9" s="4"/>
      <c r="L9" s="22">
        <v>68.0</v>
      </c>
      <c r="M9" s="16" t="s">
        <v>91</v>
      </c>
      <c r="N9" s="4"/>
      <c r="O9" s="10"/>
      <c r="P9" s="10"/>
      <c r="Q9" s="10"/>
      <c r="R9" s="10"/>
      <c r="S9" s="10"/>
      <c r="T9" s="10"/>
      <c r="U9" s="10"/>
      <c r="V9" s="10"/>
      <c r="W9" s="10"/>
      <c r="X9" s="9"/>
      <c r="Y9" s="10"/>
    </row>
    <row r="10" ht="12.75" customHeight="1">
      <c r="A10" s="24" t="s">
        <v>39</v>
      </c>
      <c r="B10" s="24" t="s">
        <v>87</v>
      </c>
      <c r="D10" s="3" t="s">
        <v>88</v>
      </c>
      <c r="E10" s="25"/>
      <c r="F10" s="20" t="s">
        <v>92</v>
      </c>
      <c r="G10" s="6"/>
      <c r="H10" s="3">
        <v>1.0</v>
      </c>
      <c r="I10" s="6"/>
      <c r="J10" s="3" t="s">
        <v>90</v>
      </c>
      <c r="K10" s="4"/>
      <c r="L10" s="22">
        <v>69.0</v>
      </c>
      <c r="M10" s="16" t="s">
        <v>93</v>
      </c>
      <c r="N10" s="4"/>
      <c r="O10" s="10"/>
      <c r="P10" s="10"/>
      <c r="Q10" s="10"/>
      <c r="R10" s="10"/>
      <c r="S10" s="10"/>
      <c r="T10" s="10"/>
      <c r="U10" s="10"/>
      <c r="V10" s="10"/>
      <c r="W10" s="10"/>
      <c r="X10" s="9"/>
      <c r="Y10" s="10"/>
    </row>
    <row r="11" ht="12.75" customHeight="1">
      <c r="A11" s="24" t="s">
        <v>39</v>
      </c>
      <c r="B11" s="24" t="s">
        <v>94</v>
      </c>
      <c r="D11" s="3" t="s">
        <v>51</v>
      </c>
      <c r="E11" s="25"/>
      <c r="F11" s="20" t="s">
        <v>95</v>
      </c>
      <c r="G11" s="6"/>
      <c r="H11" s="3">
        <v>1.0</v>
      </c>
      <c r="I11" s="6"/>
      <c r="J11" s="4"/>
      <c r="K11" s="4"/>
      <c r="L11" s="22">
        <v>70.0</v>
      </c>
      <c r="M11" s="16" t="s">
        <v>95</v>
      </c>
      <c r="N11" s="4"/>
      <c r="O11" s="10"/>
      <c r="P11" s="10"/>
      <c r="Q11" s="10"/>
      <c r="R11" s="10"/>
      <c r="S11" s="10"/>
      <c r="T11" s="10"/>
      <c r="U11" s="10"/>
      <c r="V11" s="10"/>
      <c r="W11" s="10"/>
      <c r="X11" s="9"/>
      <c r="Y11" s="10"/>
    </row>
    <row r="12" ht="12.75" customHeight="1">
      <c r="A12" s="24" t="s">
        <v>39</v>
      </c>
      <c r="B12" s="24" t="s">
        <v>94</v>
      </c>
      <c r="D12" s="3" t="s">
        <v>88</v>
      </c>
      <c r="E12" s="25"/>
      <c r="F12" s="20" t="s">
        <v>96</v>
      </c>
      <c r="G12" s="6"/>
      <c r="H12" s="3">
        <v>1.0</v>
      </c>
      <c r="I12" s="6"/>
      <c r="J12" s="4"/>
      <c r="K12" s="4"/>
      <c r="L12" s="22">
        <v>71.0</v>
      </c>
      <c r="M12" s="16" t="s">
        <v>97</v>
      </c>
      <c r="N12" s="4"/>
      <c r="O12" s="10"/>
      <c r="P12" s="10"/>
      <c r="Q12" s="10"/>
      <c r="R12" s="10"/>
      <c r="S12" s="10"/>
      <c r="T12" s="10"/>
      <c r="U12" s="10"/>
      <c r="V12" s="10"/>
      <c r="W12" s="10"/>
      <c r="X12" s="9"/>
      <c r="Y12" s="10"/>
    </row>
    <row r="13" ht="12.75" customHeight="1">
      <c r="A13" s="24"/>
      <c r="B13" s="25"/>
      <c r="C13" s="25"/>
      <c r="D13" s="4"/>
      <c r="E13" s="25"/>
      <c r="F13" s="5"/>
      <c r="G13" s="6"/>
      <c r="H13" s="4"/>
      <c r="I13" s="6"/>
      <c r="J13" s="4"/>
      <c r="K13" s="4"/>
      <c r="L13" s="22"/>
      <c r="M13" s="16"/>
      <c r="N13" s="4"/>
      <c r="O13" s="10"/>
      <c r="P13" s="10"/>
      <c r="Q13" s="10"/>
      <c r="R13" s="10"/>
      <c r="S13" s="10"/>
      <c r="T13" s="10"/>
      <c r="U13" s="10"/>
      <c r="V13" s="10"/>
      <c r="W13" s="10"/>
      <c r="X13" s="9"/>
      <c r="Y13" s="10"/>
    </row>
    <row r="14" ht="12.75" customHeight="1">
      <c r="A14" s="24"/>
      <c r="B14" s="25"/>
      <c r="C14" s="25"/>
      <c r="D14" s="4"/>
      <c r="E14" s="25"/>
      <c r="F14" s="5"/>
      <c r="G14" s="6"/>
      <c r="H14" s="4"/>
      <c r="I14" s="6"/>
      <c r="J14" s="4"/>
      <c r="K14" s="4"/>
      <c r="L14" s="22"/>
      <c r="M14" s="16"/>
      <c r="N14" s="4"/>
      <c r="O14" s="10"/>
      <c r="P14" s="10"/>
      <c r="Q14" s="10"/>
      <c r="R14" s="10"/>
      <c r="S14" s="10"/>
      <c r="T14" s="10"/>
      <c r="U14" s="10"/>
      <c r="V14" s="10"/>
      <c r="W14" s="10"/>
      <c r="X14" s="9"/>
      <c r="Y14" s="10"/>
    </row>
    <row r="15" ht="12.75" customHeight="1">
      <c r="A15" s="26" t="s">
        <v>98</v>
      </c>
      <c r="B15" s="25"/>
      <c r="C15" s="25"/>
      <c r="D15" s="4"/>
      <c r="E15" s="25"/>
      <c r="F15" s="5"/>
      <c r="G15" s="6"/>
      <c r="H15" s="4"/>
      <c r="I15" s="6"/>
      <c r="J15" s="4"/>
      <c r="K15" s="4"/>
      <c r="L15" s="22"/>
      <c r="M15" s="16"/>
      <c r="N15" s="4"/>
      <c r="O15" s="10"/>
      <c r="P15" s="10"/>
      <c r="Q15" s="10"/>
      <c r="R15" s="10"/>
      <c r="S15" s="10"/>
      <c r="T15" s="10"/>
      <c r="U15" s="10"/>
      <c r="V15" s="10"/>
      <c r="W15" s="10"/>
      <c r="X15" s="9"/>
      <c r="Y15" s="10"/>
    </row>
    <row r="16" ht="12.75" customHeight="1">
      <c r="A16" s="3" t="s">
        <v>99</v>
      </c>
      <c r="B16" s="4" t="s">
        <v>100</v>
      </c>
      <c r="C16" s="4" t="s">
        <v>64</v>
      </c>
      <c r="D16" s="4" t="s">
        <v>27</v>
      </c>
      <c r="E16" s="4"/>
      <c r="F16" s="5" t="s">
        <v>101</v>
      </c>
      <c r="G16" s="6">
        <v>21.0</v>
      </c>
      <c r="H16" s="4">
        <v>2.0</v>
      </c>
      <c r="I16" s="6">
        <f t="shared" ref="I16:I17" si="3">G16*H16</f>
        <v>42</v>
      </c>
      <c r="J16" s="4" t="s">
        <v>102</v>
      </c>
      <c r="K16" s="7" t="s">
        <v>103</v>
      </c>
      <c r="L16" s="22" t="s">
        <v>104</v>
      </c>
      <c r="M16" s="16" t="s">
        <v>105</v>
      </c>
      <c r="N16" s="4" t="s">
        <v>106</v>
      </c>
      <c r="O16" s="10"/>
      <c r="P16" s="10"/>
      <c r="Q16" s="10"/>
      <c r="R16" s="10"/>
      <c r="S16" s="10"/>
      <c r="T16" s="10"/>
      <c r="U16" s="10"/>
      <c r="V16" s="10"/>
      <c r="W16" s="10"/>
      <c r="X16" s="9" t="s">
        <v>107</v>
      </c>
      <c r="Y16" s="10"/>
    </row>
    <row r="17" ht="12.75" customHeight="1">
      <c r="A17" s="3" t="s">
        <v>25</v>
      </c>
      <c r="B17" s="4" t="s">
        <v>100</v>
      </c>
      <c r="C17" s="4" t="s">
        <v>25</v>
      </c>
      <c r="D17" s="4" t="s">
        <v>27</v>
      </c>
      <c r="E17" s="4"/>
      <c r="F17" s="5" t="s">
        <v>108</v>
      </c>
      <c r="G17" s="6">
        <v>99.0</v>
      </c>
      <c r="H17" s="4">
        <v>1.0</v>
      </c>
      <c r="I17" s="6">
        <f t="shared" si="3"/>
        <v>99</v>
      </c>
      <c r="J17" s="4" t="s">
        <v>102</v>
      </c>
      <c r="K17" s="7" t="s">
        <v>109</v>
      </c>
      <c r="L17" s="18"/>
      <c r="M17" s="8"/>
      <c r="N17" s="4" t="s">
        <v>110</v>
      </c>
      <c r="O17" s="10"/>
      <c r="P17" s="9" t="s">
        <v>111</v>
      </c>
      <c r="Q17" s="10"/>
      <c r="R17" s="10"/>
      <c r="S17" s="9" t="s">
        <v>112</v>
      </c>
      <c r="T17" s="9" t="s">
        <v>113</v>
      </c>
      <c r="U17" s="9"/>
      <c r="V17" s="9" t="s">
        <v>114</v>
      </c>
      <c r="W17" s="9"/>
      <c r="X17" s="9" t="s">
        <v>115</v>
      </c>
      <c r="Y17" s="10"/>
    </row>
    <row r="18" ht="12.75" customHeight="1">
      <c r="A18" s="3" t="s">
        <v>116</v>
      </c>
      <c r="B18" s="4" t="s">
        <v>117</v>
      </c>
      <c r="C18" s="4" t="s">
        <v>118</v>
      </c>
      <c r="D18" s="4" t="s">
        <v>27</v>
      </c>
      <c r="E18" s="4"/>
      <c r="F18" s="4" t="s">
        <v>119</v>
      </c>
      <c r="G18" s="6"/>
      <c r="H18" s="4">
        <v>1.0</v>
      </c>
      <c r="I18" s="10"/>
      <c r="J18" s="4" t="s">
        <v>120</v>
      </c>
      <c r="K18" s="4"/>
      <c r="L18" s="18"/>
      <c r="M18" s="8" t="s">
        <v>121</v>
      </c>
      <c r="N18" s="4" t="s">
        <v>122</v>
      </c>
      <c r="O18" s="9" t="s">
        <v>123</v>
      </c>
      <c r="P18" s="9" t="s">
        <v>124</v>
      </c>
      <c r="Q18" s="9" t="s">
        <v>125</v>
      </c>
      <c r="R18" s="9" t="s">
        <v>126</v>
      </c>
      <c r="S18" s="9" t="s">
        <v>126</v>
      </c>
      <c r="T18" s="9" t="s">
        <v>126</v>
      </c>
      <c r="U18" s="9"/>
      <c r="V18" s="9" t="s">
        <v>126</v>
      </c>
      <c r="W18" s="9" t="s">
        <v>126</v>
      </c>
      <c r="X18" s="9" t="s">
        <v>126</v>
      </c>
      <c r="Y18" s="9" t="s">
        <v>127</v>
      </c>
    </row>
    <row r="19" ht="12.75" customHeight="1">
      <c r="A19" s="27"/>
      <c r="B19" s="28"/>
      <c r="C19" s="28"/>
      <c r="D19" s="28"/>
      <c r="E19" s="28"/>
      <c r="F19" s="28"/>
      <c r="G19" s="29"/>
      <c r="H19" s="28"/>
      <c r="J19" s="28"/>
      <c r="K19" s="27"/>
      <c r="L19" s="28"/>
      <c r="M19" s="28"/>
      <c r="N19" s="27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ht="12.75" customHeight="1">
      <c r="A20" s="30"/>
      <c r="H20" s="31" t="s">
        <v>128</v>
      </c>
      <c r="I20" s="32">
        <f>sum(I2:I18)</f>
        <v>2973.13</v>
      </c>
    </row>
    <row r="21" ht="12.75" customHeight="1">
      <c r="A21" s="30"/>
      <c r="H21" s="31" t="s">
        <v>129</v>
      </c>
      <c r="I21" s="33">
        <v>1000.0</v>
      </c>
    </row>
    <row r="22" ht="12.75" customHeight="1">
      <c r="A22" s="30"/>
      <c r="H22" s="31" t="s">
        <v>130</v>
      </c>
      <c r="I22" s="34">
        <f>I21-I20</f>
        <v>-1973.13</v>
      </c>
    </row>
    <row r="23" ht="12.75" customHeight="1">
      <c r="A23" s="30"/>
    </row>
    <row r="24" ht="12.75" customHeight="1">
      <c r="A24" s="30"/>
    </row>
    <row r="25" ht="12.75" customHeight="1">
      <c r="A25" s="30"/>
    </row>
    <row r="26" ht="12.75" customHeight="1">
      <c r="A26" s="30"/>
      <c r="O26" s="13"/>
      <c r="P26" s="13"/>
      <c r="Q26" s="13"/>
      <c r="U26" s="13"/>
      <c r="V26" s="13"/>
      <c r="W26" s="13"/>
      <c r="X26" s="13"/>
    </row>
    <row r="27" ht="12.75" customHeight="1">
      <c r="A27" s="30"/>
    </row>
    <row r="28" ht="12.75" customHeight="1">
      <c r="A28" s="30"/>
    </row>
    <row r="29" ht="12.75" customHeight="1">
      <c r="A29" s="30"/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</sheetData>
  <conditionalFormatting sqref="D2:E2">
    <cfRule type="cellIs" dxfId="0" priority="1" operator="equal">
      <formula>"Spec'd/Not Ordered"</formula>
    </cfRule>
  </conditionalFormatting>
  <conditionalFormatting sqref="D2:E2">
    <cfRule type="cellIs" dxfId="1" priority="2" operator="equal">
      <formula>"Not Spec'd"</formula>
    </cfRule>
  </conditionalFormatting>
  <conditionalFormatting sqref="D2:E2">
    <cfRule type="cellIs" dxfId="2" priority="3" operator="equal">
      <formula>"Received/Have"</formula>
    </cfRule>
  </conditionalFormatting>
  <conditionalFormatting sqref="D2:E2">
    <cfRule type="cellIs" dxfId="3" priority="4" operator="equal">
      <formula>"Ordered"</formula>
    </cfRule>
  </conditionalFormatting>
  <conditionalFormatting sqref="D2:E2">
    <cfRule type="cellIs" dxfId="4" priority="5" operator="equal">
      <formula>"Need More"</formula>
    </cfRule>
  </conditionalFormatting>
  <conditionalFormatting sqref="D2:E2">
    <cfRule type="cellIs" dxfId="5" priority="6" operator="equal">
      <formula>"Installed"</formula>
    </cfRule>
  </conditionalFormatting>
  <conditionalFormatting sqref="E2">
    <cfRule type="cellIs" dxfId="2" priority="7" operator="equal">
      <formula>"Yes"</formula>
    </cfRule>
  </conditionalFormatting>
  <conditionalFormatting sqref="D3:E3">
    <cfRule type="cellIs" dxfId="0" priority="8" operator="equal">
      <formula>"Spec'd/Not Ordered"</formula>
    </cfRule>
  </conditionalFormatting>
  <conditionalFormatting sqref="D3:E3">
    <cfRule type="cellIs" dxfId="1" priority="9" operator="equal">
      <formula>"Not Spec'd"</formula>
    </cfRule>
  </conditionalFormatting>
  <conditionalFormatting sqref="D3:E3">
    <cfRule type="cellIs" dxfId="2" priority="10" operator="equal">
      <formula>"Received/Have"</formula>
    </cfRule>
  </conditionalFormatting>
  <conditionalFormatting sqref="D3:E3">
    <cfRule type="cellIs" dxfId="3" priority="11" operator="equal">
      <formula>"Ordered"</formula>
    </cfRule>
  </conditionalFormatting>
  <conditionalFormatting sqref="D3:E3">
    <cfRule type="cellIs" dxfId="4" priority="12" operator="equal">
      <formula>"Need More"</formula>
    </cfRule>
  </conditionalFormatting>
  <conditionalFormatting sqref="D3:E3">
    <cfRule type="cellIs" dxfId="5" priority="13" operator="equal">
      <formula>"Installed"</formula>
    </cfRule>
  </conditionalFormatting>
  <conditionalFormatting sqref="E3">
    <cfRule type="cellIs" dxfId="2" priority="14" operator="equal">
      <formula>"Yes"</formula>
    </cfRule>
  </conditionalFormatting>
  <conditionalFormatting sqref="D4:E4">
    <cfRule type="cellIs" dxfId="0" priority="15" operator="equal">
      <formula>"Spec'd/Not Ordered"</formula>
    </cfRule>
  </conditionalFormatting>
  <conditionalFormatting sqref="D4:E4">
    <cfRule type="cellIs" dxfId="1" priority="16" operator="equal">
      <formula>"Not Spec'd"</formula>
    </cfRule>
  </conditionalFormatting>
  <conditionalFormatting sqref="D4:E4">
    <cfRule type="cellIs" dxfId="2" priority="17" operator="equal">
      <formula>"Received/Have"</formula>
    </cfRule>
  </conditionalFormatting>
  <conditionalFormatting sqref="D4:E4">
    <cfRule type="cellIs" dxfId="3" priority="18" operator="equal">
      <formula>"Ordered"</formula>
    </cfRule>
  </conditionalFormatting>
  <conditionalFormatting sqref="D4:E4">
    <cfRule type="cellIs" dxfId="4" priority="19" operator="equal">
      <formula>"Need More"</formula>
    </cfRule>
  </conditionalFormatting>
  <conditionalFormatting sqref="D4:E4">
    <cfRule type="cellIs" dxfId="5" priority="20" operator="equal">
      <formula>"Installed"</formula>
    </cfRule>
  </conditionalFormatting>
  <conditionalFormatting sqref="E4">
    <cfRule type="cellIs" dxfId="2" priority="21" operator="equal">
      <formula>"Yes"</formula>
    </cfRule>
  </conditionalFormatting>
  <conditionalFormatting sqref="D5:E5">
    <cfRule type="cellIs" dxfId="0" priority="22" operator="equal">
      <formula>"Spec'd/Not Ordered"</formula>
    </cfRule>
  </conditionalFormatting>
  <conditionalFormatting sqref="D5:E5">
    <cfRule type="cellIs" dxfId="1" priority="23" operator="equal">
      <formula>"Not Spec'd"</formula>
    </cfRule>
  </conditionalFormatting>
  <conditionalFormatting sqref="D5:E5">
    <cfRule type="cellIs" dxfId="2" priority="24" operator="equal">
      <formula>"Received/Have"</formula>
    </cfRule>
  </conditionalFormatting>
  <conditionalFormatting sqref="D5:E5">
    <cfRule type="cellIs" dxfId="3" priority="25" operator="equal">
      <formula>"Ordered"</formula>
    </cfRule>
  </conditionalFormatting>
  <conditionalFormatting sqref="D5:E5">
    <cfRule type="cellIs" dxfId="4" priority="26" operator="equal">
      <formula>"Need More"</formula>
    </cfRule>
  </conditionalFormatting>
  <conditionalFormatting sqref="D5:E5">
    <cfRule type="cellIs" dxfId="5" priority="27" operator="equal">
      <formula>"Installed"</formula>
    </cfRule>
  </conditionalFormatting>
  <conditionalFormatting sqref="E5">
    <cfRule type="cellIs" dxfId="2" priority="28" operator="equal">
      <formula>"Yes"</formula>
    </cfRule>
  </conditionalFormatting>
  <conditionalFormatting sqref="D6:E6">
    <cfRule type="cellIs" dxfId="0" priority="29" operator="equal">
      <formula>"Spec'd/Not Ordered"</formula>
    </cfRule>
  </conditionalFormatting>
  <conditionalFormatting sqref="D6:E6">
    <cfRule type="cellIs" dxfId="1" priority="30" operator="equal">
      <formula>"Not Spec'd"</formula>
    </cfRule>
  </conditionalFormatting>
  <conditionalFormatting sqref="D6:E6">
    <cfRule type="cellIs" dxfId="2" priority="31" operator="equal">
      <formula>"Received/Have"</formula>
    </cfRule>
  </conditionalFormatting>
  <conditionalFormatting sqref="D6:E6">
    <cfRule type="cellIs" dxfId="3" priority="32" operator="equal">
      <formula>"Ordered"</formula>
    </cfRule>
  </conditionalFormatting>
  <conditionalFormatting sqref="D6:E6">
    <cfRule type="cellIs" dxfId="4" priority="33" operator="equal">
      <formula>"Need More"</formula>
    </cfRule>
  </conditionalFormatting>
  <conditionalFormatting sqref="D6:E6">
    <cfRule type="cellIs" dxfId="5" priority="34" operator="equal">
      <formula>"Installed"</formula>
    </cfRule>
  </conditionalFormatting>
  <conditionalFormatting sqref="E6">
    <cfRule type="cellIs" dxfId="2" priority="35" operator="equal">
      <formula>"Yes"</formula>
    </cfRule>
  </conditionalFormatting>
  <conditionalFormatting sqref="D7:E7 F8:G8 D9:E18">
    <cfRule type="cellIs" dxfId="0" priority="36" operator="equal">
      <formula>"Spec'd/Not Ordered"</formula>
    </cfRule>
  </conditionalFormatting>
  <conditionalFormatting sqref="D7:E7 F8:G8 D9:E18">
    <cfRule type="cellIs" dxfId="1" priority="37" operator="equal">
      <formula>"Not Spec'd"</formula>
    </cfRule>
  </conditionalFormatting>
  <conditionalFormatting sqref="D7:E7 F8:G8 D9:E18">
    <cfRule type="cellIs" dxfId="2" priority="38" operator="equal">
      <formula>"Received/Have"</formula>
    </cfRule>
  </conditionalFormatting>
  <conditionalFormatting sqref="D7:E7 F8:G8 D9:E18">
    <cfRule type="cellIs" dxfId="3" priority="39" operator="equal">
      <formula>"Ordered"</formula>
    </cfRule>
  </conditionalFormatting>
  <conditionalFormatting sqref="D7:E7 F8:G8 D9:E18">
    <cfRule type="cellIs" dxfId="4" priority="40" operator="equal">
      <formula>"Need More"</formula>
    </cfRule>
  </conditionalFormatting>
  <conditionalFormatting sqref="D7:E7 F8:G8 D9:E18">
    <cfRule type="cellIs" dxfId="5" priority="41" operator="equal">
      <formula>"Installed"</formula>
    </cfRule>
  </conditionalFormatting>
  <conditionalFormatting sqref="E7 G8 E9:E18">
    <cfRule type="cellIs" dxfId="2" priority="42" operator="equal">
      <formula>"Yes"</formula>
    </cfRule>
  </conditionalFormatting>
  <dataValidations>
    <dataValidation type="list" allowBlank="1" sqref="E2:E7 G8 E9:E18">
      <formula1>"Not Available,Yes,Not Applicable"</formula1>
    </dataValidation>
    <dataValidation type="list" allowBlank="1" sqref="D2:D7 F8 D9:D18">
      <formula1>"Not Spec'd,Spec'd/Not Ordered,Ordered,Received/Have,Need More,Installed,-"</formula1>
    </dataValidation>
  </dataValidations>
  <hyperlinks>
    <hyperlink r:id="rId1" ref="K2"/>
    <hyperlink r:id="rId2" ref="K3"/>
    <hyperlink r:id="rId3" ref="K4"/>
    <hyperlink r:id="rId4" ref="K5"/>
    <hyperlink r:id="rId5" ref="K6"/>
    <hyperlink r:id="rId6" ref="K7"/>
    <hyperlink r:id="rId7" ref="M7"/>
    <hyperlink r:id="rId8" ref="K16"/>
    <hyperlink r:id="rId9" ref="K17"/>
  </hyperlinks>
  <drawing r:id="rId10"/>
</worksheet>
</file>