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codeName="ThisWorkbook" defaultThemeVersion="124226"/>
  <bookViews>
    <workbookView xWindow="120" yWindow="105" windowWidth="15480" windowHeight="10110"/>
  </bookViews>
  <sheets>
    <sheet name="DES Cipher" sheetId="6" r:id="rId1"/>
    <sheet name="Substitution-Boxes" sheetId="5" r:id="rId2"/>
  </sheets>
  <calcPr calcId="124519"/>
</workbook>
</file>

<file path=xl/calcChain.xml><?xml version="1.0" encoding="utf-8"?>
<calcChain xmlns="http://schemas.openxmlformats.org/spreadsheetml/2006/main">
  <c r="C8" i="6"/>
  <c r="AP9" s="1"/>
  <c r="R5"/>
  <c r="Q5"/>
  <c r="P5"/>
  <c r="O5"/>
  <c r="N5"/>
  <c r="M5"/>
  <c r="L5"/>
  <c r="K5"/>
  <c r="J5"/>
  <c r="I5"/>
  <c r="H5"/>
  <c r="G5"/>
  <c r="F5"/>
  <c r="E5"/>
  <c r="D5"/>
  <c r="BN8" l="1"/>
  <c r="AA9" s="1"/>
  <c r="BF8"/>
  <c r="AB9" s="1"/>
  <c r="BB8"/>
  <c r="L9" s="1"/>
  <c r="AX8"/>
  <c r="AC9" s="1"/>
  <c r="AT8"/>
  <c r="M9" s="1"/>
  <c r="AP8"/>
  <c r="AD9" s="1"/>
  <c r="AL8"/>
  <c r="N9" s="1"/>
  <c r="AH8"/>
  <c r="AE9" s="1"/>
  <c r="AD8"/>
  <c r="O9" s="1"/>
  <c r="Z8"/>
  <c r="AF9" s="1"/>
  <c r="V8"/>
  <c r="P9" s="1"/>
  <c r="R8"/>
  <c r="AG9" s="1"/>
  <c r="N8"/>
  <c r="Q9" s="1"/>
  <c r="J8"/>
  <c r="AH9" s="1"/>
  <c r="F8"/>
  <c r="R9" s="1"/>
  <c r="BL8"/>
  <c r="S9" s="1"/>
  <c r="BH8"/>
  <c r="C9" s="1"/>
  <c r="BD8"/>
  <c r="T9" s="1"/>
  <c r="AZ8"/>
  <c r="D9" s="1"/>
  <c r="AV8"/>
  <c r="U9" s="1"/>
  <c r="AR8"/>
  <c r="E9" s="1"/>
  <c r="AN8"/>
  <c r="V9" s="1"/>
  <c r="AJ8"/>
  <c r="F9" s="1"/>
  <c r="AF8"/>
  <c r="W9" s="1"/>
  <c r="AB8"/>
  <c r="G9" s="1"/>
  <c r="X8"/>
  <c r="X9" s="1"/>
  <c r="T8"/>
  <c r="H9" s="1"/>
  <c r="P8"/>
  <c r="Y9" s="1"/>
  <c r="L8"/>
  <c r="I9" s="1"/>
  <c r="H8"/>
  <c r="Z9" s="1"/>
  <c r="D8"/>
  <c r="J9" s="1"/>
  <c r="BJ8"/>
  <c r="K9" s="1"/>
  <c r="BM8"/>
  <c r="BG9" s="1"/>
  <c r="BI8"/>
  <c r="AQ9" s="1"/>
  <c r="BE8"/>
  <c r="BH9" s="1"/>
  <c r="BA8"/>
  <c r="AR9" s="1"/>
  <c r="AW8"/>
  <c r="BI9" s="1"/>
  <c r="AS8"/>
  <c r="AS9" s="1"/>
  <c r="AO8"/>
  <c r="BJ9" s="1"/>
  <c r="AK8"/>
  <c r="AT9" s="1"/>
  <c r="AG8"/>
  <c r="BK9" s="1"/>
  <c r="AC8"/>
  <c r="AU9" s="1"/>
  <c r="Y8"/>
  <c r="BL9" s="1"/>
  <c r="U8"/>
  <c r="AV9" s="1"/>
  <c r="Q8"/>
  <c r="BM9" s="1"/>
  <c r="M8"/>
  <c r="AW9" s="1"/>
  <c r="I8"/>
  <c r="BN9" s="1"/>
  <c r="E8"/>
  <c r="AX9" s="1"/>
  <c r="BK8"/>
  <c r="AY9" s="1"/>
  <c r="BG8"/>
  <c r="AI9" s="1"/>
  <c r="BC8"/>
  <c r="AZ9" s="1"/>
  <c r="AY8"/>
  <c r="AJ9" s="1"/>
  <c r="AU8"/>
  <c r="BA9" s="1"/>
  <c r="AQ8"/>
  <c r="AK9" s="1"/>
  <c r="AM8"/>
  <c r="BB9" s="1"/>
  <c r="AI8"/>
  <c r="AL9" s="1"/>
  <c r="AE8"/>
  <c r="BC9" s="1"/>
  <c r="AA8"/>
  <c r="AM9" s="1"/>
  <c r="W8"/>
  <c r="BD9" s="1"/>
  <c r="S8"/>
  <c r="AN9" s="1"/>
  <c r="O8"/>
  <c r="BE9" s="1"/>
  <c r="K8"/>
  <c r="AO9" s="1"/>
  <c r="G8"/>
  <c r="BF9" s="1"/>
  <c r="BO8" l="1"/>
  <c r="BV9" s="1"/>
  <c r="BU11" s="1"/>
  <c r="BP8"/>
  <c r="CD9" s="1"/>
  <c r="CC11" s="1"/>
  <c r="BQ8"/>
  <c r="CL9" s="1"/>
  <c r="CK11" s="1"/>
  <c r="BR8"/>
  <c r="DR9" s="1"/>
  <c r="DQ11" s="1"/>
  <c r="BS8"/>
  <c r="BT8"/>
  <c r="DF9" s="1"/>
  <c r="DE11" s="1"/>
  <c r="DD17" s="1"/>
  <c r="DF18" s="1"/>
  <c r="BU8"/>
  <c r="CX9" s="1"/>
  <c r="CW11" s="1"/>
  <c r="CV17" s="1"/>
  <c r="DC18" s="1"/>
  <c r="BV8"/>
  <c r="BW8"/>
  <c r="BX8"/>
  <c r="BY8"/>
  <c r="CK9" s="1"/>
  <c r="CJ11" s="1"/>
  <c r="CI17" s="1"/>
  <c r="BY18" s="1"/>
  <c r="BZ8"/>
  <c r="DQ9" s="1"/>
  <c r="DP11" s="1"/>
  <c r="DO17" s="1"/>
  <c r="DD18" s="1"/>
  <c r="CA8"/>
  <c r="CB8"/>
  <c r="DE9" s="1"/>
  <c r="DD11" s="1"/>
  <c r="CC8"/>
  <c r="CW9" s="1"/>
  <c r="CV11" s="1"/>
  <c r="CD8"/>
  <c r="CE8"/>
  <c r="CF8"/>
  <c r="CB9" s="1"/>
  <c r="CA11" s="1"/>
  <c r="CG8"/>
  <c r="CJ9" s="1"/>
  <c r="CI11" s="1"/>
  <c r="CH8"/>
  <c r="DP9" s="1"/>
  <c r="DO11" s="1"/>
  <c r="CI8"/>
  <c r="DL9" s="1"/>
  <c r="DK11" s="1"/>
  <c r="CJ8"/>
  <c r="CK8"/>
  <c r="CV9" s="1"/>
  <c r="CU11" s="1"/>
  <c r="CL8"/>
  <c r="CM8"/>
  <c r="CN8"/>
  <c r="CA9" s="1"/>
  <c r="BZ11" s="1"/>
  <c r="CC12" s="1"/>
  <c r="CO8"/>
  <c r="CI9" s="1"/>
  <c r="CH11" s="1"/>
  <c r="CJ12" s="1"/>
  <c r="CP8"/>
  <c r="DO9" s="1"/>
  <c r="DN11" s="1"/>
  <c r="CQ8"/>
  <c r="CR8"/>
  <c r="DC9" s="1"/>
  <c r="DB11" s="1"/>
  <c r="CS8"/>
  <c r="CU9" s="1"/>
  <c r="CT11" s="1"/>
  <c r="CT8"/>
  <c r="CU8"/>
  <c r="BR9" s="1"/>
  <c r="BQ11" s="1"/>
  <c r="CV8"/>
  <c r="BZ9" s="1"/>
  <c r="BY11" s="1"/>
  <c r="CW8"/>
  <c r="CH9" s="1"/>
  <c r="CG11" s="1"/>
  <c r="CX8"/>
  <c r="CP9" s="1"/>
  <c r="CO11" s="1"/>
  <c r="CY8"/>
  <c r="CZ8"/>
  <c r="DB9" s="1"/>
  <c r="DA11" s="1"/>
  <c r="DA8"/>
  <c r="CT9" s="1"/>
  <c r="CS11" s="1"/>
  <c r="DB8"/>
  <c r="DC8"/>
  <c r="DD8"/>
  <c r="BY9" s="1"/>
  <c r="BX11" s="1"/>
  <c r="DE8"/>
  <c r="CG9" s="1"/>
  <c r="CF11" s="1"/>
  <c r="CE17" s="1"/>
  <c r="BP18" s="1"/>
  <c r="DF8"/>
  <c r="CO9" s="1"/>
  <c r="CN11" s="1"/>
  <c r="DG8"/>
  <c r="DH8"/>
  <c r="DA9" s="1"/>
  <c r="CZ11" s="1"/>
  <c r="CY17" s="1"/>
  <c r="CP18" s="1"/>
  <c r="DI8"/>
  <c r="CS9" s="1"/>
  <c r="CR11" s="1"/>
  <c r="DJ8"/>
  <c r="DK8"/>
  <c r="DL8"/>
  <c r="BX9" s="1"/>
  <c r="BW11" s="1"/>
  <c r="BV17" s="1"/>
  <c r="CF18" s="1"/>
  <c r="DM8"/>
  <c r="CF9" s="1"/>
  <c r="CE11" s="1"/>
  <c r="DN8"/>
  <c r="CN9" s="1"/>
  <c r="CM11" s="1"/>
  <c r="CL17" s="1"/>
  <c r="BR18" s="1"/>
  <c r="DO8"/>
  <c r="DH9" s="1"/>
  <c r="DG11" s="1"/>
  <c r="DP8"/>
  <c r="CZ9" s="1"/>
  <c r="CY11" s="1"/>
  <c r="DQ8"/>
  <c r="DR8"/>
  <c r="DS8"/>
  <c r="DT8"/>
  <c r="BW9" s="1"/>
  <c r="BV11" s="1"/>
  <c r="CF12" s="1"/>
  <c r="DU8"/>
  <c r="CE9" s="1"/>
  <c r="CD11" s="1"/>
  <c r="CG12" s="1"/>
  <c r="DV8"/>
  <c r="CM9" s="1"/>
  <c r="CL11" s="1"/>
  <c r="DW8"/>
  <c r="DX8"/>
  <c r="CY9" s="1"/>
  <c r="CX11" s="1"/>
  <c r="DH12" s="1"/>
  <c r="DY8"/>
  <c r="CQ9" s="1"/>
  <c r="DR11" s="1"/>
  <c r="DZ8"/>
  <c r="BO9"/>
  <c r="CP11" s="1"/>
  <c r="CO17" s="1"/>
  <c r="CI18" s="1"/>
  <c r="BP9"/>
  <c r="BO11" s="1"/>
  <c r="BS12" s="1"/>
  <c r="BQ9"/>
  <c r="BP11" s="1"/>
  <c r="BS9"/>
  <c r="BT9"/>
  <c r="BS11" s="1"/>
  <c r="BU9"/>
  <c r="BT11" s="1"/>
  <c r="BX12" s="1"/>
  <c r="CC9"/>
  <c r="CB11" s="1"/>
  <c r="CR9"/>
  <c r="CQ11" s="1"/>
  <c r="DD9"/>
  <c r="DC11" s="1"/>
  <c r="DG9"/>
  <c r="DF11" s="1"/>
  <c r="CY12" s="1"/>
  <c r="DI9"/>
  <c r="DH11" s="1"/>
  <c r="DJ9"/>
  <c r="DI11" s="1"/>
  <c r="DK9"/>
  <c r="DJ11" s="1"/>
  <c r="DI17" s="1"/>
  <c r="CQ18" s="1"/>
  <c r="DM9"/>
  <c r="DL11" s="1"/>
  <c r="DN9"/>
  <c r="DM11" s="1"/>
  <c r="BR11"/>
  <c r="BQ17" s="1"/>
  <c r="BU18" s="1"/>
  <c r="CX12" l="1"/>
  <c r="DG17"/>
  <c r="CV18" s="1"/>
  <c r="DE12"/>
  <c r="BR17"/>
  <c r="CD18" s="1"/>
  <c r="BT12"/>
  <c r="CP12"/>
  <c r="CX17"/>
  <c r="DH18" s="1"/>
  <c r="BV12"/>
  <c r="CD12"/>
  <c r="CP17"/>
  <c r="BV18" s="1"/>
  <c r="DA17"/>
  <c r="DA18" s="1"/>
  <c r="CT12"/>
  <c r="DI12"/>
  <c r="DR17"/>
  <c r="DB18" s="1"/>
  <c r="CZ12"/>
  <c r="DJ17"/>
  <c r="CX18" s="1"/>
  <c r="CQ17"/>
  <c r="DI18" s="1"/>
  <c r="CS12"/>
  <c r="BY12"/>
  <c r="CH17"/>
  <c r="CJ18" s="1"/>
  <c r="CU17"/>
  <c r="CW18" s="1"/>
  <c r="DC12"/>
  <c r="DF12"/>
  <c r="DC17"/>
  <c r="CM18" s="1"/>
  <c r="DK17"/>
  <c r="CZ18" s="1"/>
  <c r="DG12"/>
  <c r="CA17"/>
  <c r="CK18" s="1"/>
  <c r="BO12"/>
  <c r="DF17"/>
  <c r="CY18" s="1"/>
  <c r="CV12"/>
  <c r="BZ17"/>
  <c r="CC18" s="1"/>
  <c r="CK12"/>
  <c r="CL12"/>
  <c r="BO17"/>
  <c r="BS18" s="1"/>
  <c r="DQ17"/>
  <c r="CR18" s="1"/>
  <c r="DB12"/>
  <c r="BP12"/>
  <c r="CD17"/>
  <c r="CG18" s="1"/>
  <c r="CS17"/>
  <c r="CO18" s="1"/>
  <c r="DJ12"/>
  <c r="BZ12"/>
  <c r="BW17"/>
  <c r="CM12"/>
  <c r="DB17"/>
  <c r="CT18" s="1"/>
  <c r="CW12"/>
  <c r="CT17"/>
  <c r="DJ18" s="1"/>
  <c r="BS17"/>
  <c r="BT18" s="1"/>
  <c r="CA12"/>
  <c r="CJ17"/>
  <c r="BX17"/>
  <c r="BZ18" s="1"/>
  <c r="BQ12"/>
  <c r="BP17"/>
  <c r="CL18" s="1"/>
  <c r="BU12"/>
  <c r="CE12"/>
  <c r="CM17"/>
  <c r="CN12"/>
  <c r="DM17"/>
  <c r="CU18" s="1"/>
  <c r="DN17"/>
  <c r="CN18" s="1"/>
  <c r="DD12"/>
  <c r="BW12"/>
  <c r="CB17"/>
  <c r="BO18" s="1"/>
  <c r="CK17"/>
  <c r="CA18" s="1"/>
  <c r="BR12"/>
  <c r="CR12"/>
  <c r="DP17"/>
  <c r="CB12"/>
  <c r="CF17"/>
  <c r="CH12"/>
  <c r="BT17"/>
  <c r="BX18" s="1"/>
  <c r="CU12"/>
  <c r="DL17"/>
  <c r="DG18" s="1"/>
  <c r="CQ12"/>
  <c r="DH17"/>
  <c r="DE18" s="1"/>
  <c r="CZ17"/>
  <c r="DA12"/>
  <c r="CR17"/>
  <c r="CS18" s="1"/>
  <c r="CO12"/>
  <c r="CI12"/>
  <c r="CN17"/>
  <c r="CE18" s="1"/>
  <c r="DE17"/>
  <c r="CW17"/>
  <c r="CG17"/>
  <c r="CB18" s="1"/>
  <c r="CC17"/>
  <c r="BW18" s="1"/>
  <c r="BY17"/>
  <c r="BQ18" s="1"/>
  <c r="BU17"/>
  <c r="CH18" s="1"/>
  <c r="AD11" l="1"/>
  <c r="T11"/>
  <c r="U11"/>
  <c r="V11"/>
  <c r="AA11"/>
  <c r="AB11"/>
  <c r="S11"/>
  <c r="AE11" l="1"/>
  <c r="AC11"/>
  <c r="X11"/>
  <c r="X12" s="1"/>
  <c r="Z11"/>
  <c r="W11"/>
  <c r="Y11"/>
  <c r="R15"/>
  <c r="AQ11"/>
  <c r="AQ12" s="1"/>
  <c r="AO11"/>
  <c r="AH15"/>
  <c r="BM11"/>
  <c r="BM12" s="1"/>
  <c r="AN11"/>
  <c r="AN12" s="1"/>
  <c r="Q15"/>
  <c r="BL11"/>
  <c r="AG15"/>
  <c r="AM11"/>
  <c r="AM12" s="1"/>
  <c r="P15"/>
  <c r="BK11"/>
  <c r="AF15"/>
  <c r="AJ11"/>
  <c r="AJ12" s="1"/>
  <c r="AL11"/>
  <c r="O15"/>
  <c r="BH11"/>
  <c r="BJ11"/>
  <c r="AE15"/>
  <c r="N15"/>
  <c r="AI11"/>
  <c r="AI12" s="1"/>
  <c r="AK11"/>
  <c r="AD15"/>
  <c r="BG11"/>
  <c r="BI11"/>
  <c r="BI12" s="1"/>
  <c r="M15"/>
  <c r="AH11"/>
  <c r="AC15"/>
  <c r="BF11"/>
  <c r="BF12" s="1"/>
  <c r="L15"/>
  <c r="AG11"/>
  <c r="AB15"/>
  <c r="BE11"/>
  <c r="BE12" s="1"/>
  <c r="AF11"/>
  <c r="AF12" s="1"/>
  <c r="K15"/>
  <c r="BD11"/>
  <c r="BD12" s="1"/>
  <c r="BB11"/>
  <c r="AA15"/>
  <c r="J15"/>
  <c r="Z15"/>
  <c r="BC11"/>
  <c r="BC12" s="1"/>
  <c r="BA11"/>
  <c r="I15"/>
  <c r="AZ11"/>
  <c r="AZ12" s="1"/>
  <c r="Y15"/>
  <c r="H15"/>
  <c r="AY11"/>
  <c r="X15"/>
  <c r="G15"/>
  <c r="AV11"/>
  <c r="AV12" s="1"/>
  <c r="AX11"/>
  <c r="AX12" s="1"/>
  <c r="W15"/>
  <c r="F15"/>
  <c r="V15"/>
  <c r="AU11"/>
  <c r="AU12" s="1"/>
  <c r="AW11"/>
  <c r="E15"/>
  <c r="U15"/>
  <c r="AT11"/>
  <c r="D15"/>
  <c r="T15"/>
  <c r="AS11"/>
  <c r="AS12" s="1"/>
  <c r="BN11"/>
  <c r="BN12" s="1"/>
  <c r="C15"/>
  <c r="AR11"/>
  <c r="AR12" s="1"/>
  <c r="AP11"/>
  <c r="AP12" s="1"/>
  <c r="S15"/>
  <c r="CG23"/>
  <c r="BG12"/>
  <c r="CC23"/>
  <c r="DN23"/>
  <c r="DM23"/>
  <c r="BH12"/>
  <c r="CK23"/>
  <c r="DB23"/>
  <c r="S12"/>
  <c r="U12"/>
  <c r="CX23"/>
  <c r="BU23"/>
  <c r="AD12"/>
  <c r="CW23"/>
  <c r="CU29" s="1"/>
  <c r="BT23"/>
  <c r="AT12"/>
  <c r="CU23"/>
  <c r="BL12"/>
  <c r="CD23"/>
  <c r="CT23"/>
  <c r="AY12"/>
  <c r="BK12"/>
  <c r="CH23"/>
  <c r="AE12"/>
  <c r="DC23"/>
  <c r="W12"/>
  <c r="T12"/>
  <c r="BH13" l="1"/>
  <c r="AT14" s="1"/>
  <c r="AT15" s="1"/>
  <c r="BJ12"/>
  <c r="BM13" s="1"/>
  <c r="AW14" s="1"/>
  <c r="AW15" s="1"/>
  <c r="BA12"/>
  <c r="CJ23"/>
  <c r="CH29" s="1"/>
  <c r="CF35" s="1"/>
  <c r="CD41" s="1"/>
  <c r="AW12"/>
  <c r="BB12"/>
  <c r="AK12"/>
  <c r="Z12"/>
  <c r="AH12"/>
  <c r="Y12"/>
  <c r="AG12"/>
  <c r="AO12"/>
  <c r="AA12"/>
  <c r="V12"/>
  <c r="AL13" s="1"/>
  <c r="BM14" s="1"/>
  <c r="BM15" s="1"/>
  <c r="AB12"/>
  <c r="AL12"/>
  <c r="AC12"/>
  <c r="BJ13"/>
  <c r="AO14" s="1"/>
  <c r="AO15" s="1"/>
  <c r="BI13"/>
  <c r="BD14" s="1"/>
  <c r="BD15" s="1"/>
  <c r="BG13"/>
  <c r="BN14" s="1"/>
  <c r="BN15" s="1"/>
  <c r="BR29"/>
  <c r="BX24"/>
  <c r="BB13"/>
  <c r="AK14" s="1"/>
  <c r="AK15" s="1"/>
  <c r="AZ13"/>
  <c r="AV14" s="1"/>
  <c r="AV15" s="1"/>
  <c r="BA13"/>
  <c r="BG14" s="1"/>
  <c r="BG15" s="1"/>
  <c r="AY13"/>
  <c r="AP14" s="1"/>
  <c r="AP15" s="1"/>
  <c r="CZ29"/>
  <c r="CX35" s="1"/>
  <c r="CT24"/>
  <c r="BN13"/>
  <c r="BC14" s="1"/>
  <c r="BC15" s="1"/>
  <c r="BL13"/>
  <c r="BI14" s="1"/>
  <c r="BI15" s="1"/>
  <c r="DH23"/>
  <c r="CB23"/>
  <c r="CM24"/>
  <c r="DA29"/>
  <c r="CQ23"/>
  <c r="DF23"/>
  <c r="CJ24"/>
  <c r="CF29"/>
  <c r="CD35" s="1"/>
  <c r="DK23"/>
  <c r="DP23"/>
  <c r="DN29" s="1"/>
  <c r="BP23"/>
  <c r="DI23"/>
  <c r="CE23"/>
  <c r="DJ23"/>
  <c r="CG24"/>
  <c r="CB29"/>
  <c r="CY23"/>
  <c r="BS23"/>
  <c r="BS29"/>
  <c r="CH24"/>
  <c r="BV23"/>
  <c r="CZ23"/>
  <c r="CX29" s="1"/>
  <c r="DA23"/>
  <c r="DE23"/>
  <c r="DC29" s="1"/>
  <c r="CL23"/>
  <c r="DK29"/>
  <c r="CU24"/>
  <c r="DQ23"/>
  <c r="CS23"/>
  <c r="CO23"/>
  <c r="CR29"/>
  <c r="DJ24"/>
  <c r="CR23"/>
  <c r="CN23"/>
  <c r="DG23"/>
  <c r="CA23"/>
  <c r="DR23"/>
  <c r="BR23"/>
  <c r="DD23"/>
  <c r="CF23"/>
  <c r="CD29" s="1"/>
  <c r="DO23"/>
  <c r="CM23"/>
  <c r="CK29" s="1"/>
  <c r="BO23"/>
  <c r="CP23"/>
  <c r="CS29"/>
  <c r="CW24"/>
  <c r="CV23"/>
  <c r="CW30"/>
  <c r="CS35"/>
  <c r="DH24"/>
  <c r="CV29"/>
  <c r="BW23"/>
  <c r="BU29" s="1"/>
  <c r="BX23"/>
  <c r="BY23"/>
  <c r="BZ23"/>
  <c r="CI23"/>
  <c r="CI29"/>
  <c r="CA24"/>
  <c r="DL23"/>
  <c r="DL29"/>
  <c r="CN24"/>
  <c r="CA29"/>
  <c r="BW24"/>
  <c r="CE29"/>
  <c r="CB24"/>
  <c r="BQ23"/>
  <c r="CJ30" l="1"/>
  <c r="BK13"/>
  <c r="AM14" s="1"/>
  <c r="AM15" s="1"/>
  <c r="BD13"/>
  <c r="AQ13"/>
  <c r="BF14" s="1"/>
  <c r="BF15" s="1"/>
  <c r="AI13"/>
  <c r="AJ13"/>
  <c r="AU13"/>
  <c r="BF13"/>
  <c r="BA14" s="1"/>
  <c r="BA15" s="1"/>
  <c r="U21" s="1"/>
  <c r="AX13"/>
  <c r="AI14" s="1"/>
  <c r="AI15" s="1"/>
  <c r="T17" s="1"/>
  <c r="T18" s="1"/>
  <c r="BC13"/>
  <c r="AL14" s="1"/>
  <c r="AL15" s="1"/>
  <c r="W17" s="1"/>
  <c r="W18" s="1"/>
  <c r="BH14"/>
  <c r="BH15" s="1"/>
  <c r="AB21" s="1"/>
  <c r="BK14"/>
  <c r="BK15" s="1"/>
  <c r="AE21" s="1"/>
  <c r="AQ14"/>
  <c r="AQ15" s="1"/>
  <c r="AF17" s="1"/>
  <c r="AF18" s="1"/>
  <c r="AY14"/>
  <c r="AY15" s="1"/>
  <c r="S21" s="1"/>
  <c r="AT13"/>
  <c r="AN14" s="1"/>
  <c r="AN15" s="1"/>
  <c r="AA17" s="1"/>
  <c r="AA18" s="1"/>
  <c r="AK13"/>
  <c r="BE14" s="1"/>
  <c r="BE15" s="1"/>
  <c r="Y21" s="1"/>
  <c r="BE13"/>
  <c r="AS14" s="1"/>
  <c r="AS15" s="1"/>
  <c r="M21" s="1"/>
  <c r="AM13"/>
  <c r="AU14" s="1"/>
  <c r="AU15" s="1"/>
  <c r="AJ17" s="1"/>
  <c r="AJ18" s="1"/>
  <c r="AN13"/>
  <c r="BJ14" s="1"/>
  <c r="BJ15" s="1"/>
  <c r="AD21" s="1"/>
  <c r="AW13"/>
  <c r="AR14" s="1"/>
  <c r="AR15" s="1"/>
  <c r="AG17" s="1"/>
  <c r="AG18" s="1"/>
  <c r="AP13"/>
  <c r="AZ14" s="1"/>
  <c r="AZ15" s="1"/>
  <c r="AS17" s="1"/>
  <c r="AS18" s="1"/>
  <c r="AS13"/>
  <c r="BL14" s="1"/>
  <c r="BL15" s="1"/>
  <c r="AF21" s="1"/>
  <c r="AO13"/>
  <c r="AJ14" s="1"/>
  <c r="AJ15" s="1"/>
  <c r="U17" s="1"/>
  <c r="U18" s="1"/>
  <c r="AV13"/>
  <c r="BB14" s="1"/>
  <c r="BB15" s="1"/>
  <c r="AU17" s="1"/>
  <c r="AU18" s="1"/>
  <c r="AR13"/>
  <c r="AX14" s="1"/>
  <c r="AX15" s="1"/>
  <c r="AO17" s="1"/>
  <c r="AO18" s="1"/>
  <c r="CC24"/>
  <c r="BX29"/>
  <c r="BZ24"/>
  <c r="BV29"/>
  <c r="DC30"/>
  <c r="CT35"/>
  <c r="CG30"/>
  <c r="CB35"/>
  <c r="DH29"/>
  <c r="CX24"/>
  <c r="CB41"/>
  <c r="CG36"/>
  <c r="BO24"/>
  <c r="BZ29"/>
  <c r="AC21"/>
  <c r="BF17"/>
  <c r="BF18" s="1"/>
  <c r="AE17"/>
  <c r="AE18" s="1"/>
  <c r="AC17"/>
  <c r="AC18" s="1"/>
  <c r="J21"/>
  <c r="AI17"/>
  <c r="AI18" s="1"/>
  <c r="AK17"/>
  <c r="AK18" s="1"/>
  <c r="N21"/>
  <c r="BP30"/>
  <c r="CC35"/>
  <c r="DG30"/>
  <c r="DJ35"/>
  <c r="BY30"/>
  <c r="CG35"/>
  <c r="DC24"/>
  <c r="CT29"/>
  <c r="CN29"/>
  <c r="BV24"/>
  <c r="CI35"/>
  <c r="CA30"/>
  <c r="BP29"/>
  <c r="CD24"/>
  <c r="BY29"/>
  <c r="CK24"/>
  <c r="CE24"/>
  <c r="CL29"/>
  <c r="CS30"/>
  <c r="DR35"/>
  <c r="CQ29"/>
  <c r="CO24"/>
  <c r="CZ30"/>
  <c r="DI35"/>
  <c r="CM30"/>
  <c r="DA35"/>
  <c r="CV35"/>
  <c r="DH30"/>
  <c r="BT30"/>
  <c r="BQ35"/>
  <c r="CW29"/>
  <c r="CU35" s="1"/>
  <c r="CP24"/>
  <c r="DG29"/>
  <c r="CQ24"/>
  <c r="CN30"/>
  <c r="DL35"/>
  <c r="DQ29"/>
  <c r="DI24"/>
  <c r="Y17"/>
  <c r="Y18" s="1"/>
  <c r="CG42"/>
  <c r="CB47"/>
  <c r="W21"/>
  <c r="AV17"/>
  <c r="AV18" s="1"/>
  <c r="AX17"/>
  <c r="AX18" s="1"/>
  <c r="AA21"/>
  <c r="BD17"/>
  <c r="BD18" s="1"/>
  <c r="BB17"/>
  <c r="BB18" s="1"/>
  <c r="CD30"/>
  <c r="BP35"/>
  <c r="I21"/>
  <c r="AB17"/>
  <c r="AB18" s="1"/>
  <c r="CO36"/>
  <c r="CQ41"/>
  <c r="DF24"/>
  <c r="DB29"/>
  <c r="DP29"/>
  <c r="DN35" s="1"/>
  <c r="DB24"/>
  <c r="DE29"/>
  <c r="DC35" s="1"/>
  <c r="CV24"/>
  <c r="AP17"/>
  <c r="AP18" s="1"/>
  <c r="CJ29"/>
  <c r="CH35" s="1"/>
  <c r="BR24"/>
  <c r="BO30"/>
  <c r="BZ35"/>
  <c r="DI29"/>
  <c r="CZ24"/>
  <c r="CY24"/>
  <c r="DD29"/>
  <c r="DA30"/>
  <c r="CY35"/>
  <c r="DE24"/>
  <c r="DF29"/>
  <c r="BH17"/>
  <c r="BH18" s="1"/>
  <c r="G21"/>
  <c r="X17"/>
  <c r="X18" s="1"/>
  <c r="Z17"/>
  <c r="Z18" s="1"/>
  <c r="AM17"/>
  <c r="AM18" s="1"/>
  <c r="P21"/>
  <c r="S17"/>
  <c r="S18" s="1"/>
  <c r="BM17"/>
  <c r="BM18" s="1"/>
  <c r="AH21"/>
  <c r="BO29"/>
  <c r="BU24"/>
  <c r="CK30"/>
  <c r="BY35"/>
  <c r="DG24"/>
  <c r="DJ29"/>
  <c r="CG29"/>
  <c r="BY24"/>
  <c r="BW29"/>
  <c r="BU35" s="1"/>
  <c r="BQ24"/>
  <c r="CH30"/>
  <c r="BS35"/>
  <c r="CO30"/>
  <c r="CQ35"/>
  <c r="BS24"/>
  <c r="CO29"/>
  <c r="DM29"/>
  <c r="DD24"/>
  <c r="CS24"/>
  <c r="DR29"/>
  <c r="AG21"/>
  <c r="BL17"/>
  <c r="BL18" s="1"/>
  <c r="CM29"/>
  <c r="CK35" s="1"/>
  <c r="CI24"/>
  <c r="DO29"/>
  <c r="CR24"/>
  <c r="CY29"/>
  <c r="DA24"/>
  <c r="BT29"/>
  <c r="CF24"/>
  <c r="BQ29"/>
  <c r="BT24"/>
  <c r="CC29"/>
  <c r="BP24"/>
  <c r="CP29"/>
  <c r="CL24"/>
  <c r="Q21"/>
  <c r="AN17"/>
  <c r="AN18" s="1"/>
  <c r="DH36"/>
  <c r="CV41"/>
  <c r="E21"/>
  <c r="V17"/>
  <c r="V18" s="1"/>
  <c r="AY17"/>
  <c r="AY18" s="1"/>
  <c r="X21"/>
  <c r="C21" l="1"/>
  <c r="BC17"/>
  <c r="BC18" s="1"/>
  <c r="BA17"/>
  <c r="BA18" s="1"/>
  <c r="AT17"/>
  <c r="AT18" s="1"/>
  <c r="BN17"/>
  <c r="BN18" s="1"/>
  <c r="Z21"/>
  <c r="F21"/>
  <c r="O21"/>
  <c r="AR17"/>
  <c r="AR18" s="1"/>
  <c r="AL17"/>
  <c r="AL18" s="1"/>
  <c r="H21"/>
  <c r="BE17"/>
  <c r="BE18" s="1"/>
  <c r="BI17"/>
  <c r="BI18" s="1"/>
  <c r="BG17"/>
  <c r="BG18" s="1"/>
  <c r="BK17"/>
  <c r="BK18" s="1"/>
  <c r="AD17"/>
  <c r="AD18" s="1"/>
  <c r="AM19" s="1"/>
  <c r="AU20" s="1"/>
  <c r="AU21" s="1"/>
  <c r="BJ17"/>
  <c r="BJ18" s="1"/>
  <c r="AZ17"/>
  <c r="AZ18" s="1"/>
  <c r="K21"/>
  <c r="AH17"/>
  <c r="AH18" s="1"/>
  <c r="AR19" s="1"/>
  <c r="AX20" s="1"/>
  <c r="AX21" s="1"/>
  <c r="L21"/>
  <c r="V21"/>
  <c r="AW17"/>
  <c r="AW18" s="1"/>
  <c r="T21"/>
  <c r="R21"/>
  <c r="D21"/>
  <c r="AQ17"/>
  <c r="AQ18" s="1"/>
  <c r="DB30"/>
  <c r="DP35"/>
  <c r="DN41" s="1"/>
  <c r="CM35"/>
  <c r="CK41" s="1"/>
  <c r="CI30"/>
  <c r="BT36"/>
  <c r="BQ41"/>
  <c r="BQ36"/>
  <c r="BW41"/>
  <c r="BU47" s="1"/>
  <c r="CP36"/>
  <c r="CW41"/>
  <c r="CU47" s="1"/>
  <c r="DI42"/>
  <c r="DQ47"/>
  <c r="DO35"/>
  <c r="CR30"/>
  <c r="CV30"/>
  <c r="DE35"/>
  <c r="DC41" s="1"/>
  <c r="DI30"/>
  <c r="DQ35"/>
  <c r="DB36"/>
  <c r="DP41"/>
  <c r="DN47" s="1"/>
  <c r="CL30"/>
  <c r="CP35"/>
  <c r="CE30"/>
  <c r="CL35"/>
  <c r="BZ41"/>
  <c r="BO36"/>
  <c r="BT35"/>
  <c r="CF30"/>
  <c r="BV30"/>
  <c r="CN35"/>
  <c r="BU30"/>
  <c r="BO35"/>
  <c r="CP30"/>
  <c r="CW35"/>
  <c r="CU41" s="1"/>
  <c r="CA36"/>
  <c r="CI41"/>
  <c r="CE35"/>
  <c r="CB30"/>
  <c r="DG35"/>
  <c r="CQ30"/>
  <c r="CJ36"/>
  <c r="CF41"/>
  <c r="CD47" s="1"/>
  <c r="CN36"/>
  <c r="DL41"/>
  <c r="DG36"/>
  <c r="DJ41"/>
  <c r="CQ36"/>
  <c r="DG41"/>
  <c r="DJ30"/>
  <c r="CR35"/>
  <c r="CX36"/>
  <c r="DH41"/>
  <c r="AT19"/>
  <c r="AN20" s="1"/>
  <c r="AN21" s="1"/>
  <c r="BO42"/>
  <c r="BZ47"/>
  <c r="CT47"/>
  <c r="DC42"/>
  <c r="DI36"/>
  <c r="DQ41"/>
  <c r="CX30"/>
  <c r="DH35"/>
  <c r="AJ19"/>
  <c r="AY20" s="1"/>
  <c r="AY21" s="1"/>
  <c r="AL19"/>
  <c r="BM20" s="1"/>
  <c r="BM21" s="1"/>
  <c r="AK19"/>
  <c r="BE20" s="1"/>
  <c r="BE21" s="1"/>
  <c r="CY30"/>
  <c r="DD35"/>
  <c r="DF30"/>
  <c r="DB35"/>
  <c r="BX41"/>
  <c r="CC36"/>
  <c r="CT30"/>
  <c r="CZ35"/>
  <c r="CX41" s="1"/>
  <c r="CL36"/>
  <c r="CP41"/>
  <c r="BO48"/>
  <c r="BZ53"/>
  <c r="AI19"/>
  <c r="AQ20" s="1"/>
  <c r="AQ21" s="1"/>
  <c r="CW36"/>
  <c r="CS41"/>
  <c r="CT41"/>
  <c r="DC36"/>
  <c r="BQ30"/>
  <c r="BW35"/>
  <c r="BU41" s="1"/>
  <c r="BY36"/>
  <c r="CG41"/>
  <c r="AV19"/>
  <c r="BB20" s="1"/>
  <c r="BB21" s="1"/>
  <c r="AX19"/>
  <c r="AI20" s="1"/>
  <c r="AI21" s="1"/>
  <c r="AW19"/>
  <c r="AR20" s="1"/>
  <c r="AR21" s="1"/>
  <c r="CC30"/>
  <c r="BX35"/>
  <c r="DJ36"/>
  <c r="CR41"/>
  <c r="BZ30"/>
  <c r="BV35"/>
  <c r="CA35"/>
  <c r="BW30"/>
  <c r="BX30"/>
  <c r="BR35"/>
  <c r="DD30"/>
  <c r="DM35"/>
  <c r="DK35"/>
  <c r="CU30"/>
  <c r="CH36"/>
  <c r="BS41"/>
  <c r="BS30"/>
  <c r="CO35"/>
  <c r="AU19"/>
  <c r="BH20" s="1"/>
  <c r="BH21" s="1"/>
  <c r="CM36"/>
  <c r="DA41"/>
  <c r="BU36"/>
  <c r="BO41"/>
  <c r="DA36"/>
  <c r="CY41"/>
  <c r="BR30"/>
  <c r="CJ35"/>
  <c r="CH41" s="1"/>
  <c r="CB36"/>
  <c r="CE41"/>
  <c r="BW36"/>
  <c r="CA41"/>
  <c r="DE30"/>
  <c r="DF35"/>
  <c r="BG19" l="1"/>
  <c r="BN20" s="1"/>
  <c r="BN21" s="1"/>
  <c r="AN19"/>
  <c r="BJ20" s="1"/>
  <c r="BJ21" s="1"/>
  <c r="BI19"/>
  <c r="BD20" s="1"/>
  <c r="BD21" s="1"/>
  <c r="AO19"/>
  <c r="AJ20" s="1"/>
  <c r="AJ21" s="1"/>
  <c r="D27" s="1"/>
  <c r="BH19"/>
  <c r="AT20" s="1"/>
  <c r="AT21" s="1"/>
  <c r="N27" s="1"/>
  <c r="BK19"/>
  <c r="AM20" s="1"/>
  <c r="AM21" s="1"/>
  <c r="AP19"/>
  <c r="AZ20" s="1"/>
  <c r="AZ21" s="1"/>
  <c r="BJ19"/>
  <c r="AO20" s="1"/>
  <c r="AO21" s="1"/>
  <c r="AB23" s="1"/>
  <c r="AB24" s="1"/>
  <c r="BN19"/>
  <c r="BC20" s="1"/>
  <c r="BC21" s="1"/>
  <c r="AV23" s="1"/>
  <c r="AV24" s="1"/>
  <c r="BM19"/>
  <c r="AW20" s="1"/>
  <c r="AW21" s="1"/>
  <c r="AN23" s="1"/>
  <c r="AN24" s="1"/>
  <c r="BL19"/>
  <c r="BI20" s="1"/>
  <c r="BI21" s="1"/>
  <c r="BB19"/>
  <c r="AK20" s="1"/>
  <c r="AK21" s="1"/>
  <c r="V23" s="1"/>
  <c r="V24" s="1"/>
  <c r="AZ19"/>
  <c r="AV20" s="1"/>
  <c r="AV21" s="1"/>
  <c r="P27" s="1"/>
  <c r="BF19"/>
  <c r="BA20" s="1"/>
  <c r="BA21" s="1"/>
  <c r="AT23" s="1"/>
  <c r="AT24" s="1"/>
  <c r="AY19"/>
  <c r="AP20" s="1"/>
  <c r="AP21" s="1"/>
  <c r="AE23" s="1"/>
  <c r="AE24" s="1"/>
  <c r="BE19"/>
  <c r="AS20" s="1"/>
  <c r="AS21" s="1"/>
  <c r="AH23" s="1"/>
  <c r="AH24" s="1"/>
  <c r="AS19"/>
  <c r="BL20" s="1"/>
  <c r="BL21" s="1"/>
  <c r="AF27" s="1"/>
  <c r="AQ19"/>
  <c r="BF20" s="1"/>
  <c r="BF21" s="1"/>
  <c r="BC23" s="1"/>
  <c r="BC24" s="1"/>
  <c r="BC19"/>
  <c r="AL20" s="1"/>
  <c r="AL21" s="1"/>
  <c r="Y23" s="1"/>
  <c r="Y24" s="1"/>
  <c r="BA19"/>
  <c r="BG20" s="1"/>
  <c r="BG21" s="1"/>
  <c r="BD23" s="1"/>
  <c r="BD24" s="1"/>
  <c r="BD19"/>
  <c r="BK20" s="1"/>
  <c r="BK21" s="1"/>
  <c r="BJ23" s="1"/>
  <c r="BJ24" s="1"/>
  <c r="BP42"/>
  <c r="CC47"/>
  <c r="DA42"/>
  <c r="CY47"/>
  <c r="CZ36"/>
  <c r="DI41"/>
  <c r="CF36"/>
  <c r="BT41"/>
  <c r="BV42"/>
  <c r="CN47"/>
  <c r="DF36"/>
  <c r="DB41"/>
  <c r="M27"/>
  <c r="I27"/>
  <c r="BS36"/>
  <c r="CO41"/>
  <c r="CN48"/>
  <c r="DL53"/>
  <c r="CH48"/>
  <c r="BS53"/>
  <c r="BT42"/>
  <c r="BQ47"/>
  <c r="CE47"/>
  <c r="CB42"/>
  <c r="DE42"/>
  <c r="DF47"/>
  <c r="CV42"/>
  <c r="DE47"/>
  <c r="DC53" s="1"/>
  <c r="T27"/>
  <c r="AS23"/>
  <c r="AS24" s="1"/>
  <c r="DG42"/>
  <c r="DJ47"/>
  <c r="CV36"/>
  <c r="DE41"/>
  <c r="DC47" s="1"/>
  <c r="BM23"/>
  <c r="BM24" s="1"/>
  <c r="AH27"/>
  <c r="S23"/>
  <c r="S24" s="1"/>
  <c r="BX36"/>
  <c r="BR41"/>
  <c r="CA42"/>
  <c r="CI47"/>
  <c r="CY36"/>
  <c r="DD41"/>
  <c r="CP42"/>
  <c r="CW47"/>
  <c r="CU53" s="1"/>
  <c r="J27"/>
  <c r="V27"/>
  <c r="AU23"/>
  <c r="AU24" s="1"/>
  <c r="AW23"/>
  <c r="AW24" s="1"/>
  <c r="S27"/>
  <c r="AR23"/>
  <c r="AR24" s="1"/>
  <c r="AP23"/>
  <c r="AP24" s="1"/>
  <c r="BF23"/>
  <c r="BF24" s="1"/>
  <c r="AC27"/>
  <c r="BY42"/>
  <c r="CG47"/>
  <c r="BR36"/>
  <c r="CJ41"/>
  <c r="CH47" s="1"/>
  <c r="CM42"/>
  <c r="DA47"/>
  <c r="CR48"/>
  <c r="DO53"/>
  <c r="CU36"/>
  <c r="DK41"/>
  <c r="BZ36"/>
  <c r="BV41"/>
  <c r="AF23"/>
  <c r="AF24" s="1"/>
  <c r="AD23"/>
  <c r="AD24" s="1"/>
  <c r="K27"/>
  <c r="BZ42"/>
  <c r="BV47"/>
  <c r="DF41"/>
  <c r="DE36"/>
  <c r="CK42"/>
  <c r="BY47"/>
  <c r="CJ42"/>
  <c r="CF47"/>
  <c r="CD53" s="1"/>
  <c r="BS42"/>
  <c r="CO47"/>
  <c r="AB27"/>
  <c r="BE23"/>
  <c r="BE24" s="1"/>
  <c r="CK36"/>
  <c r="BY41"/>
  <c r="CS42"/>
  <c r="DR47"/>
  <c r="L27"/>
  <c r="AG23"/>
  <c r="AG24" s="1"/>
  <c r="DJ42"/>
  <c r="CR47"/>
  <c r="CC54"/>
  <c r="BY59"/>
  <c r="DH42"/>
  <c r="CV47"/>
  <c r="CT36"/>
  <c r="CZ41"/>
  <c r="CX47" s="1"/>
  <c r="Y27"/>
  <c r="AZ23"/>
  <c r="AZ24" s="1"/>
  <c r="DJ48"/>
  <c r="CR53"/>
  <c r="AQ23"/>
  <c r="AQ24" s="1"/>
  <c r="AO23"/>
  <c r="AO24" s="1"/>
  <c r="R27"/>
  <c r="AJ23"/>
  <c r="AJ24" s="1"/>
  <c r="AL23"/>
  <c r="AL24" s="1"/>
  <c r="O27"/>
  <c r="CG48"/>
  <c r="CB53"/>
  <c r="AY23"/>
  <c r="AY24" s="1"/>
  <c r="X27"/>
  <c r="CW42"/>
  <c r="CS47"/>
  <c r="CL41"/>
  <c r="CE36"/>
  <c r="BV36"/>
  <c r="CN41"/>
  <c r="CR36"/>
  <c r="DO41"/>
  <c r="CW48"/>
  <c r="CS53"/>
  <c r="BU42"/>
  <c r="BO47"/>
  <c r="CN42"/>
  <c r="DL47"/>
  <c r="CI36"/>
  <c r="CM41"/>
  <c r="CK47" s="1"/>
  <c r="CD36"/>
  <c r="BP41"/>
  <c r="X23"/>
  <c r="X24" s="1"/>
  <c r="G27"/>
  <c r="Z23"/>
  <c r="Z24" s="1"/>
  <c r="T23"/>
  <c r="T24" s="1"/>
  <c r="BN23"/>
  <c r="BN24" s="1"/>
  <c r="C27"/>
  <c r="CH42"/>
  <c r="BS47"/>
  <c r="CO42"/>
  <c r="CQ47"/>
  <c r="AG27"/>
  <c r="BL23"/>
  <c r="BL24" s="1"/>
  <c r="CR42"/>
  <c r="DO47"/>
  <c r="CC48"/>
  <c r="BX53"/>
  <c r="AA23"/>
  <c r="AA24" s="1"/>
  <c r="H27"/>
  <c r="CS36"/>
  <c r="DR41"/>
  <c r="CX42"/>
  <c r="DH47"/>
  <c r="BG23"/>
  <c r="BG24" s="1"/>
  <c r="BI23"/>
  <c r="BI24" s="1"/>
  <c r="AD27"/>
  <c r="BP36"/>
  <c r="CC41"/>
  <c r="CC42"/>
  <c r="BX47"/>
  <c r="DD36"/>
  <c r="DM41"/>
  <c r="AM23" l="1"/>
  <c r="AM24" s="1"/>
  <c r="U23"/>
  <c r="U24" s="1"/>
  <c r="E27"/>
  <c r="AK23"/>
  <c r="AK24" s="1"/>
  <c r="AV25" s="1"/>
  <c r="BB26" s="1"/>
  <c r="BB27" s="1"/>
  <c r="AX23"/>
  <c r="AX24" s="1"/>
  <c r="AI23"/>
  <c r="AI24" s="1"/>
  <c r="AT25" s="1"/>
  <c r="AN26" s="1"/>
  <c r="AN27" s="1"/>
  <c r="W27"/>
  <c r="Q27"/>
  <c r="U27"/>
  <c r="AE27"/>
  <c r="BH23"/>
  <c r="BH24" s="1"/>
  <c r="BG25" s="1"/>
  <c r="BN26" s="1"/>
  <c r="BN27" s="1"/>
  <c r="BK23"/>
  <c r="BK24" s="1"/>
  <c r="BK25" s="1"/>
  <c r="AM26" s="1"/>
  <c r="AM27" s="1"/>
  <c r="BB23"/>
  <c r="BB24" s="1"/>
  <c r="AC23"/>
  <c r="AC24" s="1"/>
  <c r="AP25" s="1"/>
  <c r="AZ26" s="1"/>
  <c r="AZ27" s="1"/>
  <c r="AA27"/>
  <c r="Z27"/>
  <c r="BA23"/>
  <c r="BA24" s="1"/>
  <c r="BC25" s="1"/>
  <c r="AL26" s="1"/>
  <c r="AL27" s="1"/>
  <c r="W23"/>
  <c r="W24" s="1"/>
  <c r="F27"/>
  <c r="CL42"/>
  <c r="CP47"/>
  <c r="CO54"/>
  <c r="CR59"/>
  <c r="CE42"/>
  <c r="CL47"/>
  <c r="CO48"/>
  <c r="CQ53"/>
  <c r="CA59"/>
  <c r="BO54"/>
  <c r="DA48"/>
  <c r="CY53"/>
  <c r="CE53"/>
  <c r="CB48"/>
  <c r="CW54"/>
  <c r="CT59"/>
  <c r="BY48"/>
  <c r="CG53"/>
  <c r="CM54"/>
  <c r="DB59"/>
  <c r="DK47"/>
  <c r="CU42"/>
  <c r="CA47"/>
  <c r="BW42"/>
  <c r="DB42"/>
  <c r="DP47"/>
  <c r="DN53" s="1"/>
  <c r="BZ54"/>
  <c r="BW59"/>
  <c r="BU65" s="1"/>
  <c r="CA48"/>
  <c r="CI53"/>
  <c r="BS48"/>
  <c r="CO53"/>
  <c r="DD42"/>
  <c r="DM47"/>
  <c r="BT47"/>
  <c r="CF42"/>
  <c r="DD54"/>
  <c r="DN59"/>
  <c r="CJ48"/>
  <c r="CF53"/>
  <c r="CE59" s="1"/>
  <c r="BE25"/>
  <c r="AS26" s="1"/>
  <c r="AS27" s="1"/>
  <c r="DF42"/>
  <c r="DB47"/>
  <c r="CD42"/>
  <c r="BP47"/>
  <c r="AY25"/>
  <c r="AP26" s="1"/>
  <c r="AP27" s="1"/>
  <c r="CY48"/>
  <c r="DD53"/>
  <c r="BU48"/>
  <c r="BO53"/>
  <c r="DK59"/>
  <c r="DG54"/>
  <c r="CE48"/>
  <c r="CL53"/>
  <c r="BX42"/>
  <c r="BR47"/>
  <c r="CP48"/>
  <c r="CW53"/>
  <c r="CV59" s="1"/>
  <c r="DD48"/>
  <c r="DM53"/>
  <c r="DI48"/>
  <c r="DQ53"/>
  <c r="BR42"/>
  <c r="CJ47"/>
  <c r="CH53" s="1"/>
  <c r="AZ25"/>
  <c r="AV26" s="1"/>
  <c r="AV27" s="1"/>
  <c r="BA25"/>
  <c r="BG26" s="1"/>
  <c r="BG27" s="1"/>
  <c r="BB25"/>
  <c r="AK26" s="1"/>
  <c r="AK27" s="1"/>
  <c r="CS54"/>
  <c r="CQ59"/>
  <c r="DH48"/>
  <c r="CV53"/>
  <c r="BQ60"/>
  <c r="BW65"/>
  <c r="BU71" s="1"/>
  <c r="BQ42"/>
  <c r="BW47"/>
  <c r="BU53" s="1"/>
  <c r="CI48"/>
  <c r="CM53"/>
  <c r="CL59" s="1"/>
  <c r="BQ48"/>
  <c r="BW53"/>
  <c r="BV59" s="1"/>
  <c r="CM48"/>
  <c r="DA53"/>
  <c r="BP48"/>
  <c r="CC53"/>
  <c r="BZ48"/>
  <c r="BV53"/>
  <c r="DE48"/>
  <c r="DF53"/>
  <c r="DG48"/>
  <c r="DJ53"/>
  <c r="CY42"/>
  <c r="DD47"/>
  <c r="CZ42"/>
  <c r="DI47"/>
  <c r="CX48"/>
  <c r="DH53"/>
  <c r="BT54"/>
  <c r="BR59"/>
  <c r="CI42"/>
  <c r="CM47"/>
  <c r="CK53" s="1"/>
  <c r="CT42"/>
  <c r="CZ47"/>
  <c r="CX53" s="1"/>
  <c r="DG47"/>
  <c r="CQ42"/>
  <c r="CA53"/>
  <c r="BW48"/>
  <c r="BT48"/>
  <c r="BQ53"/>
  <c r="BF25"/>
  <c r="BA26" s="1"/>
  <c r="BA27" s="1"/>
  <c r="CT53"/>
  <c r="DC48"/>
  <c r="CS48"/>
  <c r="DR53"/>
  <c r="DB48"/>
  <c r="DP53"/>
  <c r="DO59" s="1"/>
  <c r="CG54"/>
  <c r="CC59"/>
  <c r="BT53"/>
  <c r="CF48"/>
  <c r="AI25" l="1"/>
  <c r="AW25"/>
  <c r="AR26" s="1"/>
  <c r="AR27" s="1"/>
  <c r="AG29" s="1"/>
  <c r="AG30" s="1"/>
  <c r="AN25"/>
  <c r="BJ26" s="1"/>
  <c r="BJ27" s="1"/>
  <c r="AS25"/>
  <c r="BL26" s="1"/>
  <c r="BL27" s="1"/>
  <c r="AJ25"/>
  <c r="AY26" s="1"/>
  <c r="AY27" s="1"/>
  <c r="S33" s="1"/>
  <c r="AK25"/>
  <c r="BE26" s="1"/>
  <c r="BE27" s="1"/>
  <c r="AL25"/>
  <c r="BM26" s="1"/>
  <c r="BM27" s="1"/>
  <c r="AR25"/>
  <c r="AX26" s="1"/>
  <c r="AX27" s="1"/>
  <c r="AM25"/>
  <c r="AU26" s="1"/>
  <c r="AU27" s="1"/>
  <c r="O33" s="1"/>
  <c r="AQ25"/>
  <c r="BF26" s="1"/>
  <c r="BF27" s="1"/>
  <c r="Z33" s="1"/>
  <c r="BM25"/>
  <c r="AW26" s="1"/>
  <c r="AW27" s="1"/>
  <c r="AN29" s="1"/>
  <c r="AN30" s="1"/>
  <c r="BL25"/>
  <c r="BI26" s="1"/>
  <c r="BI27" s="1"/>
  <c r="AX25"/>
  <c r="AI26" s="1"/>
  <c r="AI27" s="1"/>
  <c r="T29" s="1"/>
  <c r="T30" s="1"/>
  <c r="BN25"/>
  <c r="BC26" s="1"/>
  <c r="BC27" s="1"/>
  <c r="W33" s="1"/>
  <c r="AU25"/>
  <c r="BH26" s="1"/>
  <c r="BH27" s="1"/>
  <c r="BE29" s="1"/>
  <c r="BE30" s="1"/>
  <c r="BJ25"/>
  <c r="AO26" s="1"/>
  <c r="AO27" s="1"/>
  <c r="BH25"/>
  <c r="AT26" s="1"/>
  <c r="AT27" s="1"/>
  <c r="N33" s="1"/>
  <c r="AQ26"/>
  <c r="AQ27" s="1"/>
  <c r="AD29" s="1"/>
  <c r="AD30" s="1"/>
  <c r="AO25"/>
  <c r="AJ26" s="1"/>
  <c r="AJ27" s="1"/>
  <c r="U29" s="1"/>
  <c r="U30" s="1"/>
  <c r="BI25"/>
  <c r="BD26" s="1"/>
  <c r="BD27" s="1"/>
  <c r="BD25"/>
  <c r="BK26" s="1"/>
  <c r="BK27" s="1"/>
  <c r="BJ29" s="1"/>
  <c r="BJ30" s="1"/>
  <c r="L33"/>
  <c r="DD60"/>
  <c r="DM65"/>
  <c r="BX54"/>
  <c r="BS59"/>
  <c r="DJ54"/>
  <c r="CS59"/>
  <c r="DH54"/>
  <c r="CW59"/>
  <c r="CU65" s="1"/>
  <c r="CD60"/>
  <c r="BP65"/>
  <c r="Y33"/>
  <c r="AZ29"/>
  <c r="AZ30" s="1"/>
  <c r="DG53"/>
  <c r="CQ48"/>
  <c r="T33"/>
  <c r="AS29"/>
  <c r="AS30" s="1"/>
  <c r="CX54"/>
  <c r="DI59"/>
  <c r="CB59"/>
  <c r="BW54"/>
  <c r="CF60"/>
  <c r="BT65"/>
  <c r="CH54"/>
  <c r="BT59"/>
  <c r="CG59"/>
  <c r="CJ54"/>
  <c r="CL48"/>
  <c r="CP53"/>
  <c r="R33"/>
  <c r="AO29"/>
  <c r="AO30" s="1"/>
  <c r="AQ29"/>
  <c r="AQ30" s="1"/>
  <c r="AH33"/>
  <c r="BM29"/>
  <c r="BM30" s="1"/>
  <c r="S29"/>
  <c r="S30" s="1"/>
  <c r="Q33"/>
  <c r="CT60"/>
  <c r="CZ65"/>
  <c r="CX71" s="1"/>
  <c r="DJ60"/>
  <c r="CR65"/>
  <c r="CP54"/>
  <c r="CX59"/>
  <c r="DI54"/>
  <c r="DR59"/>
  <c r="DR65"/>
  <c r="CS60"/>
  <c r="BW60"/>
  <c r="CA65"/>
  <c r="DB54"/>
  <c r="DQ59"/>
  <c r="U33"/>
  <c r="AT29"/>
  <c r="AT30" s="1"/>
  <c r="CK54"/>
  <c r="BZ59"/>
  <c r="AR29"/>
  <c r="AR30" s="1"/>
  <c r="AL29"/>
  <c r="AL30" s="1"/>
  <c r="DC54"/>
  <c r="CU59"/>
  <c r="E33"/>
  <c r="V29"/>
  <c r="V30" s="1"/>
  <c r="CU54"/>
  <c r="DL59"/>
  <c r="CD48"/>
  <c r="BP53"/>
  <c r="DF54"/>
  <c r="DC59"/>
  <c r="BA29"/>
  <c r="BA30" s="1"/>
  <c r="BC29"/>
  <c r="BC30" s="1"/>
  <c r="F33"/>
  <c r="Y29"/>
  <c r="Y30" s="1"/>
  <c r="W29"/>
  <c r="W30" s="1"/>
  <c r="BP60"/>
  <c r="CC65"/>
  <c r="CN59"/>
  <c r="CI54"/>
  <c r="BS71"/>
  <c r="CH66"/>
  <c r="AC33"/>
  <c r="BF29"/>
  <c r="BF30" s="1"/>
  <c r="BN29"/>
  <c r="BN30" s="1"/>
  <c r="CK48"/>
  <c r="BY53"/>
  <c r="CV48"/>
  <c r="DE53"/>
  <c r="DD59" s="1"/>
  <c r="BU54"/>
  <c r="BP59"/>
  <c r="CJ59"/>
  <c r="CH65" s="1"/>
  <c r="CA54"/>
  <c r="DE54"/>
  <c r="DG59"/>
  <c r="AG33"/>
  <c r="BL29"/>
  <c r="BL30" s="1"/>
  <c r="DF48"/>
  <c r="DB53"/>
  <c r="AD33"/>
  <c r="BG29"/>
  <c r="BG30" s="1"/>
  <c r="BI29"/>
  <c r="BI30" s="1"/>
  <c r="CY54"/>
  <c r="DE59"/>
  <c r="DC65" s="1"/>
  <c r="BU59"/>
  <c r="CF54"/>
  <c r="DA54"/>
  <c r="CZ59"/>
  <c r="CX65" s="1"/>
  <c r="BR60"/>
  <c r="CJ65"/>
  <c r="CH71" s="1"/>
  <c r="AA29"/>
  <c r="AA30" s="1"/>
  <c r="H33"/>
  <c r="AA33"/>
  <c r="BD29"/>
  <c r="BD30" s="1"/>
  <c r="BB29"/>
  <c r="BB30" s="1"/>
  <c r="AY29"/>
  <c r="AY30" s="1"/>
  <c r="X33"/>
  <c r="CZ60"/>
  <c r="DI65"/>
  <c r="CT48"/>
  <c r="CZ53"/>
  <c r="CY59" s="1"/>
  <c r="BK29"/>
  <c r="BK30" s="1"/>
  <c r="AF33"/>
  <c r="BX48"/>
  <c r="BR53"/>
  <c r="AB33"/>
  <c r="CF59"/>
  <c r="CD65" s="1"/>
  <c r="CB54"/>
  <c r="BR48"/>
  <c r="CJ53"/>
  <c r="CI59" s="1"/>
  <c r="BV48"/>
  <c r="CN53"/>
  <c r="BS77"/>
  <c r="CH72"/>
  <c r="DI60"/>
  <c r="DQ65"/>
  <c r="AM29"/>
  <c r="AM30" s="1"/>
  <c r="P33"/>
  <c r="DP59"/>
  <c r="DN65" s="1"/>
  <c r="CR54"/>
  <c r="CT65"/>
  <c r="DC60"/>
  <c r="BR54"/>
  <c r="CK59"/>
  <c r="BS54"/>
  <c r="CP59"/>
  <c r="AE29"/>
  <c r="AE30" s="1"/>
  <c r="AC29"/>
  <c r="AC30" s="1"/>
  <c r="J33"/>
  <c r="AH29"/>
  <c r="AH30" s="1"/>
  <c r="M33"/>
  <c r="I33"/>
  <c r="AB29"/>
  <c r="AB30" s="1"/>
  <c r="CN60"/>
  <c r="DL65"/>
  <c r="DK53"/>
  <c r="CU48"/>
  <c r="BY54"/>
  <c r="CH59"/>
  <c r="CN54"/>
  <c r="DM59"/>
  <c r="Z29"/>
  <c r="Z30" s="1"/>
  <c r="X29"/>
  <c r="X30" s="1"/>
  <c r="G33"/>
  <c r="AW29"/>
  <c r="AW30" s="1"/>
  <c r="AU29"/>
  <c r="AU30" s="1"/>
  <c r="V33"/>
  <c r="CZ48"/>
  <c r="DI53"/>
  <c r="BP54"/>
  <c r="CD59"/>
  <c r="CK60"/>
  <c r="BY65"/>
  <c r="AK29" l="1"/>
  <c r="AK30" s="1"/>
  <c r="AJ29"/>
  <c r="AJ30" s="1"/>
  <c r="AI29"/>
  <c r="AI30" s="1"/>
  <c r="C33"/>
  <c r="AP29"/>
  <c r="AP30" s="1"/>
  <c r="AE33"/>
  <c r="BH29"/>
  <c r="BH30" s="1"/>
  <c r="AX29"/>
  <c r="AX30" s="1"/>
  <c r="BE31" s="1"/>
  <c r="AS32" s="1"/>
  <c r="AS33" s="1"/>
  <c r="AV29"/>
  <c r="AV30" s="1"/>
  <c r="K33"/>
  <c r="AF29"/>
  <c r="AF30" s="1"/>
  <c r="AR31" s="1"/>
  <c r="AX32" s="1"/>
  <c r="AX33" s="1"/>
  <c r="D33"/>
  <c r="CB65"/>
  <c r="CG60"/>
  <c r="CJ60"/>
  <c r="CF65"/>
  <c r="CD71" s="1"/>
  <c r="DJ71"/>
  <c r="DG66"/>
  <c r="AS31"/>
  <c r="BL32" s="1"/>
  <c r="BL33" s="1"/>
  <c r="DL71"/>
  <c r="CN66"/>
  <c r="CG66"/>
  <c r="CB71"/>
  <c r="AV31"/>
  <c r="BB32" s="1"/>
  <c r="BB33" s="1"/>
  <c r="AU31"/>
  <c r="BH32" s="1"/>
  <c r="BH33" s="1"/>
  <c r="AW31"/>
  <c r="AR32" s="1"/>
  <c r="AR33" s="1"/>
  <c r="AX31"/>
  <c r="AI32" s="1"/>
  <c r="AI33" s="1"/>
  <c r="CJ72"/>
  <c r="CF77"/>
  <c r="CD83" s="1"/>
  <c r="BL31"/>
  <c r="BI32" s="1"/>
  <c r="BI33" s="1"/>
  <c r="BK31"/>
  <c r="AM32" s="1"/>
  <c r="AM33" s="1"/>
  <c r="BM31"/>
  <c r="AW32" s="1"/>
  <c r="AW33" s="1"/>
  <c r="BN31"/>
  <c r="BC32" s="1"/>
  <c r="BC33" s="1"/>
  <c r="AI31"/>
  <c r="AQ32" s="1"/>
  <c r="AQ33" s="1"/>
  <c r="BW66"/>
  <c r="CA71"/>
  <c r="CM60"/>
  <c r="DA65"/>
  <c r="DJ65"/>
  <c r="DG60"/>
  <c r="CW60"/>
  <c r="CS65"/>
  <c r="BX65"/>
  <c r="CC60"/>
  <c r="CR60"/>
  <c r="DO65"/>
  <c r="DH60"/>
  <c r="CV65"/>
  <c r="DH72"/>
  <c r="CV77"/>
  <c r="AK31"/>
  <c r="BE32" s="1"/>
  <c r="BE33" s="1"/>
  <c r="AL31"/>
  <c r="BM32" s="1"/>
  <c r="BM33" s="1"/>
  <c r="AJ31"/>
  <c r="AY32" s="1"/>
  <c r="AY33" s="1"/>
  <c r="CB60"/>
  <c r="CE65"/>
  <c r="CV54"/>
  <c r="DF59"/>
  <c r="BV60"/>
  <c r="CN65"/>
  <c r="BY60"/>
  <c r="CG65"/>
  <c r="CP60"/>
  <c r="CW65"/>
  <c r="CU71" s="1"/>
  <c r="CH60"/>
  <c r="BS65"/>
  <c r="BQ54"/>
  <c r="BX59"/>
  <c r="BT72"/>
  <c r="BQ77"/>
  <c r="DB66"/>
  <c r="DP71"/>
  <c r="DN77" s="1"/>
  <c r="BV54"/>
  <c r="CO59"/>
  <c r="BX60"/>
  <c r="BR65"/>
  <c r="CW66"/>
  <c r="CS71"/>
  <c r="BT60"/>
  <c r="BQ65"/>
  <c r="BQ66"/>
  <c r="BW71"/>
  <c r="BU77" s="1"/>
  <c r="DH59"/>
  <c r="CQ54"/>
  <c r="BC31"/>
  <c r="AL32" s="1"/>
  <c r="AL33" s="1"/>
  <c r="CU60"/>
  <c r="DK65"/>
  <c r="DJ66"/>
  <c r="CR71"/>
  <c r="BT78"/>
  <c r="BQ83"/>
  <c r="CD54"/>
  <c r="BQ59"/>
  <c r="CV71"/>
  <c r="DH66"/>
  <c r="CM66"/>
  <c r="DA71"/>
  <c r="CF71"/>
  <c r="CD77" s="1"/>
  <c r="CJ66"/>
  <c r="BH31"/>
  <c r="AT32" s="1"/>
  <c r="AT33" s="1"/>
  <c r="BJ31"/>
  <c r="AO32" s="1"/>
  <c r="AO33" s="1"/>
  <c r="BG31"/>
  <c r="BN32" s="1"/>
  <c r="BN33" s="1"/>
  <c r="BI31"/>
  <c r="BD32" s="1"/>
  <c r="BD33" s="1"/>
  <c r="CL54"/>
  <c r="BO59"/>
  <c r="CK66"/>
  <c r="BY71"/>
  <c r="DB60"/>
  <c r="DP65"/>
  <c r="DN71" s="1"/>
  <c r="DR71"/>
  <c r="CS66"/>
  <c r="AY31"/>
  <c r="AP32" s="1"/>
  <c r="AP33" s="1"/>
  <c r="AZ31"/>
  <c r="AV32" s="1"/>
  <c r="AV33" s="1"/>
  <c r="BB31"/>
  <c r="AK32" s="1"/>
  <c r="AK33" s="1"/>
  <c r="BA31"/>
  <c r="BG32" s="1"/>
  <c r="BG33" s="1"/>
  <c r="BZ65"/>
  <c r="BO60"/>
  <c r="DK71"/>
  <c r="CU66"/>
  <c r="CZ54"/>
  <c r="DJ59"/>
  <c r="CA60"/>
  <c r="CI65"/>
  <c r="DO71"/>
  <c r="CR66"/>
  <c r="CM59"/>
  <c r="CK65" s="1"/>
  <c r="CE54"/>
  <c r="DG71"/>
  <c r="CQ66"/>
  <c r="CT54"/>
  <c r="DA59"/>
  <c r="CV60"/>
  <c r="DE65"/>
  <c r="DC71" s="1"/>
  <c r="CL60"/>
  <c r="CP65"/>
  <c r="DF60"/>
  <c r="DB65"/>
  <c r="CL65"/>
  <c r="CE60"/>
  <c r="AP31"/>
  <c r="AZ32" s="1"/>
  <c r="AZ33" s="1"/>
  <c r="AN31"/>
  <c r="BJ32" s="1"/>
  <c r="BJ33" s="1"/>
  <c r="AM31"/>
  <c r="AU32" s="1"/>
  <c r="AU33" s="1"/>
  <c r="AO31"/>
  <c r="AJ32" s="1"/>
  <c r="AJ33" s="1"/>
  <c r="BX66"/>
  <c r="BR71"/>
  <c r="CQ60"/>
  <c r="DG65"/>
  <c r="CL66"/>
  <c r="CP71"/>
  <c r="CO60"/>
  <c r="CQ65"/>
  <c r="BD31" l="1"/>
  <c r="BK32" s="1"/>
  <c r="BK33" s="1"/>
  <c r="BF31"/>
  <c r="BA32" s="1"/>
  <c r="BA33" s="1"/>
  <c r="AT35" s="1"/>
  <c r="AT36" s="1"/>
  <c r="AQ31"/>
  <c r="BF32" s="1"/>
  <c r="BF33" s="1"/>
  <c r="AT31"/>
  <c r="AN32" s="1"/>
  <c r="AN33" s="1"/>
  <c r="H39" s="1"/>
  <c r="AS35"/>
  <c r="AS36" s="1"/>
  <c r="T39"/>
  <c r="CV72"/>
  <c r="DE77"/>
  <c r="DC83" s="1"/>
  <c r="DD72"/>
  <c r="DM77"/>
  <c r="CC66"/>
  <c r="BX71"/>
  <c r="AE35"/>
  <c r="AE36" s="1"/>
  <c r="AC35"/>
  <c r="AC36" s="1"/>
  <c r="J39"/>
  <c r="N39"/>
  <c r="AI35"/>
  <c r="AI36" s="1"/>
  <c r="AK35"/>
  <c r="AK36" s="1"/>
  <c r="AH35"/>
  <c r="AH36" s="1"/>
  <c r="M39"/>
  <c r="CH78"/>
  <c r="BS83"/>
  <c r="CO72"/>
  <c r="CQ77"/>
  <c r="CI60"/>
  <c r="CM65"/>
  <c r="CK71" s="1"/>
  <c r="BU78"/>
  <c r="BO83"/>
  <c r="BT66"/>
  <c r="BQ71"/>
  <c r="CE71"/>
  <c r="CB66"/>
  <c r="CT83"/>
  <c r="DC78"/>
  <c r="DD66"/>
  <c r="DM71"/>
  <c r="CO66"/>
  <c r="CQ71"/>
  <c r="DA66"/>
  <c r="CY71"/>
  <c r="K39"/>
  <c r="AD35"/>
  <c r="AD36" s="1"/>
  <c r="AF35"/>
  <c r="AF36" s="1"/>
  <c r="BF35"/>
  <c r="BF36" s="1"/>
  <c r="AC39"/>
  <c r="L39"/>
  <c r="AG35"/>
  <c r="AG36" s="1"/>
  <c r="AO35"/>
  <c r="AO36" s="1"/>
  <c r="AQ35"/>
  <c r="AQ36" s="1"/>
  <c r="R39"/>
  <c r="CG72"/>
  <c r="CB77"/>
  <c r="U35"/>
  <c r="U36" s="1"/>
  <c r="D39"/>
  <c r="BV66"/>
  <c r="CN71"/>
  <c r="DA60"/>
  <c r="CY65"/>
  <c r="BY66"/>
  <c r="CG71"/>
  <c r="BB35"/>
  <c r="BB36" s="1"/>
  <c r="AA39"/>
  <c r="BD35"/>
  <c r="BD36" s="1"/>
  <c r="BQ72"/>
  <c r="BW77"/>
  <c r="BU83" s="1"/>
  <c r="AY35"/>
  <c r="AY36" s="1"/>
  <c r="X39"/>
  <c r="BU84"/>
  <c r="BO89"/>
  <c r="CZ66"/>
  <c r="DI71"/>
  <c r="F39"/>
  <c r="Y35"/>
  <c r="Y36" s="1"/>
  <c r="W35"/>
  <c r="W36" s="1"/>
  <c r="DD65"/>
  <c r="CY60"/>
  <c r="AR35"/>
  <c r="AR36" s="1"/>
  <c r="AP35"/>
  <c r="AP36" s="1"/>
  <c r="S39"/>
  <c r="W39"/>
  <c r="AX35"/>
  <c r="AX36" s="1"/>
  <c r="AV35"/>
  <c r="AV36" s="1"/>
  <c r="CG84"/>
  <c r="CB89"/>
  <c r="BE35"/>
  <c r="BE36" s="1"/>
  <c r="AB39"/>
  <c r="AF39"/>
  <c r="BK35"/>
  <c r="BK36" s="1"/>
  <c r="DI66"/>
  <c r="DQ71"/>
  <c r="CV66"/>
  <c r="DE71"/>
  <c r="DC77" s="1"/>
  <c r="BV72"/>
  <c r="CN77"/>
  <c r="CD72"/>
  <c r="BP77"/>
  <c r="AL35"/>
  <c r="AL36" s="1"/>
  <c r="O39"/>
  <c r="AJ35"/>
  <c r="AJ36" s="1"/>
  <c r="BR66"/>
  <c r="CJ71"/>
  <c r="CH77" s="1"/>
  <c r="CI71"/>
  <c r="CA66"/>
  <c r="CZ72"/>
  <c r="DI77"/>
  <c r="E39"/>
  <c r="V35"/>
  <c r="V36" s="1"/>
  <c r="DB72"/>
  <c r="DP77"/>
  <c r="DN83" s="1"/>
  <c r="S35"/>
  <c r="S36" s="1"/>
  <c r="BM35"/>
  <c r="BM36" s="1"/>
  <c r="AH39"/>
  <c r="CB83"/>
  <c r="CG78"/>
  <c r="CT77"/>
  <c r="DC72"/>
  <c r="BU66"/>
  <c r="BO71"/>
  <c r="CD66"/>
  <c r="BP71"/>
  <c r="CN78"/>
  <c r="DL83"/>
  <c r="BZ60"/>
  <c r="BV65"/>
  <c r="CW72"/>
  <c r="CS77"/>
  <c r="CE66"/>
  <c r="CL71"/>
  <c r="BL35"/>
  <c r="BL36" s="1"/>
  <c r="AG39"/>
  <c r="DC66"/>
  <c r="CT71"/>
  <c r="CK72"/>
  <c r="BY77"/>
  <c r="Q39"/>
  <c r="AN35"/>
  <c r="AN36" s="1"/>
  <c r="AW35"/>
  <c r="AW36" s="1"/>
  <c r="V39"/>
  <c r="AU35"/>
  <c r="AU36" s="1"/>
  <c r="DJ77"/>
  <c r="DG72"/>
  <c r="AD39"/>
  <c r="BI35"/>
  <c r="BI36" s="1"/>
  <c r="BG35"/>
  <c r="BG36" s="1"/>
  <c r="CT66"/>
  <c r="CZ71"/>
  <c r="CX77" s="1"/>
  <c r="CM72"/>
  <c r="DA77"/>
  <c r="CX60"/>
  <c r="DH65"/>
  <c r="P39"/>
  <c r="AM35"/>
  <c r="AM36" s="1"/>
  <c r="CN72"/>
  <c r="DL77"/>
  <c r="BS60"/>
  <c r="CO65"/>
  <c r="I39"/>
  <c r="AB35"/>
  <c r="AB36" s="1"/>
  <c r="DA72"/>
  <c r="CY77"/>
  <c r="BO65"/>
  <c r="BU60"/>
  <c r="CS72"/>
  <c r="DR77"/>
  <c r="BJ35"/>
  <c r="BJ36" s="1"/>
  <c r="AE39"/>
  <c r="BH35"/>
  <c r="BH36" s="1"/>
  <c r="DF65"/>
  <c r="DE60"/>
  <c r="BP66"/>
  <c r="CC71"/>
  <c r="Y39"/>
  <c r="AZ35"/>
  <c r="AZ36" s="1"/>
  <c r="BZ66"/>
  <c r="BV71"/>
  <c r="CX66"/>
  <c r="DH71"/>
  <c r="X35"/>
  <c r="X36" s="1"/>
  <c r="Z35"/>
  <c r="Z36" s="1"/>
  <c r="G39"/>
  <c r="T35"/>
  <c r="T36" s="1"/>
  <c r="C39"/>
  <c r="BN35"/>
  <c r="BN36" s="1"/>
  <c r="BZ77"/>
  <c r="BO72"/>
  <c r="Z39"/>
  <c r="BC35"/>
  <c r="BC36" s="1"/>
  <c r="BA35"/>
  <c r="BA36" s="1"/>
  <c r="CX72"/>
  <c r="DH77"/>
  <c r="BO66"/>
  <c r="BZ71"/>
  <c r="AA35" l="1"/>
  <c r="AA36" s="1"/>
  <c r="U39"/>
  <c r="CF72"/>
  <c r="BT77"/>
  <c r="BW72"/>
  <c r="CA77"/>
  <c r="DF83"/>
  <c r="DE78"/>
  <c r="DJ83"/>
  <c r="DG78"/>
  <c r="DF71"/>
  <c r="DE66"/>
  <c r="BQ78"/>
  <c r="BW83"/>
  <c r="BU89" s="1"/>
  <c r="CO78"/>
  <c r="CQ83"/>
  <c r="BS72"/>
  <c r="CO77"/>
  <c r="CC72"/>
  <c r="BX77"/>
  <c r="BX83"/>
  <c r="CC78"/>
  <c r="DD71"/>
  <c r="CY66"/>
  <c r="DB78"/>
  <c r="DP83"/>
  <c r="DN89" s="1"/>
  <c r="CP78"/>
  <c r="CW83"/>
  <c r="CU89" s="1"/>
  <c r="CM71"/>
  <c r="CK77" s="1"/>
  <c r="CI66"/>
  <c r="DA78"/>
  <c r="CY83"/>
  <c r="CX78"/>
  <c r="DH83"/>
  <c r="DJ72"/>
  <c r="CR77"/>
  <c r="BR72"/>
  <c r="CJ77"/>
  <c r="CH83" s="1"/>
  <c r="BT71"/>
  <c r="CF66"/>
  <c r="CL72"/>
  <c r="CP77"/>
  <c r="CL78"/>
  <c r="CP83"/>
  <c r="CM78"/>
  <c r="DA83"/>
  <c r="BO90"/>
  <c r="BZ95"/>
  <c r="CB72"/>
  <c r="CE77"/>
  <c r="CL77"/>
  <c r="CE72"/>
  <c r="BZ83"/>
  <c r="BO78"/>
  <c r="CP72"/>
  <c r="CW77"/>
  <c r="CU83" s="1"/>
  <c r="CU72"/>
  <c r="DK77"/>
  <c r="BU72"/>
  <c r="BO77"/>
  <c r="CI77"/>
  <c r="CA72"/>
  <c r="BT84"/>
  <c r="BQ89"/>
  <c r="AX37"/>
  <c r="AI38" s="1"/>
  <c r="AI39" s="1"/>
  <c r="AW37"/>
  <c r="AR38" s="1"/>
  <c r="AR39" s="1"/>
  <c r="AV37"/>
  <c r="BB38" s="1"/>
  <c r="BB39" s="1"/>
  <c r="AU37"/>
  <c r="BH38" s="1"/>
  <c r="BH39" s="1"/>
  <c r="AP37"/>
  <c r="AZ38" s="1"/>
  <c r="AZ39" s="1"/>
  <c r="CU78"/>
  <c r="DK83"/>
  <c r="DJ78"/>
  <c r="CR83"/>
  <c r="DF66"/>
  <c r="DB71"/>
  <c r="CQ72"/>
  <c r="DG77"/>
  <c r="AT37"/>
  <c r="AN38" s="1"/>
  <c r="AN39" s="1"/>
  <c r="AS37"/>
  <c r="BL38" s="1"/>
  <c r="BL39" s="1"/>
  <c r="AR37"/>
  <c r="AX38" s="1"/>
  <c r="AX39" s="1"/>
  <c r="AQ37"/>
  <c r="BF38" s="1"/>
  <c r="BF39" s="1"/>
  <c r="BH37"/>
  <c r="AT38" s="1"/>
  <c r="AT39" s="1"/>
  <c r="BG37"/>
  <c r="BN38" s="1"/>
  <c r="BN39" s="1"/>
  <c r="BI37"/>
  <c r="BD38" s="1"/>
  <c r="BD39" s="1"/>
  <c r="BJ37"/>
  <c r="AO38" s="1"/>
  <c r="AO39" s="1"/>
  <c r="BN37"/>
  <c r="BC38" s="1"/>
  <c r="BC39" s="1"/>
  <c r="BM37"/>
  <c r="AW38" s="1"/>
  <c r="AW39" s="1"/>
  <c r="BK37"/>
  <c r="AM38" s="1"/>
  <c r="AM39" s="1"/>
  <c r="DH78"/>
  <c r="CV83"/>
  <c r="DJ89"/>
  <c r="DG84"/>
  <c r="AJ37"/>
  <c r="AY38" s="1"/>
  <c r="AY39" s="1"/>
  <c r="AL37"/>
  <c r="BM38" s="1"/>
  <c r="BM39" s="1"/>
  <c r="AK37"/>
  <c r="BE38" s="1"/>
  <c r="BE39" s="1"/>
  <c r="AI37"/>
  <c r="AQ38" s="1"/>
  <c r="AQ39" s="1"/>
  <c r="CG77"/>
  <c r="BY72"/>
  <c r="CL83"/>
  <c r="CE78"/>
  <c r="CR72"/>
  <c r="DO77"/>
  <c r="CP66"/>
  <c r="CW71"/>
  <c r="CU77" s="1"/>
  <c r="DI72"/>
  <c r="DQ77"/>
  <c r="BS84"/>
  <c r="CO89"/>
  <c r="DI78"/>
  <c r="DQ83"/>
  <c r="BZ72"/>
  <c r="BV77"/>
  <c r="CM84"/>
  <c r="DA89"/>
  <c r="DE72"/>
  <c r="DF77"/>
  <c r="BS66"/>
  <c r="CO71"/>
  <c r="BE37"/>
  <c r="AS38" s="1"/>
  <c r="AS39" s="1"/>
  <c r="BC37"/>
  <c r="AL38" s="1"/>
  <c r="AL39" s="1"/>
  <c r="BF37"/>
  <c r="BA38" s="1"/>
  <c r="BA39" s="1"/>
  <c r="BD37"/>
  <c r="BK38" s="1"/>
  <c r="BK39" s="1"/>
  <c r="BL37"/>
  <c r="BI38" s="1"/>
  <c r="BI39" s="1"/>
  <c r="BO84"/>
  <c r="BZ89"/>
  <c r="CN84"/>
  <c r="DL89"/>
  <c r="CQ78"/>
  <c r="DG83"/>
  <c r="CJ78"/>
  <c r="CF83"/>
  <c r="CD89" s="1"/>
  <c r="AM37"/>
  <c r="AU38" s="1"/>
  <c r="AU39" s="1"/>
  <c r="AN37"/>
  <c r="BJ38" s="1"/>
  <c r="BJ39" s="1"/>
  <c r="AO37"/>
  <c r="AJ38" s="1"/>
  <c r="AJ39" s="1"/>
  <c r="BS90"/>
  <c r="CO95"/>
  <c r="CH84"/>
  <c r="BS89"/>
  <c r="AY37"/>
  <c r="AP38" s="1"/>
  <c r="AP39" s="1"/>
  <c r="BB37"/>
  <c r="AK38" s="1"/>
  <c r="AK39" s="1"/>
  <c r="BA37"/>
  <c r="BG38" s="1"/>
  <c r="BG39" s="1"/>
  <c r="AZ37"/>
  <c r="AV38" s="1"/>
  <c r="AV39" s="1"/>
  <c r="DJ84"/>
  <c r="CR89"/>
  <c r="BP72"/>
  <c r="CC77"/>
  <c r="BW78" l="1"/>
  <c r="CA83"/>
  <c r="AM41"/>
  <c r="AM42" s="1"/>
  <c r="P45"/>
  <c r="BT90"/>
  <c r="BQ95"/>
  <c r="U41"/>
  <c r="U42" s="1"/>
  <c r="D45"/>
  <c r="BH41"/>
  <c r="BH42" s="1"/>
  <c r="AE45"/>
  <c r="BJ41"/>
  <c r="BJ42" s="1"/>
  <c r="CI72"/>
  <c r="CM77"/>
  <c r="CK83" s="1"/>
  <c r="DA90"/>
  <c r="CY95"/>
  <c r="CR84"/>
  <c r="DO89"/>
  <c r="CR78"/>
  <c r="DO83"/>
  <c r="DD78"/>
  <c r="DM83"/>
  <c r="AG45"/>
  <c r="BL41"/>
  <c r="BL42" s="1"/>
  <c r="DC84"/>
  <c r="CT89"/>
  <c r="AV41"/>
  <c r="AV42" s="1"/>
  <c r="AX41"/>
  <c r="AX42" s="1"/>
  <c r="W45"/>
  <c r="N45"/>
  <c r="AI41"/>
  <c r="AI42" s="1"/>
  <c r="AK41"/>
  <c r="AK42" s="1"/>
  <c r="H45"/>
  <c r="AA41"/>
  <c r="AA42" s="1"/>
  <c r="AG41"/>
  <c r="AG42" s="1"/>
  <c r="L45"/>
  <c r="CZ78"/>
  <c r="DI83"/>
  <c r="BP78"/>
  <c r="CC83"/>
  <c r="DA84"/>
  <c r="CY89"/>
  <c r="BV78"/>
  <c r="CN83"/>
  <c r="CF89"/>
  <c r="CD95" s="1"/>
  <c r="CJ84"/>
  <c r="DE84"/>
  <c r="DF89"/>
  <c r="CN90"/>
  <c r="DL95"/>
  <c r="CI78"/>
  <c r="CM83"/>
  <c r="CK89" s="1"/>
  <c r="CH90"/>
  <c r="BS95"/>
  <c r="CK78"/>
  <c r="BY83"/>
  <c r="BD41"/>
  <c r="BD42" s="1"/>
  <c r="BB41"/>
  <c r="BB42" s="1"/>
  <c r="AA45"/>
  <c r="BG41"/>
  <c r="BG42" s="1"/>
  <c r="AD45"/>
  <c r="BI41"/>
  <c r="BI42" s="1"/>
  <c r="CV84"/>
  <c r="DE89"/>
  <c r="DC95" s="1"/>
  <c r="CC90"/>
  <c r="BX95"/>
  <c r="U45"/>
  <c r="AT41"/>
  <c r="AT42" s="1"/>
  <c r="CB78"/>
  <c r="CE83"/>
  <c r="AP41"/>
  <c r="AP42" s="1"/>
  <c r="AR41"/>
  <c r="AR42" s="1"/>
  <c r="S45"/>
  <c r="AB41"/>
  <c r="AB42" s="1"/>
  <c r="I45"/>
  <c r="Z45"/>
  <c r="BA41"/>
  <c r="BA42" s="1"/>
  <c r="BC41"/>
  <c r="BC42" s="1"/>
  <c r="CV78"/>
  <c r="DE83"/>
  <c r="DC89" s="1"/>
  <c r="DR89"/>
  <c r="CS84"/>
  <c r="T45"/>
  <c r="AS41"/>
  <c r="AS42" s="1"/>
  <c r="C45"/>
  <c r="T41"/>
  <c r="T42" s="1"/>
  <c r="BN41"/>
  <c r="BN42" s="1"/>
  <c r="BY78"/>
  <c r="CG83"/>
  <c r="CC84"/>
  <c r="BX89"/>
  <c r="CA78"/>
  <c r="CI83"/>
  <c r="BZ84"/>
  <c r="BV89"/>
  <c r="CX84"/>
  <c r="DH89"/>
  <c r="DR95"/>
  <c r="CS90"/>
  <c r="E45"/>
  <c r="V41"/>
  <c r="V42" s="1"/>
  <c r="CI96"/>
  <c r="CN101"/>
  <c r="CE102" s="1"/>
  <c r="AJ41"/>
  <c r="AJ42" s="1"/>
  <c r="O45"/>
  <c r="AL41"/>
  <c r="AL42" s="1"/>
  <c r="W41"/>
  <c r="W42" s="1"/>
  <c r="Y41"/>
  <c r="Y42" s="1"/>
  <c r="F45"/>
  <c r="DD83"/>
  <c r="CY78"/>
  <c r="CF78"/>
  <c r="BT83"/>
  <c r="CI90"/>
  <c r="CM95"/>
  <c r="CL101" s="1"/>
  <c r="BR102" s="1"/>
  <c r="CW78"/>
  <c r="CS83"/>
  <c r="K45"/>
  <c r="AD41"/>
  <c r="AD42" s="1"/>
  <c r="AF41"/>
  <c r="AF42" s="1"/>
  <c r="Z41"/>
  <c r="Z42" s="1"/>
  <c r="X41"/>
  <c r="X42" s="1"/>
  <c r="G45"/>
  <c r="AY41"/>
  <c r="AY42" s="1"/>
  <c r="X45"/>
  <c r="AQ41"/>
  <c r="AQ42" s="1"/>
  <c r="AO41"/>
  <c r="AO42" s="1"/>
  <c r="R45"/>
  <c r="AB45"/>
  <c r="BE41"/>
  <c r="BE42" s="1"/>
  <c r="BU90"/>
  <c r="BO95"/>
  <c r="BS78"/>
  <c r="CO83"/>
  <c r="CW84"/>
  <c r="CS89"/>
  <c r="CC96"/>
  <c r="BY101"/>
  <c r="BQ102" s="1"/>
  <c r="BV84"/>
  <c r="CN89"/>
  <c r="CS78"/>
  <c r="DR83"/>
  <c r="CP84"/>
  <c r="CW89"/>
  <c r="CU95" s="1"/>
  <c r="CW90"/>
  <c r="CS95"/>
  <c r="BZ78"/>
  <c r="BV83"/>
  <c r="DI84"/>
  <c r="DQ89"/>
  <c r="BX78"/>
  <c r="BR83"/>
  <c r="AE41"/>
  <c r="AE42" s="1"/>
  <c r="J45"/>
  <c r="AC41"/>
  <c r="AC42" s="1"/>
  <c r="CG90"/>
  <c r="CB95"/>
  <c r="DJ95"/>
  <c r="DG90"/>
  <c r="AC45"/>
  <c r="BF41"/>
  <c r="BF42" s="1"/>
  <c r="M45"/>
  <c r="AH41"/>
  <c r="AH42" s="1"/>
  <c r="BR84"/>
  <c r="CJ89"/>
  <c r="CH95" s="1"/>
  <c r="AZ41"/>
  <c r="AZ42" s="1"/>
  <c r="Y45"/>
  <c r="CX90"/>
  <c r="DH95"/>
  <c r="AN41"/>
  <c r="AN42" s="1"/>
  <c r="Q45"/>
  <c r="BM41"/>
  <c r="BM42" s="1"/>
  <c r="S41"/>
  <c r="S42" s="1"/>
  <c r="AH45"/>
  <c r="AF45"/>
  <c r="BK41"/>
  <c r="BK42" s="1"/>
  <c r="CT72"/>
  <c r="CZ77"/>
  <c r="CX83" s="1"/>
  <c r="CZ84"/>
  <c r="DI89"/>
  <c r="AW41"/>
  <c r="AW42" s="1"/>
  <c r="AU41"/>
  <c r="AU42" s="1"/>
  <c r="V45"/>
  <c r="BR78"/>
  <c r="CJ83"/>
  <c r="CH89" s="1"/>
  <c r="BX72"/>
  <c r="BR77"/>
  <c r="DF72"/>
  <c r="DB77"/>
  <c r="CY72"/>
  <c r="DD77"/>
  <c r="CY84"/>
  <c r="DD89"/>
  <c r="DF78" l="1"/>
  <c r="DB83"/>
  <c r="CD78"/>
  <c r="BP83"/>
  <c r="DF90"/>
  <c r="DB95"/>
  <c r="CT78"/>
  <c r="CZ83"/>
  <c r="CX89" s="1"/>
  <c r="CJ90"/>
  <c r="CF95"/>
  <c r="CE101" s="1"/>
  <c r="BP102" s="1"/>
  <c r="BF43"/>
  <c r="BA44" s="1"/>
  <c r="BA45" s="1"/>
  <c r="BD43"/>
  <c r="BK44" s="1"/>
  <c r="BK45" s="1"/>
  <c r="BC43"/>
  <c r="AL44" s="1"/>
  <c r="AL45" s="1"/>
  <c r="BE43"/>
  <c r="AS44" s="1"/>
  <c r="AS45" s="1"/>
  <c r="AJ43"/>
  <c r="AY44" s="1"/>
  <c r="AY45" s="1"/>
  <c r="AK43"/>
  <c r="BE44" s="1"/>
  <c r="BE45" s="1"/>
  <c r="AL43"/>
  <c r="BM44" s="1"/>
  <c r="BM45" s="1"/>
  <c r="AI43"/>
  <c r="AQ44" s="1"/>
  <c r="AQ45" s="1"/>
  <c r="DE96"/>
  <c r="DG101"/>
  <c r="CV102" s="1"/>
  <c r="CJ96"/>
  <c r="CG101"/>
  <c r="CB102" s="1"/>
  <c r="BO96"/>
  <c r="CA101"/>
  <c r="CK102" s="1"/>
  <c r="AT43"/>
  <c r="AN44" s="1"/>
  <c r="AN45" s="1"/>
  <c r="AS43"/>
  <c r="BL44" s="1"/>
  <c r="BL45" s="1"/>
  <c r="AR43"/>
  <c r="AX44" s="1"/>
  <c r="AX45" s="1"/>
  <c r="AQ43"/>
  <c r="BF44" s="1"/>
  <c r="BF45" s="1"/>
  <c r="CO84"/>
  <c r="CQ89"/>
  <c r="BX84"/>
  <c r="BR89"/>
  <c r="DE90"/>
  <c r="DF95"/>
  <c r="BY84"/>
  <c r="CG89"/>
  <c r="CB84"/>
  <c r="CE89"/>
  <c r="DB90"/>
  <c r="DP95"/>
  <c r="DO101" s="1"/>
  <c r="DD102" s="1"/>
  <c r="CG96"/>
  <c r="CC101"/>
  <c r="BW102" s="1"/>
  <c r="CQ90"/>
  <c r="DG95"/>
  <c r="CD84"/>
  <c r="BP89"/>
  <c r="CF84"/>
  <c r="BT89"/>
  <c r="CW96"/>
  <c r="CT101"/>
  <c r="DJ102" s="1"/>
  <c r="CL95"/>
  <c r="CE90"/>
  <c r="CO90"/>
  <c r="CQ95"/>
  <c r="BS96"/>
  <c r="CP101"/>
  <c r="BV102" s="1"/>
  <c r="AM43"/>
  <c r="AU44" s="1"/>
  <c r="AU45" s="1"/>
  <c r="AN43"/>
  <c r="BJ44" s="1"/>
  <c r="BJ45" s="1"/>
  <c r="AO43"/>
  <c r="AJ44" s="1"/>
  <c r="AJ45" s="1"/>
  <c r="AP43"/>
  <c r="AZ44" s="1"/>
  <c r="AZ45" s="1"/>
  <c r="CM90"/>
  <c r="DA95"/>
  <c r="CM96"/>
  <c r="DB101"/>
  <c r="CT102" s="1"/>
  <c r="BQ84"/>
  <c r="BW89"/>
  <c r="BU95" s="1"/>
  <c r="CA90"/>
  <c r="CI95"/>
  <c r="CY90"/>
  <c r="DD95"/>
  <c r="CE84"/>
  <c r="CL89"/>
  <c r="BW84"/>
  <c r="CA89"/>
  <c r="AX43"/>
  <c r="AI44" s="1"/>
  <c r="AI45" s="1"/>
  <c r="AU43"/>
  <c r="BH44" s="1"/>
  <c r="BH45" s="1"/>
  <c r="AV43"/>
  <c r="BB44" s="1"/>
  <c r="BB45" s="1"/>
  <c r="AW43"/>
  <c r="AR44" s="1"/>
  <c r="AR45" s="1"/>
  <c r="DD84"/>
  <c r="DM89"/>
  <c r="CP96"/>
  <c r="CX101"/>
  <c r="DH102" s="1"/>
  <c r="CF90"/>
  <c r="BT95"/>
  <c r="BZ90"/>
  <c r="BV95"/>
  <c r="BU96"/>
  <c r="BP101"/>
  <c r="CL102" s="1"/>
  <c r="CK84"/>
  <c r="BY89"/>
  <c r="DH84"/>
  <c r="CV89"/>
  <c r="CX96"/>
  <c r="DI101"/>
  <c r="CQ102" s="1"/>
  <c r="CR90"/>
  <c r="DO95"/>
  <c r="CO96"/>
  <c r="CR101"/>
  <c r="CS102" s="1"/>
  <c r="DB84"/>
  <c r="DP89"/>
  <c r="DN95" s="1"/>
  <c r="CI84"/>
  <c r="CM89"/>
  <c r="CK95" s="1"/>
  <c r="AZ43"/>
  <c r="AV44" s="1"/>
  <c r="AV45" s="1"/>
  <c r="AY43"/>
  <c r="AP44" s="1"/>
  <c r="AP45" s="1"/>
  <c r="BB43"/>
  <c r="AK44" s="1"/>
  <c r="AK45" s="1"/>
  <c r="BA43"/>
  <c r="BG44" s="1"/>
  <c r="BG45" s="1"/>
  <c r="DF84"/>
  <c r="DB89"/>
  <c r="DB96"/>
  <c r="DQ101"/>
  <c r="CR102" s="1"/>
  <c r="BH43"/>
  <c r="AT44" s="1"/>
  <c r="AT45" s="1"/>
  <c r="BJ43"/>
  <c r="AO44" s="1"/>
  <c r="AO45" s="1"/>
  <c r="BI43"/>
  <c r="BD44" s="1"/>
  <c r="BD45" s="1"/>
  <c r="BG43"/>
  <c r="BN44" s="1"/>
  <c r="BN45" s="1"/>
  <c r="BP84"/>
  <c r="CC89"/>
  <c r="BZ96"/>
  <c r="BW101"/>
  <c r="BN43"/>
  <c r="BC44" s="1"/>
  <c r="BC45" s="1"/>
  <c r="BK43"/>
  <c r="AM44" s="1"/>
  <c r="AM45" s="1"/>
  <c r="BL43"/>
  <c r="BI44" s="1"/>
  <c r="BI45" s="1"/>
  <c r="BM43"/>
  <c r="AW44" s="1"/>
  <c r="AW45" s="1"/>
  <c r="BT96"/>
  <c r="BR101"/>
  <c r="CD102" s="1"/>
  <c r="DG96"/>
  <c r="DK101"/>
  <c r="CZ102" s="1"/>
  <c r="CP90"/>
  <c r="CW95"/>
  <c r="CV101" s="1"/>
  <c r="DC102" s="1"/>
  <c r="CQ84"/>
  <c r="DG89"/>
  <c r="DJ90"/>
  <c r="CR95"/>
  <c r="CU84"/>
  <c r="DK89"/>
  <c r="DD90"/>
  <c r="DM95"/>
  <c r="CA84"/>
  <c r="CI89"/>
  <c r="CU96" l="1"/>
  <c r="DL101"/>
  <c r="DG102" s="1"/>
  <c r="CS96"/>
  <c r="CQ101"/>
  <c r="DI102" s="1"/>
  <c r="Z47"/>
  <c r="Z48" s="1"/>
  <c r="G51"/>
  <c r="X47"/>
  <c r="X48" s="1"/>
  <c r="BW90"/>
  <c r="CA95"/>
  <c r="AB47"/>
  <c r="AB48" s="1"/>
  <c r="I51"/>
  <c r="CT90"/>
  <c r="CZ95"/>
  <c r="CY101" s="1"/>
  <c r="CP102" s="1"/>
  <c r="J51"/>
  <c r="AE47"/>
  <c r="AE48" s="1"/>
  <c r="AC47"/>
  <c r="AC48" s="1"/>
  <c r="CN96"/>
  <c r="DM101"/>
  <c r="CU102" s="1"/>
  <c r="DD96"/>
  <c r="DN101"/>
  <c r="CN102" s="1"/>
  <c r="CT95"/>
  <c r="DC90"/>
  <c r="BX96"/>
  <c r="BS101"/>
  <c r="BT102" s="1"/>
  <c r="CU90"/>
  <c r="DK95"/>
  <c r="AB51"/>
  <c r="BE47"/>
  <c r="BE48" s="1"/>
  <c r="BR90"/>
  <c r="CJ95"/>
  <c r="CI101" s="1"/>
  <c r="BY102" s="1"/>
  <c r="BY96"/>
  <c r="CH101"/>
  <c r="CJ102" s="1"/>
  <c r="T51"/>
  <c r="AS47"/>
  <c r="AS48" s="1"/>
  <c r="BX90"/>
  <c r="BR95"/>
  <c r="CV96"/>
  <c r="DF101"/>
  <c r="CY102" s="1"/>
  <c r="CB90"/>
  <c r="CE95"/>
  <c r="CD90"/>
  <c r="BP95"/>
  <c r="BC47"/>
  <c r="BC48" s="1"/>
  <c r="Z51"/>
  <c r="BA47"/>
  <c r="BA48" s="1"/>
  <c r="AZ47"/>
  <c r="AZ48" s="1"/>
  <c r="Y51"/>
  <c r="BJ47"/>
  <c r="BJ48" s="1"/>
  <c r="BH47"/>
  <c r="BH48" s="1"/>
  <c r="AE51"/>
  <c r="DH90"/>
  <c r="CV95"/>
  <c r="CL84"/>
  <c r="CP89"/>
  <c r="AX47"/>
  <c r="AX48" s="1"/>
  <c r="AV47"/>
  <c r="AV48" s="1"/>
  <c r="W51"/>
  <c r="AI47"/>
  <c r="AI48" s="1"/>
  <c r="N51"/>
  <c r="AK47"/>
  <c r="AK48" s="1"/>
  <c r="P51"/>
  <c r="AM47"/>
  <c r="AM48" s="1"/>
  <c r="BN47"/>
  <c r="BN48" s="1"/>
  <c r="T47"/>
  <c r="T48" s="1"/>
  <c r="C51"/>
  <c r="D51"/>
  <c r="U47"/>
  <c r="U48" s="1"/>
  <c r="BR96"/>
  <c r="CK101"/>
  <c r="CA102" s="1"/>
  <c r="AO47"/>
  <c r="AO48" s="1"/>
  <c r="AQ47"/>
  <c r="AQ48" s="1"/>
  <c r="R51"/>
  <c r="AP47"/>
  <c r="AP48" s="1"/>
  <c r="S51"/>
  <c r="AR47"/>
  <c r="AR48" s="1"/>
  <c r="AT47"/>
  <c r="AT48" s="1"/>
  <c r="U51"/>
  <c r="CG95"/>
  <c r="BY90"/>
  <c r="CZ90"/>
  <c r="DI95"/>
  <c r="CV90"/>
  <c r="DE95"/>
  <c r="DD101" s="1"/>
  <c r="DF102" s="1"/>
  <c r="Q51"/>
  <c r="AN47"/>
  <c r="AN48" s="1"/>
  <c r="S47"/>
  <c r="S48" s="1"/>
  <c r="AH51"/>
  <c r="BM47"/>
  <c r="BM48" s="1"/>
  <c r="AA51"/>
  <c r="BD47"/>
  <c r="BD48" s="1"/>
  <c r="BB47"/>
  <c r="BB48" s="1"/>
  <c r="CA96"/>
  <c r="CJ101"/>
  <c r="BQ90"/>
  <c r="BW95"/>
  <c r="BV101" s="1"/>
  <c r="CF102" s="1"/>
  <c r="CF96"/>
  <c r="BU101"/>
  <c r="CH102" s="1"/>
  <c r="L51"/>
  <c r="AG47"/>
  <c r="AG48" s="1"/>
  <c r="CK90"/>
  <c r="BY95"/>
  <c r="DF96"/>
  <c r="DC101"/>
  <c r="CM102" s="1"/>
  <c r="CH96"/>
  <c r="BT101"/>
  <c r="BX102" s="1"/>
  <c r="DA96"/>
  <c r="CZ101"/>
  <c r="AD51"/>
  <c r="BI47"/>
  <c r="BI48" s="1"/>
  <c r="BG47"/>
  <c r="BG48" s="1"/>
  <c r="DI96"/>
  <c r="DR101"/>
  <c r="DB102" s="1"/>
  <c r="CL90"/>
  <c r="CP95"/>
  <c r="BP90"/>
  <c r="CC95"/>
  <c r="CY96"/>
  <c r="DE101"/>
  <c r="DI90"/>
  <c r="DQ95"/>
  <c r="BK47"/>
  <c r="BK48" s="1"/>
  <c r="AF51"/>
  <c r="AD47"/>
  <c r="AD48" s="1"/>
  <c r="K51"/>
  <c r="AF47"/>
  <c r="AF48" s="1"/>
  <c r="M51"/>
  <c r="AH47"/>
  <c r="AH48" s="1"/>
  <c r="CT96"/>
  <c r="DA101"/>
  <c r="DA102" s="1"/>
  <c r="CT84"/>
  <c r="CZ89"/>
  <c r="CX95" s="1"/>
  <c r="BF47"/>
  <c r="BF48" s="1"/>
  <c r="AC51"/>
  <c r="X51"/>
  <c r="AY47"/>
  <c r="AY48" s="1"/>
  <c r="V47"/>
  <c r="V48" s="1"/>
  <c r="E51"/>
  <c r="AU47"/>
  <c r="AU48" s="1"/>
  <c r="AW47"/>
  <c r="AW48" s="1"/>
  <c r="V51"/>
  <c r="AJ47"/>
  <c r="AJ48" s="1"/>
  <c r="O51"/>
  <c r="AL47"/>
  <c r="AL48" s="1"/>
  <c r="H51"/>
  <c r="AA47"/>
  <c r="AA48" s="1"/>
  <c r="AG51"/>
  <c r="BL47"/>
  <c r="BL48" s="1"/>
  <c r="W47"/>
  <c r="W48" s="1"/>
  <c r="Y47"/>
  <c r="Y48" s="1"/>
  <c r="F51"/>
  <c r="CR96" l="1"/>
  <c r="DP101"/>
  <c r="BW96"/>
  <c r="CB101"/>
  <c r="BO102" s="1"/>
  <c r="AU49"/>
  <c r="BH50" s="1"/>
  <c r="BH51" s="1"/>
  <c r="AW49"/>
  <c r="AR50" s="1"/>
  <c r="AR51" s="1"/>
  <c r="AV49"/>
  <c r="BB50" s="1"/>
  <c r="BB51" s="1"/>
  <c r="AX49"/>
  <c r="AI50" s="1"/>
  <c r="AI51" s="1"/>
  <c r="DC96"/>
  <c r="CU101"/>
  <c r="CW102" s="1"/>
  <c r="BP96"/>
  <c r="CD101"/>
  <c r="CG102" s="1"/>
  <c r="CD96"/>
  <c r="BQ101"/>
  <c r="BU102" s="1"/>
  <c r="BC49"/>
  <c r="AL50" s="1"/>
  <c r="AL51" s="1"/>
  <c r="BE49"/>
  <c r="AS50" s="1"/>
  <c r="AS51" s="1"/>
  <c r="BF49"/>
  <c r="BA50" s="1"/>
  <c r="BA51" s="1"/>
  <c r="BD49"/>
  <c r="BK50" s="1"/>
  <c r="BK51" s="1"/>
  <c r="DH96"/>
  <c r="CW101"/>
  <c r="BA49"/>
  <c r="BG50" s="1"/>
  <c r="BG51" s="1"/>
  <c r="BB49"/>
  <c r="AK50" s="1"/>
  <c r="AK51" s="1"/>
  <c r="AZ49"/>
  <c r="AV50" s="1"/>
  <c r="AV51" s="1"/>
  <c r="AY49"/>
  <c r="AP50" s="1"/>
  <c r="AP51" s="1"/>
  <c r="BH49"/>
  <c r="AT50" s="1"/>
  <c r="AT51" s="1"/>
  <c r="BJ49"/>
  <c r="AO50" s="1"/>
  <c r="AO51" s="1"/>
  <c r="BI49"/>
  <c r="BD50" s="1"/>
  <c r="BD51" s="1"/>
  <c r="BG49"/>
  <c r="BN50" s="1"/>
  <c r="BN51" s="1"/>
  <c r="AS49"/>
  <c r="BL50" s="1"/>
  <c r="BL51" s="1"/>
  <c r="AR49"/>
  <c r="AX50" s="1"/>
  <c r="AX51" s="1"/>
  <c r="AT49"/>
  <c r="AN50" s="1"/>
  <c r="AN51" s="1"/>
  <c r="AQ49"/>
  <c r="BF50" s="1"/>
  <c r="BF51" s="1"/>
  <c r="BV96"/>
  <c r="CO101"/>
  <c r="CI102" s="1"/>
  <c r="AK49"/>
  <c r="BE50" s="1"/>
  <c r="BE51" s="1"/>
  <c r="AJ49"/>
  <c r="AY50" s="1"/>
  <c r="AY51" s="1"/>
  <c r="AL49"/>
  <c r="BM50" s="1"/>
  <c r="BM51" s="1"/>
  <c r="AI49"/>
  <c r="AQ50" s="1"/>
  <c r="AQ51" s="1"/>
  <c r="CB96"/>
  <c r="CF101"/>
  <c r="BV90"/>
  <c r="CN95"/>
  <c r="CL96"/>
  <c r="BO101"/>
  <c r="BS102" s="1"/>
  <c r="CZ96"/>
  <c r="DJ101"/>
  <c r="CX102" s="1"/>
  <c r="AO49"/>
  <c r="AJ50" s="1"/>
  <c r="AJ51" s="1"/>
  <c r="AN49"/>
  <c r="BJ50" s="1"/>
  <c r="BJ51" s="1"/>
  <c r="AP49"/>
  <c r="AZ50" s="1"/>
  <c r="AZ51" s="1"/>
  <c r="AM49"/>
  <c r="AU50" s="1"/>
  <c r="AU51" s="1"/>
  <c r="BK49"/>
  <c r="AM50" s="1"/>
  <c r="AM51" s="1"/>
  <c r="BM49"/>
  <c r="AW50" s="1"/>
  <c r="AW51" s="1"/>
  <c r="BL49"/>
  <c r="BI50" s="1"/>
  <c r="BI51" s="1"/>
  <c r="BN49"/>
  <c r="BC50" s="1"/>
  <c r="BC51" s="1"/>
  <c r="BQ96"/>
  <c r="BX101"/>
  <c r="BZ102" s="1"/>
  <c r="CQ96"/>
  <c r="DH101"/>
  <c r="DE102" s="1"/>
  <c r="DJ96"/>
  <c r="CS101"/>
  <c r="CO102" s="1"/>
  <c r="CK96"/>
  <c r="BZ101"/>
  <c r="CC102" s="1"/>
  <c r="AN53" l="1"/>
  <c r="AN54" s="1"/>
  <c r="Q57"/>
  <c r="BG53"/>
  <c r="BG54" s="1"/>
  <c r="AD57"/>
  <c r="BI53"/>
  <c r="BI54" s="1"/>
  <c r="AP53"/>
  <c r="AP54" s="1"/>
  <c r="AR53"/>
  <c r="AR54" s="1"/>
  <c r="S57"/>
  <c r="Z57"/>
  <c r="BA53"/>
  <c r="BA54" s="1"/>
  <c r="BC53"/>
  <c r="BC54" s="1"/>
  <c r="S53"/>
  <c r="S54" s="1"/>
  <c r="AH57"/>
  <c r="BM53"/>
  <c r="BM54" s="1"/>
  <c r="AC53"/>
  <c r="AC54" s="1"/>
  <c r="AE53"/>
  <c r="AE54" s="1"/>
  <c r="J57"/>
  <c r="M57"/>
  <c r="AH53"/>
  <c r="AH54" s="1"/>
  <c r="C57"/>
  <c r="T53"/>
  <c r="T54" s="1"/>
  <c r="BN53"/>
  <c r="BN54" s="1"/>
  <c r="X53"/>
  <c r="X54" s="1"/>
  <c r="Z53"/>
  <c r="Z54" s="1"/>
  <c r="G57"/>
  <c r="U53"/>
  <c r="U54" s="1"/>
  <c r="D57"/>
  <c r="Y57"/>
  <c r="AZ53"/>
  <c r="AZ54" s="1"/>
  <c r="H57"/>
  <c r="AA53"/>
  <c r="AA54" s="1"/>
  <c r="AY53"/>
  <c r="AY54" s="1"/>
  <c r="X57"/>
  <c r="AM53"/>
  <c r="AM54" s="1"/>
  <c r="P57"/>
  <c r="W53"/>
  <c r="W54" s="1"/>
  <c r="Y53"/>
  <c r="Y54" s="1"/>
  <c r="F57"/>
  <c r="AW53"/>
  <c r="AW54" s="1"/>
  <c r="V57"/>
  <c r="AU53"/>
  <c r="AU54" s="1"/>
  <c r="AX53"/>
  <c r="AX54" s="1"/>
  <c r="W57"/>
  <c r="AV53"/>
  <c r="AV54" s="1"/>
  <c r="AL53"/>
  <c r="AL54" s="1"/>
  <c r="O57"/>
  <c r="AJ53"/>
  <c r="AJ54" s="1"/>
  <c r="CE96"/>
  <c r="CM101"/>
  <c r="K57"/>
  <c r="AD53"/>
  <c r="AD54" s="1"/>
  <c r="AF53"/>
  <c r="AF54" s="1"/>
  <c r="AQ53"/>
  <c r="AQ54" s="1"/>
  <c r="R57"/>
  <c r="AO53"/>
  <c r="AO54" s="1"/>
  <c r="I57"/>
  <c r="AB53"/>
  <c r="AB54" s="1"/>
  <c r="V53"/>
  <c r="V54" s="1"/>
  <c r="E57"/>
  <c r="BJ53"/>
  <c r="BJ54" s="1"/>
  <c r="BH53"/>
  <c r="BH54" s="1"/>
  <c r="AE57"/>
  <c r="AG53"/>
  <c r="AG54" s="1"/>
  <c r="L57"/>
  <c r="AC57"/>
  <c r="BF53"/>
  <c r="BF54" s="1"/>
  <c r="AS53"/>
  <c r="AS54" s="1"/>
  <c r="T57"/>
  <c r="BL53"/>
  <c r="BL54" s="1"/>
  <c r="AG57"/>
  <c r="BK53"/>
  <c r="BK54" s="1"/>
  <c r="AF57"/>
  <c r="AI53"/>
  <c r="AI54" s="1"/>
  <c r="AK53"/>
  <c r="AK54" s="1"/>
  <c r="N57"/>
  <c r="BB53"/>
  <c r="BB54" s="1"/>
  <c r="AA57"/>
  <c r="BD53"/>
  <c r="BD54" s="1"/>
  <c r="U57"/>
  <c r="AT53"/>
  <c r="AT54" s="1"/>
  <c r="AB57"/>
  <c r="BE53"/>
  <c r="BE54" s="1"/>
  <c r="AT55" l="1"/>
  <c r="AN56" s="1"/>
  <c r="AN57" s="1"/>
  <c r="AQ55"/>
  <c r="BF56" s="1"/>
  <c r="BF57" s="1"/>
  <c r="AS55"/>
  <c r="BL56" s="1"/>
  <c r="BL57" s="1"/>
  <c r="AR55"/>
  <c r="AX56" s="1"/>
  <c r="AX57" s="1"/>
  <c r="AK55"/>
  <c r="BE56" s="1"/>
  <c r="BE57" s="1"/>
  <c r="AL55"/>
  <c r="BM56" s="1"/>
  <c r="BM57" s="1"/>
  <c r="AJ55"/>
  <c r="AY56" s="1"/>
  <c r="AY57" s="1"/>
  <c r="AI55"/>
  <c r="AQ56" s="1"/>
  <c r="AQ57" s="1"/>
  <c r="BE55"/>
  <c r="AS56" s="1"/>
  <c r="AS57" s="1"/>
  <c r="BF55"/>
  <c r="BA56" s="1"/>
  <c r="BA57" s="1"/>
  <c r="BC55"/>
  <c r="AL56" s="1"/>
  <c r="AL57" s="1"/>
  <c r="BD55"/>
  <c r="BK56" s="1"/>
  <c r="BK57" s="1"/>
  <c r="BH55"/>
  <c r="AT56" s="1"/>
  <c r="AT57" s="1"/>
  <c r="BI55"/>
  <c r="BD56" s="1"/>
  <c r="BD57" s="1"/>
  <c r="BG55"/>
  <c r="BN56" s="1"/>
  <c r="BN57" s="1"/>
  <c r="BJ55"/>
  <c r="AO56" s="1"/>
  <c r="AO57" s="1"/>
  <c r="AU55"/>
  <c r="BH56" s="1"/>
  <c r="BH57" s="1"/>
  <c r="AV55"/>
  <c r="BB56" s="1"/>
  <c r="BB57" s="1"/>
  <c r="AX55"/>
  <c r="AI56" s="1"/>
  <c r="AI57" s="1"/>
  <c r="AW55"/>
  <c r="AR56" s="1"/>
  <c r="AR57" s="1"/>
  <c r="BA55"/>
  <c r="BG56" s="1"/>
  <c r="BG57" s="1"/>
  <c r="BB55"/>
  <c r="AK56" s="1"/>
  <c r="AK57" s="1"/>
  <c r="AY55"/>
  <c r="AP56" s="1"/>
  <c r="AP57" s="1"/>
  <c r="AZ55"/>
  <c r="AV56" s="1"/>
  <c r="AV57" s="1"/>
  <c r="AN55"/>
  <c r="BJ56" s="1"/>
  <c r="BJ57" s="1"/>
  <c r="AM55"/>
  <c r="AU56" s="1"/>
  <c r="AU57" s="1"/>
  <c r="AP55"/>
  <c r="AZ56" s="1"/>
  <c r="AZ57" s="1"/>
  <c r="AO55"/>
  <c r="AJ56" s="1"/>
  <c r="AJ57" s="1"/>
  <c r="BL55"/>
  <c r="BI56" s="1"/>
  <c r="BI57" s="1"/>
  <c r="BM55"/>
  <c r="AW56" s="1"/>
  <c r="AW57" s="1"/>
  <c r="BK55"/>
  <c r="AM56" s="1"/>
  <c r="AM57" s="1"/>
  <c r="BN55"/>
  <c r="BC56" s="1"/>
  <c r="BC57" s="1"/>
  <c r="AV59" l="1"/>
  <c r="AV60" s="1"/>
  <c r="W63"/>
  <c r="AX59"/>
  <c r="AX60" s="1"/>
  <c r="U59"/>
  <c r="U60" s="1"/>
  <c r="D63"/>
  <c r="AM59"/>
  <c r="AM60" s="1"/>
  <c r="P63"/>
  <c r="AG59"/>
  <c r="AG60" s="1"/>
  <c r="L63"/>
  <c r="AB59"/>
  <c r="AB60" s="1"/>
  <c r="I63"/>
  <c r="BJ59"/>
  <c r="BJ60" s="1"/>
  <c r="BH59"/>
  <c r="BH60" s="1"/>
  <c r="AE63"/>
  <c r="AF59"/>
  <c r="AF60" s="1"/>
  <c r="K63"/>
  <c r="AD59"/>
  <c r="AD60" s="1"/>
  <c r="R63"/>
  <c r="AO59"/>
  <c r="AO60" s="1"/>
  <c r="AQ59"/>
  <c r="AQ60" s="1"/>
  <c r="X59"/>
  <c r="X60" s="1"/>
  <c r="G63"/>
  <c r="Z59"/>
  <c r="Z60" s="1"/>
  <c r="AS59"/>
  <c r="AS60" s="1"/>
  <c r="T63"/>
  <c r="J63"/>
  <c r="AC59"/>
  <c r="AC60" s="1"/>
  <c r="AE59"/>
  <c r="AE60" s="1"/>
  <c r="T59"/>
  <c r="T60" s="1"/>
  <c r="C63"/>
  <c r="BN59"/>
  <c r="BN60" s="1"/>
  <c r="AH63"/>
  <c r="BM59"/>
  <c r="BM60" s="1"/>
  <c r="S59"/>
  <c r="S60" s="1"/>
  <c r="W59"/>
  <c r="W60" s="1"/>
  <c r="F63"/>
  <c r="Y59"/>
  <c r="Y60" s="1"/>
  <c r="AP59"/>
  <c r="AP60" s="1"/>
  <c r="AR59"/>
  <c r="AR60" s="1"/>
  <c r="S63"/>
  <c r="AF63"/>
  <c r="BK59"/>
  <c r="BK60" s="1"/>
  <c r="AN59"/>
  <c r="AN60" s="1"/>
  <c r="Q63"/>
  <c r="AL59"/>
  <c r="AL60" s="1"/>
  <c r="AJ59"/>
  <c r="AJ60" s="1"/>
  <c r="O63"/>
  <c r="V59"/>
  <c r="V60" s="1"/>
  <c r="E63"/>
  <c r="AU59"/>
  <c r="AU60" s="1"/>
  <c r="V63"/>
  <c r="AW59"/>
  <c r="AW60" s="1"/>
  <c r="X63"/>
  <c r="AY59"/>
  <c r="AY60" s="1"/>
  <c r="AT59"/>
  <c r="AT60" s="1"/>
  <c r="U63"/>
  <c r="BL59"/>
  <c r="BL60" s="1"/>
  <c r="AG63"/>
  <c r="BA59"/>
  <c r="BA60" s="1"/>
  <c r="Z63"/>
  <c r="BC59"/>
  <c r="BC60" s="1"/>
  <c r="AC63"/>
  <c r="BF59"/>
  <c r="BF60" s="1"/>
  <c r="BI59"/>
  <c r="BI60" s="1"/>
  <c r="BG59"/>
  <c r="BG60" s="1"/>
  <c r="AD63"/>
  <c r="AA63"/>
  <c r="BB59"/>
  <c r="BB60" s="1"/>
  <c r="BD59"/>
  <c r="BD60" s="1"/>
  <c r="AB63"/>
  <c r="BE59"/>
  <c r="BE60" s="1"/>
  <c r="N63"/>
  <c r="AK59"/>
  <c r="AK60" s="1"/>
  <c r="AI59"/>
  <c r="AI60" s="1"/>
  <c r="AH59"/>
  <c r="AH60" s="1"/>
  <c r="M63"/>
  <c r="Y63"/>
  <c r="AZ59"/>
  <c r="AZ60" s="1"/>
  <c r="H63"/>
  <c r="AA59"/>
  <c r="AA60" s="1"/>
  <c r="BM61" l="1"/>
  <c r="AW62" s="1"/>
  <c r="AW63" s="1"/>
  <c r="BK61"/>
  <c r="AM62" s="1"/>
  <c r="AM63" s="1"/>
  <c r="BN61"/>
  <c r="BC62" s="1"/>
  <c r="BC63" s="1"/>
  <c r="BL61"/>
  <c r="BI62" s="1"/>
  <c r="BI63" s="1"/>
  <c r="BC61"/>
  <c r="AL62" s="1"/>
  <c r="AL63" s="1"/>
  <c r="BF61"/>
  <c r="BA62" s="1"/>
  <c r="BA63" s="1"/>
  <c r="BD61"/>
  <c r="BK62" s="1"/>
  <c r="BK63" s="1"/>
  <c r="BE61"/>
  <c r="AS62" s="1"/>
  <c r="AS63" s="1"/>
  <c r="AQ61"/>
  <c r="BF62" s="1"/>
  <c r="BF63" s="1"/>
  <c r="AS61"/>
  <c r="BL62" s="1"/>
  <c r="BL63" s="1"/>
  <c r="AT61"/>
  <c r="AN62" s="1"/>
  <c r="AN63" s="1"/>
  <c r="AR61"/>
  <c r="AX62" s="1"/>
  <c r="AX63" s="1"/>
  <c r="BA61"/>
  <c r="BG62" s="1"/>
  <c r="BG63" s="1"/>
  <c r="AY61"/>
  <c r="AP62" s="1"/>
  <c r="AP63" s="1"/>
  <c r="BB61"/>
  <c r="AK62" s="1"/>
  <c r="AK63" s="1"/>
  <c r="AZ61"/>
  <c r="AV62" s="1"/>
  <c r="AV63" s="1"/>
  <c r="AK61"/>
  <c r="BE62" s="1"/>
  <c r="BE63" s="1"/>
  <c r="AI61"/>
  <c r="AQ62" s="1"/>
  <c r="AQ63" s="1"/>
  <c r="AL61"/>
  <c r="BM62" s="1"/>
  <c r="BM63" s="1"/>
  <c r="AJ61"/>
  <c r="AY62" s="1"/>
  <c r="AY63" s="1"/>
  <c r="AV61"/>
  <c r="BB62" s="1"/>
  <c r="BB63" s="1"/>
  <c r="AU61"/>
  <c r="BH62" s="1"/>
  <c r="BH63" s="1"/>
  <c r="AX61"/>
  <c r="AI62" s="1"/>
  <c r="AI63" s="1"/>
  <c r="AW61"/>
  <c r="AR62" s="1"/>
  <c r="AR63" s="1"/>
  <c r="BH61"/>
  <c r="AT62" s="1"/>
  <c r="AT63" s="1"/>
  <c r="BG61"/>
  <c r="BN62" s="1"/>
  <c r="BN63" s="1"/>
  <c r="BJ61"/>
  <c r="AO62" s="1"/>
  <c r="AO63" s="1"/>
  <c r="BI61"/>
  <c r="BD62" s="1"/>
  <c r="BD63" s="1"/>
  <c r="AO61"/>
  <c r="AJ62" s="1"/>
  <c r="AJ63" s="1"/>
  <c r="AM61"/>
  <c r="AU62" s="1"/>
  <c r="AU63" s="1"/>
  <c r="AP61"/>
  <c r="AZ62" s="1"/>
  <c r="AZ63" s="1"/>
  <c r="AN61"/>
  <c r="BJ62" s="1"/>
  <c r="BJ63" s="1"/>
  <c r="BI65" l="1"/>
  <c r="BI66" s="1"/>
  <c r="BG65"/>
  <c r="BG66" s="1"/>
  <c r="AD69"/>
  <c r="AY65"/>
  <c r="AY66" s="1"/>
  <c r="X69"/>
  <c r="L69"/>
  <c r="AG65"/>
  <c r="AG66" s="1"/>
  <c r="AP65"/>
  <c r="AP66" s="1"/>
  <c r="AR65"/>
  <c r="AR66" s="1"/>
  <c r="S69"/>
  <c r="P69"/>
  <c r="AM65"/>
  <c r="AM66" s="1"/>
  <c r="AO65"/>
  <c r="AO66" s="1"/>
  <c r="R69"/>
  <c r="AQ65"/>
  <c r="AQ66" s="1"/>
  <c r="AH65"/>
  <c r="AH66" s="1"/>
  <c r="M69"/>
  <c r="BF65"/>
  <c r="BF66" s="1"/>
  <c r="AC69"/>
  <c r="AS65"/>
  <c r="AS66" s="1"/>
  <c r="T69"/>
  <c r="AB65"/>
  <c r="AB66" s="1"/>
  <c r="I69"/>
  <c r="T65"/>
  <c r="T66" s="1"/>
  <c r="BN65"/>
  <c r="BN66" s="1"/>
  <c r="C69"/>
  <c r="BL65"/>
  <c r="BL66" s="1"/>
  <c r="AG69"/>
  <c r="E69"/>
  <c r="V65"/>
  <c r="V66" s="1"/>
  <c r="AA65"/>
  <c r="AA66" s="1"/>
  <c r="H69"/>
  <c r="AE69"/>
  <c r="BH65"/>
  <c r="BH66" s="1"/>
  <c r="BJ65"/>
  <c r="BJ66" s="1"/>
  <c r="AV65"/>
  <c r="AV66" s="1"/>
  <c r="AX65"/>
  <c r="AX66" s="1"/>
  <c r="W69"/>
  <c r="O69"/>
  <c r="AL65"/>
  <c r="AL66" s="1"/>
  <c r="AJ65"/>
  <c r="AJ66" s="1"/>
  <c r="BM65"/>
  <c r="BM66" s="1"/>
  <c r="S65"/>
  <c r="S66" s="1"/>
  <c r="AH69"/>
  <c r="BE65"/>
  <c r="BE66" s="1"/>
  <c r="AB69"/>
  <c r="K69"/>
  <c r="AF65"/>
  <c r="AF66" s="1"/>
  <c r="AD65"/>
  <c r="AD66" s="1"/>
  <c r="AC65"/>
  <c r="AC66" s="1"/>
  <c r="J69"/>
  <c r="AE65"/>
  <c r="AE66" s="1"/>
  <c r="AF69"/>
  <c r="BK65"/>
  <c r="BK66" s="1"/>
  <c r="U69"/>
  <c r="AT65"/>
  <c r="AT66" s="1"/>
  <c r="G69"/>
  <c r="Z65"/>
  <c r="Z66" s="1"/>
  <c r="X65"/>
  <c r="X66" s="1"/>
  <c r="U65"/>
  <c r="U66" s="1"/>
  <c r="D69"/>
  <c r="AK65"/>
  <c r="AK66" s="1"/>
  <c r="AI65"/>
  <c r="AI66" s="1"/>
  <c r="N69"/>
  <c r="AW65"/>
  <c r="AW66" s="1"/>
  <c r="AU65"/>
  <c r="AU66" s="1"/>
  <c r="V69"/>
  <c r="AZ65"/>
  <c r="AZ66" s="1"/>
  <c r="Y69"/>
  <c r="AA69"/>
  <c r="BB65"/>
  <c r="BB66" s="1"/>
  <c r="BD65"/>
  <c r="BD66" s="1"/>
  <c r="BA65"/>
  <c r="BA66" s="1"/>
  <c r="Z69"/>
  <c r="BC65"/>
  <c r="BC66" s="1"/>
  <c r="F69"/>
  <c r="Y65"/>
  <c r="Y66" s="1"/>
  <c r="W65"/>
  <c r="W66" s="1"/>
  <c r="AN65"/>
  <c r="AN66" s="1"/>
  <c r="Q69"/>
  <c r="AQ67" l="1"/>
  <c r="BF68" s="1"/>
  <c r="BF69" s="1"/>
  <c r="AS67"/>
  <c r="BL68" s="1"/>
  <c r="BL69" s="1"/>
  <c r="AT67"/>
  <c r="AN68" s="1"/>
  <c r="AN69" s="1"/>
  <c r="AR67"/>
  <c r="AX68" s="1"/>
  <c r="AX69" s="1"/>
  <c r="BG67"/>
  <c r="BN68" s="1"/>
  <c r="BN69" s="1"/>
  <c r="BH67"/>
  <c r="AT68" s="1"/>
  <c r="AT69" s="1"/>
  <c r="BJ67"/>
  <c r="AO68" s="1"/>
  <c r="AO69" s="1"/>
  <c r="BI67"/>
  <c r="BD68" s="1"/>
  <c r="BD69" s="1"/>
  <c r="AK67"/>
  <c r="BE68" s="1"/>
  <c r="BE69" s="1"/>
  <c r="AL67"/>
  <c r="BM68" s="1"/>
  <c r="BM69" s="1"/>
  <c r="AI67"/>
  <c r="AQ68" s="1"/>
  <c r="AQ69" s="1"/>
  <c r="AJ67"/>
  <c r="AY68" s="1"/>
  <c r="AY69" s="1"/>
  <c r="BA67"/>
  <c r="BG68" s="1"/>
  <c r="BG69" s="1"/>
  <c r="BB67"/>
  <c r="AK68" s="1"/>
  <c r="AK69" s="1"/>
  <c r="AZ67"/>
  <c r="AV68" s="1"/>
  <c r="AV69" s="1"/>
  <c r="AY67"/>
  <c r="AP68" s="1"/>
  <c r="AP69" s="1"/>
  <c r="AX67"/>
  <c r="AI68" s="1"/>
  <c r="AI69" s="1"/>
  <c r="AU67"/>
  <c r="BH68" s="1"/>
  <c r="BH69" s="1"/>
  <c r="AW67"/>
  <c r="AR68" s="1"/>
  <c r="AR69" s="1"/>
  <c r="AV67"/>
  <c r="BB68" s="1"/>
  <c r="BB69" s="1"/>
  <c r="AP67"/>
  <c r="AZ68" s="1"/>
  <c r="AZ69" s="1"/>
  <c r="AM67"/>
  <c r="AU68" s="1"/>
  <c r="AU69" s="1"/>
  <c r="AO67"/>
  <c r="AJ68" s="1"/>
  <c r="AJ69" s="1"/>
  <c r="AN67"/>
  <c r="BJ68" s="1"/>
  <c r="BJ69" s="1"/>
  <c r="BF67"/>
  <c r="BA68" s="1"/>
  <c r="BA69" s="1"/>
  <c r="BD67"/>
  <c r="BK68" s="1"/>
  <c r="BK69" s="1"/>
  <c r="BE67"/>
  <c r="AS68" s="1"/>
  <c r="AS69" s="1"/>
  <c r="BC67"/>
  <c r="AL68" s="1"/>
  <c r="AL69" s="1"/>
  <c r="BK67"/>
  <c r="AM68" s="1"/>
  <c r="AM69" s="1"/>
  <c r="BN67"/>
  <c r="BC68" s="1"/>
  <c r="BC69" s="1"/>
  <c r="BL67"/>
  <c r="BI68" s="1"/>
  <c r="BI69" s="1"/>
  <c r="BM67"/>
  <c r="AW68" s="1"/>
  <c r="AW69" s="1"/>
  <c r="Q75" l="1"/>
  <c r="AN71"/>
  <c r="AN72" s="1"/>
  <c r="F75"/>
  <c r="Y71"/>
  <c r="Y72" s="1"/>
  <c r="W71"/>
  <c r="W72" s="1"/>
  <c r="AD75"/>
  <c r="BG71"/>
  <c r="BG72" s="1"/>
  <c r="BI71"/>
  <c r="BI72" s="1"/>
  <c r="V75"/>
  <c r="AU71"/>
  <c r="AU72" s="1"/>
  <c r="AW71"/>
  <c r="AW72" s="1"/>
  <c r="J75"/>
  <c r="AC71"/>
  <c r="AC72" s="1"/>
  <c r="AE71"/>
  <c r="AE72" s="1"/>
  <c r="AR71"/>
  <c r="AR72" s="1"/>
  <c r="S75"/>
  <c r="AP71"/>
  <c r="AP72" s="1"/>
  <c r="AY71"/>
  <c r="AY72" s="1"/>
  <c r="X75"/>
  <c r="R75"/>
  <c r="AQ71"/>
  <c r="AQ72" s="1"/>
  <c r="AO71"/>
  <c r="AO72" s="1"/>
  <c r="AC75"/>
  <c r="BF71"/>
  <c r="BF72" s="1"/>
  <c r="AH71"/>
  <c r="AH72" s="1"/>
  <c r="M75"/>
  <c r="D75"/>
  <c r="U71"/>
  <c r="U72" s="1"/>
  <c r="L75"/>
  <c r="AG71"/>
  <c r="AG72" s="1"/>
  <c r="P75"/>
  <c r="AM71"/>
  <c r="AM72" s="1"/>
  <c r="AD71"/>
  <c r="AD72" s="1"/>
  <c r="AF71"/>
  <c r="AF72" s="1"/>
  <c r="K75"/>
  <c r="I75"/>
  <c r="AB71"/>
  <c r="AB72" s="1"/>
  <c r="AA71"/>
  <c r="AA72" s="1"/>
  <c r="H75"/>
  <c r="AV71"/>
  <c r="AV72" s="1"/>
  <c r="W75"/>
  <c r="AX71"/>
  <c r="AX72" s="1"/>
  <c r="AE75"/>
  <c r="BJ71"/>
  <c r="BJ72" s="1"/>
  <c r="BH71"/>
  <c r="BH72" s="1"/>
  <c r="O75"/>
  <c r="AL71"/>
  <c r="AL72" s="1"/>
  <c r="AJ71"/>
  <c r="AJ72" s="1"/>
  <c r="AB75"/>
  <c r="BE71"/>
  <c r="BE72" s="1"/>
  <c r="E75"/>
  <c r="V71"/>
  <c r="V72" s="1"/>
  <c r="BL71"/>
  <c r="BL72" s="1"/>
  <c r="AG75"/>
  <c r="N75"/>
  <c r="AI71"/>
  <c r="AI72" s="1"/>
  <c r="AK71"/>
  <c r="AK72" s="1"/>
  <c r="AF75"/>
  <c r="BK71"/>
  <c r="BK72" s="1"/>
  <c r="X71"/>
  <c r="X72" s="1"/>
  <c r="G75"/>
  <c r="Z71"/>
  <c r="Z72" s="1"/>
  <c r="U75"/>
  <c r="AT71"/>
  <c r="AT72" s="1"/>
  <c r="AS71"/>
  <c r="AS72" s="1"/>
  <c r="T75"/>
  <c r="T71"/>
  <c r="T72" s="1"/>
  <c r="C75"/>
  <c r="BN71"/>
  <c r="BN72" s="1"/>
  <c r="BB71"/>
  <c r="BB72" s="1"/>
  <c r="BD71"/>
  <c r="BD72" s="1"/>
  <c r="AA75"/>
  <c r="AZ71"/>
  <c r="AZ72" s="1"/>
  <c r="Y75"/>
  <c r="S71"/>
  <c r="S72" s="1"/>
  <c r="BM71"/>
  <c r="BM72" s="1"/>
  <c r="AH75"/>
  <c r="Z75"/>
  <c r="BA71"/>
  <c r="BA72" s="1"/>
  <c r="BC71"/>
  <c r="BC72" s="1"/>
  <c r="BI73" l="1"/>
  <c r="BD74" s="1"/>
  <c r="BD75" s="1"/>
  <c r="BH73"/>
  <c r="AT74" s="1"/>
  <c r="AT75" s="1"/>
  <c r="BG73"/>
  <c r="BN74" s="1"/>
  <c r="BN75" s="1"/>
  <c r="BJ73"/>
  <c r="AO74" s="1"/>
  <c r="AO75" s="1"/>
  <c r="BM73"/>
  <c r="AW74" s="1"/>
  <c r="AW75" s="1"/>
  <c r="BL73"/>
  <c r="BI74" s="1"/>
  <c r="BI75" s="1"/>
  <c r="BK73"/>
  <c r="AM74" s="1"/>
  <c r="AM75" s="1"/>
  <c r="BN73"/>
  <c r="BC74" s="1"/>
  <c r="BC75" s="1"/>
  <c r="AO73"/>
  <c r="AJ74" s="1"/>
  <c r="AJ75" s="1"/>
  <c r="AN73"/>
  <c r="BJ74" s="1"/>
  <c r="BJ75" s="1"/>
  <c r="AM73"/>
  <c r="AU74" s="1"/>
  <c r="AU75" s="1"/>
  <c r="AP73"/>
  <c r="AZ74" s="1"/>
  <c r="AZ75" s="1"/>
  <c r="AK73"/>
  <c r="BE74" s="1"/>
  <c r="BE75" s="1"/>
  <c r="AJ73"/>
  <c r="AY74" s="1"/>
  <c r="AY75" s="1"/>
  <c r="AI73"/>
  <c r="AQ74" s="1"/>
  <c r="AQ75" s="1"/>
  <c r="AL73"/>
  <c r="BM74" s="1"/>
  <c r="BM75" s="1"/>
  <c r="BE73"/>
  <c r="AS74" s="1"/>
  <c r="AS75" s="1"/>
  <c r="BD73"/>
  <c r="BK74" s="1"/>
  <c r="BK75" s="1"/>
  <c r="BF73"/>
  <c r="BA74" s="1"/>
  <c r="BA75" s="1"/>
  <c r="BC73"/>
  <c r="AL74" s="1"/>
  <c r="AL75" s="1"/>
  <c r="AS73"/>
  <c r="BL74" s="1"/>
  <c r="BL75" s="1"/>
  <c r="AT73"/>
  <c r="AN74" s="1"/>
  <c r="AN75" s="1"/>
  <c r="AQ73"/>
  <c r="BF74" s="1"/>
  <c r="BF75" s="1"/>
  <c r="AR73"/>
  <c r="AX74" s="1"/>
  <c r="AX75" s="1"/>
  <c r="AW73"/>
  <c r="AR74" s="1"/>
  <c r="AR75" s="1"/>
  <c r="AV73"/>
  <c r="BB74" s="1"/>
  <c r="BB75" s="1"/>
  <c r="AX73"/>
  <c r="AI74" s="1"/>
  <c r="AI75" s="1"/>
  <c r="AU73"/>
  <c r="BH74" s="1"/>
  <c r="BH75" s="1"/>
  <c r="BA73"/>
  <c r="BG74" s="1"/>
  <c r="BG75" s="1"/>
  <c r="AZ73"/>
  <c r="AV74" s="1"/>
  <c r="AV75" s="1"/>
  <c r="BB73"/>
  <c r="AK74" s="1"/>
  <c r="AK75" s="1"/>
  <c r="AY73"/>
  <c r="AP74" s="1"/>
  <c r="AP75" s="1"/>
  <c r="J81" l="1"/>
  <c r="AC77"/>
  <c r="AC78" s="1"/>
  <c r="AE77"/>
  <c r="AE78" s="1"/>
  <c r="BE77"/>
  <c r="BE78" s="1"/>
  <c r="AB81"/>
  <c r="R81"/>
  <c r="AQ77"/>
  <c r="AQ78" s="1"/>
  <c r="AO77"/>
  <c r="AO78" s="1"/>
  <c r="F81"/>
  <c r="W77"/>
  <c r="W78" s="1"/>
  <c r="Y77"/>
  <c r="Y78" s="1"/>
  <c r="BL77"/>
  <c r="BL78" s="1"/>
  <c r="AG81"/>
  <c r="AS77"/>
  <c r="AS78" s="1"/>
  <c r="T81"/>
  <c r="W81"/>
  <c r="AV77"/>
  <c r="AV78" s="1"/>
  <c r="AX77"/>
  <c r="AX78" s="1"/>
  <c r="I81"/>
  <c r="AB77"/>
  <c r="AB78" s="1"/>
  <c r="E81"/>
  <c r="V77"/>
  <c r="V78" s="1"/>
  <c r="T77"/>
  <c r="T78" s="1"/>
  <c r="BN77"/>
  <c r="BN78" s="1"/>
  <c r="C81"/>
  <c r="BC77"/>
  <c r="BC78" s="1"/>
  <c r="Z81"/>
  <c r="BA77"/>
  <c r="BA78" s="1"/>
  <c r="AT77"/>
  <c r="AT78" s="1"/>
  <c r="U81"/>
  <c r="K81"/>
  <c r="AF77"/>
  <c r="AF78" s="1"/>
  <c r="AD77"/>
  <c r="AD78" s="1"/>
  <c r="AJ77"/>
  <c r="AJ78" s="1"/>
  <c r="AL77"/>
  <c r="AL78" s="1"/>
  <c r="O81"/>
  <c r="Z77"/>
  <c r="Z78" s="1"/>
  <c r="X77"/>
  <c r="X78" s="1"/>
  <c r="G81"/>
  <c r="S77"/>
  <c r="S78" s="1"/>
  <c r="BM77"/>
  <c r="BM78" s="1"/>
  <c r="AH81"/>
  <c r="P81"/>
  <c r="AM77"/>
  <c r="AM78" s="1"/>
  <c r="AU77"/>
  <c r="AU78" s="1"/>
  <c r="V81"/>
  <c r="AW77"/>
  <c r="AW78" s="1"/>
  <c r="H81"/>
  <c r="AA77"/>
  <c r="AA78" s="1"/>
  <c r="AE81"/>
  <c r="BJ77"/>
  <c r="BJ78" s="1"/>
  <c r="BH77"/>
  <c r="BH78" s="1"/>
  <c r="S81"/>
  <c r="AR77"/>
  <c r="AR78" s="1"/>
  <c r="AP77"/>
  <c r="AP78" s="1"/>
  <c r="BG77"/>
  <c r="BG78" s="1"/>
  <c r="BI77"/>
  <c r="BI78" s="1"/>
  <c r="AD81"/>
  <c r="BF77"/>
  <c r="BF78" s="1"/>
  <c r="AC81"/>
  <c r="AK77"/>
  <c r="AK78" s="1"/>
  <c r="N81"/>
  <c r="AI77"/>
  <c r="AI78" s="1"/>
  <c r="BB77"/>
  <c r="BB78" s="1"/>
  <c r="AA81"/>
  <c r="BD77"/>
  <c r="BD78" s="1"/>
  <c r="L81"/>
  <c r="AG77"/>
  <c r="AG78" s="1"/>
  <c r="BK77"/>
  <c r="BK78" s="1"/>
  <c r="AF81"/>
  <c r="M81"/>
  <c r="AH77"/>
  <c r="AH78" s="1"/>
  <c r="Y81"/>
  <c r="AZ77"/>
  <c r="AZ78" s="1"/>
  <c r="U77"/>
  <c r="U78" s="1"/>
  <c r="D81"/>
  <c r="Q81"/>
  <c r="AN77"/>
  <c r="AN78" s="1"/>
  <c r="AY77"/>
  <c r="AY78" s="1"/>
  <c r="X81"/>
  <c r="AK79" l="1"/>
  <c r="BE80" s="1"/>
  <c r="BE81" s="1"/>
  <c r="AJ79"/>
  <c r="AY80" s="1"/>
  <c r="AY81" s="1"/>
  <c r="AL79"/>
  <c r="BM80" s="1"/>
  <c r="BM81" s="1"/>
  <c r="AI79"/>
  <c r="AQ80" s="1"/>
  <c r="AQ81" s="1"/>
  <c r="BE79"/>
  <c r="AS80" s="1"/>
  <c r="AS81" s="1"/>
  <c r="BD79"/>
  <c r="BK80" s="1"/>
  <c r="BK81" s="1"/>
  <c r="BF79"/>
  <c r="BA80" s="1"/>
  <c r="BA81" s="1"/>
  <c r="BC79"/>
  <c r="AL80" s="1"/>
  <c r="AL81" s="1"/>
  <c r="AO79"/>
  <c r="AJ80" s="1"/>
  <c r="AJ81" s="1"/>
  <c r="AN79"/>
  <c r="BJ80" s="1"/>
  <c r="BJ81" s="1"/>
  <c r="AM79"/>
  <c r="AU80" s="1"/>
  <c r="AU81" s="1"/>
  <c r="AP79"/>
  <c r="AZ80" s="1"/>
  <c r="AZ81" s="1"/>
  <c r="BA79"/>
  <c r="BG80" s="1"/>
  <c r="BG81" s="1"/>
  <c r="AZ79"/>
  <c r="AV80" s="1"/>
  <c r="AV81" s="1"/>
  <c r="AY79"/>
  <c r="AP80" s="1"/>
  <c r="AP81" s="1"/>
  <c r="BB79"/>
  <c r="AK80" s="1"/>
  <c r="AK81" s="1"/>
  <c r="AS79"/>
  <c r="BL80" s="1"/>
  <c r="BL81" s="1"/>
  <c r="AR79"/>
  <c r="AX80" s="1"/>
  <c r="AX81" s="1"/>
  <c r="AQ79"/>
  <c r="BF80" s="1"/>
  <c r="BF81" s="1"/>
  <c r="AT79"/>
  <c r="AN80" s="1"/>
  <c r="AN81" s="1"/>
  <c r="BI79"/>
  <c r="BD80" s="1"/>
  <c r="BD81" s="1"/>
  <c r="BH79"/>
  <c r="AT80" s="1"/>
  <c r="AT81" s="1"/>
  <c r="BG79"/>
  <c r="BN80" s="1"/>
  <c r="BN81" s="1"/>
  <c r="BJ79"/>
  <c r="AO80" s="1"/>
  <c r="AO81" s="1"/>
  <c r="AW79"/>
  <c r="AR80" s="1"/>
  <c r="AR81" s="1"/>
  <c r="AV79"/>
  <c r="BB80" s="1"/>
  <c r="BB81" s="1"/>
  <c r="AU79"/>
  <c r="BH80" s="1"/>
  <c r="BH81" s="1"/>
  <c r="AX79"/>
  <c r="AI80" s="1"/>
  <c r="AI81" s="1"/>
  <c r="BM79"/>
  <c r="AW80" s="1"/>
  <c r="AW81" s="1"/>
  <c r="BL79"/>
  <c r="BI80" s="1"/>
  <c r="BI81" s="1"/>
  <c r="BK79"/>
  <c r="AM80" s="1"/>
  <c r="AM81" s="1"/>
  <c r="BN79"/>
  <c r="BC80" s="1"/>
  <c r="BC81" s="1"/>
  <c r="AX83" l="1"/>
  <c r="AX84" s="1"/>
  <c r="AV83"/>
  <c r="AV84" s="1"/>
  <c r="W87"/>
  <c r="C87"/>
  <c r="BN83"/>
  <c r="BN84" s="1"/>
  <c r="T83"/>
  <c r="T84" s="1"/>
  <c r="AB83"/>
  <c r="AB84" s="1"/>
  <c r="I87"/>
  <c r="H87"/>
  <c r="AA83"/>
  <c r="AA84" s="1"/>
  <c r="V83"/>
  <c r="V84" s="1"/>
  <c r="E87"/>
  <c r="T87"/>
  <c r="AS83"/>
  <c r="AS84" s="1"/>
  <c r="Y83"/>
  <c r="Y84" s="1"/>
  <c r="W83"/>
  <c r="W84" s="1"/>
  <c r="F87"/>
  <c r="K87"/>
  <c r="AD83"/>
  <c r="AD84" s="1"/>
  <c r="AF83"/>
  <c r="AF84" s="1"/>
  <c r="Z83"/>
  <c r="Z84" s="1"/>
  <c r="X83"/>
  <c r="X84" s="1"/>
  <c r="G87"/>
  <c r="AB87"/>
  <c r="BE83"/>
  <c r="BE84" s="1"/>
  <c r="AH87"/>
  <c r="BM83"/>
  <c r="BM84" s="1"/>
  <c r="S83"/>
  <c r="S84" s="1"/>
  <c r="BA83"/>
  <c r="BA84" s="1"/>
  <c r="Z87"/>
  <c r="BC83"/>
  <c r="BC84" s="1"/>
  <c r="AC83"/>
  <c r="AC84" s="1"/>
  <c r="AE83"/>
  <c r="AE84" s="1"/>
  <c r="J87"/>
  <c r="AL83"/>
  <c r="AL84" s="1"/>
  <c r="AJ83"/>
  <c r="AJ84" s="1"/>
  <c r="O87"/>
  <c r="AT83"/>
  <c r="AT84" s="1"/>
  <c r="U87"/>
  <c r="BL83"/>
  <c r="BL84" s="1"/>
  <c r="AG87"/>
  <c r="BF83"/>
  <c r="BF84" s="1"/>
  <c r="AC87"/>
  <c r="V87"/>
  <c r="AU83"/>
  <c r="AU84" s="1"/>
  <c r="AW83"/>
  <c r="AW84" s="1"/>
  <c r="AI83"/>
  <c r="AI84" s="1"/>
  <c r="N87"/>
  <c r="AK83"/>
  <c r="AK84" s="1"/>
  <c r="R87"/>
  <c r="AO83"/>
  <c r="AO84" s="1"/>
  <c r="AQ83"/>
  <c r="AQ84" s="1"/>
  <c r="AM83"/>
  <c r="AM84" s="1"/>
  <c r="P87"/>
  <c r="AD87"/>
  <c r="BG83"/>
  <c r="BG84" s="1"/>
  <c r="BI83"/>
  <c r="BI84" s="1"/>
  <c r="BJ83"/>
  <c r="BJ84" s="1"/>
  <c r="BH83"/>
  <c r="BH84" s="1"/>
  <c r="AE87"/>
  <c r="AR83"/>
  <c r="AR84" s="1"/>
  <c r="S87"/>
  <c r="AP83"/>
  <c r="AP84" s="1"/>
  <c r="AN83"/>
  <c r="AN84" s="1"/>
  <c r="Q87"/>
  <c r="AG83"/>
  <c r="AG84" s="1"/>
  <c r="L87"/>
  <c r="AY83"/>
  <c r="AY84" s="1"/>
  <c r="X87"/>
  <c r="BK83"/>
  <c r="BK84" s="1"/>
  <c r="AF87"/>
  <c r="BD83"/>
  <c r="BD84" s="1"/>
  <c r="AA87"/>
  <c r="BB83"/>
  <c r="BB84" s="1"/>
  <c r="D87"/>
  <c r="U83"/>
  <c r="U84" s="1"/>
  <c r="AH83"/>
  <c r="AH84" s="1"/>
  <c r="M87"/>
  <c r="Y87"/>
  <c r="AZ83"/>
  <c r="AZ84" s="1"/>
  <c r="AY85" l="1"/>
  <c r="AP86" s="1"/>
  <c r="AP87" s="1"/>
  <c r="AZ85"/>
  <c r="AV86" s="1"/>
  <c r="AV87" s="1"/>
  <c r="BB85"/>
  <c r="AK86" s="1"/>
  <c r="AK87" s="1"/>
  <c r="BA85"/>
  <c r="BG86" s="1"/>
  <c r="BG87" s="1"/>
  <c r="AI85"/>
  <c r="AQ86" s="1"/>
  <c r="AQ87" s="1"/>
  <c r="AJ85"/>
  <c r="AY86" s="1"/>
  <c r="AY87" s="1"/>
  <c r="AK85"/>
  <c r="BE86" s="1"/>
  <c r="BE87" s="1"/>
  <c r="AL85"/>
  <c r="BM86" s="1"/>
  <c r="BM87" s="1"/>
  <c r="BG85"/>
  <c r="BN86" s="1"/>
  <c r="BN87" s="1"/>
  <c r="BJ85"/>
  <c r="AO86" s="1"/>
  <c r="AO87" s="1"/>
  <c r="BI85"/>
  <c r="BD86" s="1"/>
  <c r="BD87" s="1"/>
  <c r="BH85"/>
  <c r="AT86" s="1"/>
  <c r="AT87" s="1"/>
  <c r="AM85"/>
  <c r="AU86" s="1"/>
  <c r="AU87" s="1"/>
  <c r="AP85"/>
  <c r="AZ86" s="1"/>
  <c r="AZ87" s="1"/>
  <c r="AN85"/>
  <c r="BJ86" s="1"/>
  <c r="BJ87" s="1"/>
  <c r="AO85"/>
  <c r="AJ86" s="1"/>
  <c r="AJ87" s="1"/>
  <c r="BC85"/>
  <c r="AL86" s="1"/>
  <c r="AL87" s="1"/>
  <c r="BD85"/>
  <c r="BK86" s="1"/>
  <c r="BK87" s="1"/>
  <c r="BE85"/>
  <c r="AS86" s="1"/>
  <c r="AS87" s="1"/>
  <c r="BF85"/>
  <c r="BA86" s="1"/>
  <c r="BA87" s="1"/>
  <c r="BK85"/>
  <c r="AM86" s="1"/>
  <c r="AM87" s="1"/>
  <c r="BL85"/>
  <c r="BI86" s="1"/>
  <c r="BI87" s="1"/>
  <c r="BN85"/>
  <c r="BC86" s="1"/>
  <c r="BC87" s="1"/>
  <c r="BM85"/>
  <c r="AW86" s="1"/>
  <c r="AW87" s="1"/>
  <c r="AU85"/>
  <c r="BH86" s="1"/>
  <c r="BH87" s="1"/>
  <c r="AX85"/>
  <c r="AI86" s="1"/>
  <c r="AI87" s="1"/>
  <c r="AV85"/>
  <c r="BB86" s="1"/>
  <c r="BB87" s="1"/>
  <c r="AW85"/>
  <c r="AR86" s="1"/>
  <c r="AR87" s="1"/>
  <c r="AQ85"/>
  <c r="BF86" s="1"/>
  <c r="BF87" s="1"/>
  <c r="AR85"/>
  <c r="AX86" s="1"/>
  <c r="AX87" s="1"/>
  <c r="AT85"/>
  <c r="AN86" s="1"/>
  <c r="AN87" s="1"/>
  <c r="AS85"/>
  <c r="BL86" s="1"/>
  <c r="BL87" s="1"/>
  <c r="BK89" l="1"/>
  <c r="BK90" s="1"/>
  <c r="AF93"/>
  <c r="AG89"/>
  <c r="AG90" s="1"/>
  <c r="L93"/>
  <c r="Q93"/>
  <c r="AN89"/>
  <c r="AN90" s="1"/>
  <c r="U93"/>
  <c r="AT89"/>
  <c r="AT90" s="1"/>
  <c r="U89"/>
  <c r="U90" s="1"/>
  <c r="D93"/>
  <c r="AK89"/>
  <c r="AK90" s="1"/>
  <c r="AI89"/>
  <c r="AI90" s="1"/>
  <c r="N93"/>
  <c r="AG93"/>
  <c r="BL89"/>
  <c r="BL90" s="1"/>
  <c r="BD89"/>
  <c r="BD90" s="1"/>
  <c r="AA93"/>
  <c r="BB89"/>
  <c r="BB90" s="1"/>
  <c r="H93"/>
  <c r="AA89"/>
  <c r="AA90" s="1"/>
  <c r="V93"/>
  <c r="AU89"/>
  <c r="AU90" s="1"/>
  <c r="AW89"/>
  <c r="AW90" s="1"/>
  <c r="AX89"/>
  <c r="AX90" s="1"/>
  <c r="AV89"/>
  <c r="AV90" s="1"/>
  <c r="W93"/>
  <c r="M93"/>
  <c r="AH89"/>
  <c r="AH90" s="1"/>
  <c r="AD93"/>
  <c r="BI89"/>
  <c r="BI90" s="1"/>
  <c r="BG89"/>
  <c r="BG90" s="1"/>
  <c r="X93"/>
  <c r="AY89"/>
  <c r="AY90" s="1"/>
  <c r="AZ89"/>
  <c r="AZ90" s="1"/>
  <c r="Y93"/>
  <c r="V89"/>
  <c r="V90" s="1"/>
  <c r="E93"/>
  <c r="AQ89"/>
  <c r="AQ90" s="1"/>
  <c r="R93"/>
  <c r="AO89"/>
  <c r="AO90" s="1"/>
  <c r="T89"/>
  <c r="T90" s="1"/>
  <c r="BN89"/>
  <c r="BN90" s="1"/>
  <c r="C93"/>
  <c r="BF89"/>
  <c r="BF90" s="1"/>
  <c r="AC93"/>
  <c r="BJ89"/>
  <c r="BJ90" s="1"/>
  <c r="BH89"/>
  <c r="BH90" s="1"/>
  <c r="AE93"/>
  <c r="T93"/>
  <c r="AS89"/>
  <c r="AS90" s="1"/>
  <c r="I93"/>
  <c r="AB89"/>
  <c r="AB90" s="1"/>
  <c r="AP89"/>
  <c r="AP90" s="1"/>
  <c r="S93"/>
  <c r="AR89"/>
  <c r="AR90" s="1"/>
  <c r="AM89"/>
  <c r="AM90" s="1"/>
  <c r="P93"/>
  <c r="Z93"/>
  <c r="BA89"/>
  <c r="BA90" s="1"/>
  <c r="BC89"/>
  <c r="BC90" s="1"/>
  <c r="BE89"/>
  <c r="BE90" s="1"/>
  <c r="AB93"/>
  <c r="X89"/>
  <c r="X90" s="1"/>
  <c r="Z89"/>
  <c r="Z90" s="1"/>
  <c r="G93"/>
  <c r="F93"/>
  <c r="W89"/>
  <c r="W90" s="1"/>
  <c r="Y89"/>
  <c r="Y90" s="1"/>
  <c r="O93"/>
  <c r="AJ89"/>
  <c r="AJ90" s="1"/>
  <c r="AL89"/>
  <c r="AL90" s="1"/>
  <c r="BM89"/>
  <c r="BM90" s="1"/>
  <c r="AH93"/>
  <c r="S89"/>
  <c r="S90" s="1"/>
  <c r="AF89"/>
  <c r="AF90" s="1"/>
  <c r="AD89"/>
  <c r="AD90" s="1"/>
  <c r="K93"/>
  <c r="J93"/>
  <c r="AE89"/>
  <c r="AE90" s="1"/>
  <c r="AC89"/>
  <c r="AC90" s="1"/>
  <c r="AN91" l="1"/>
  <c r="BJ92" s="1"/>
  <c r="BJ93" s="1"/>
  <c r="AM91"/>
  <c r="AU92" s="1"/>
  <c r="AU93" s="1"/>
  <c r="AP91"/>
  <c r="AZ92" s="1"/>
  <c r="AZ93" s="1"/>
  <c r="AO91"/>
  <c r="AJ92" s="1"/>
  <c r="AJ93" s="1"/>
  <c r="BG91"/>
  <c r="BN92" s="1"/>
  <c r="BN93" s="1"/>
  <c r="BI91"/>
  <c r="BD92" s="1"/>
  <c r="BD93" s="1"/>
  <c r="BJ91"/>
  <c r="AO92" s="1"/>
  <c r="AO93" s="1"/>
  <c r="BH91"/>
  <c r="AT92" s="1"/>
  <c r="AT93" s="1"/>
  <c r="AQ91"/>
  <c r="BF92" s="1"/>
  <c r="BF93" s="1"/>
  <c r="AS91"/>
  <c r="BL92" s="1"/>
  <c r="BL93" s="1"/>
  <c r="AT91"/>
  <c r="AN92" s="1"/>
  <c r="AN93" s="1"/>
  <c r="AR91"/>
  <c r="AX92" s="1"/>
  <c r="AX93" s="1"/>
  <c r="BD91"/>
  <c r="BK92" s="1"/>
  <c r="BK93" s="1"/>
  <c r="BC91"/>
  <c r="AL92" s="1"/>
  <c r="AL93" s="1"/>
  <c r="BF91"/>
  <c r="BA92" s="1"/>
  <c r="BA93" s="1"/>
  <c r="BE91"/>
  <c r="AS92" s="1"/>
  <c r="AS93" s="1"/>
  <c r="AV91"/>
  <c r="BB92" s="1"/>
  <c r="BB93" s="1"/>
  <c r="AX91"/>
  <c r="AI92" s="1"/>
  <c r="AI93" s="1"/>
  <c r="AU91"/>
  <c r="BH92" s="1"/>
  <c r="BH93" s="1"/>
  <c r="AW91"/>
  <c r="AR92" s="1"/>
  <c r="AR93" s="1"/>
  <c r="AK91"/>
  <c r="BE92" s="1"/>
  <c r="BE93" s="1"/>
  <c r="AI91"/>
  <c r="AQ92" s="1"/>
  <c r="AQ93" s="1"/>
  <c r="AL91"/>
  <c r="BM92" s="1"/>
  <c r="BM93" s="1"/>
  <c r="AJ91"/>
  <c r="AY92" s="1"/>
  <c r="AY93" s="1"/>
  <c r="BA91"/>
  <c r="BG92" s="1"/>
  <c r="BG93" s="1"/>
  <c r="AY91"/>
  <c r="AP92" s="1"/>
  <c r="AP93" s="1"/>
  <c r="BB91"/>
  <c r="AK92" s="1"/>
  <c r="AK93" s="1"/>
  <c r="AZ91"/>
  <c r="AV92" s="1"/>
  <c r="AV93" s="1"/>
  <c r="BN91"/>
  <c r="BC92" s="1"/>
  <c r="BC93" s="1"/>
  <c r="BM91"/>
  <c r="AW92" s="1"/>
  <c r="AW93" s="1"/>
  <c r="BL91"/>
  <c r="BI92" s="1"/>
  <c r="BI93" s="1"/>
  <c r="BK91"/>
  <c r="AM92" s="1"/>
  <c r="AM93" s="1"/>
  <c r="X95" l="1"/>
  <c r="X96" s="1"/>
  <c r="G99"/>
  <c r="Z95"/>
  <c r="Z96" s="1"/>
  <c r="P99"/>
  <c r="AM95"/>
  <c r="AM96" s="1"/>
  <c r="AR95"/>
  <c r="AR96" s="1"/>
  <c r="S99"/>
  <c r="AP95"/>
  <c r="AP96" s="1"/>
  <c r="L99"/>
  <c r="AG95"/>
  <c r="AG96" s="1"/>
  <c r="AH95"/>
  <c r="AH96" s="1"/>
  <c r="M99"/>
  <c r="R99"/>
  <c r="AQ95"/>
  <c r="AQ96" s="1"/>
  <c r="AO95"/>
  <c r="AO96" s="1"/>
  <c r="N99"/>
  <c r="AK95"/>
  <c r="AK96" s="1"/>
  <c r="AI95"/>
  <c r="AI96" s="1"/>
  <c r="D99"/>
  <c r="U95"/>
  <c r="U96" s="1"/>
  <c r="BF95"/>
  <c r="BF96" s="1"/>
  <c r="AC99"/>
  <c r="V95"/>
  <c r="V96" s="1"/>
  <c r="E99"/>
  <c r="BL95"/>
  <c r="BL96" s="1"/>
  <c r="AG99"/>
  <c r="AB99"/>
  <c r="BE95"/>
  <c r="BE96" s="1"/>
  <c r="AT95"/>
  <c r="AT96" s="1"/>
  <c r="U99"/>
  <c r="AA95"/>
  <c r="AA96" s="1"/>
  <c r="H99"/>
  <c r="AB95"/>
  <c r="AB96" s="1"/>
  <c r="I99"/>
  <c r="AS95"/>
  <c r="AS96" s="1"/>
  <c r="T99"/>
  <c r="Q99"/>
  <c r="AN95"/>
  <c r="AN96" s="1"/>
  <c r="J99"/>
  <c r="AC95"/>
  <c r="AC96" s="1"/>
  <c r="AE95"/>
  <c r="AE96" s="1"/>
  <c r="AF95"/>
  <c r="AF96" s="1"/>
  <c r="AD95"/>
  <c r="AD96" s="1"/>
  <c r="K99"/>
  <c r="C99"/>
  <c r="T95"/>
  <c r="T96" s="1"/>
  <c r="BN95"/>
  <c r="BN96" s="1"/>
  <c r="W95"/>
  <c r="W96" s="1"/>
  <c r="F99"/>
  <c r="Y95"/>
  <c r="Y96" s="1"/>
  <c r="AF99"/>
  <c r="BK95"/>
  <c r="BK96" s="1"/>
  <c r="X99"/>
  <c r="AY95"/>
  <c r="AY96" s="1"/>
  <c r="O99"/>
  <c r="AL95"/>
  <c r="AL96" s="1"/>
  <c r="AJ95"/>
  <c r="AJ96" s="1"/>
  <c r="W99"/>
  <c r="AV95"/>
  <c r="AV96" s="1"/>
  <c r="AX95"/>
  <c r="AX96" s="1"/>
  <c r="AA99"/>
  <c r="BD95"/>
  <c r="BD96" s="1"/>
  <c r="BB95"/>
  <c r="BB96" s="1"/>
  <c r="Y99"/>
  <c r="AZ95"/>
  <c r="AZ96" s="1"/>
  <c r="AU95"/>
  <c r="AU96" s="1"/>
  <c r="V99"/>
  <c r="AW95"/>
  <c r="AW96" s="1"/>
  <c r="BJ95"/>
  <c r="BJ96" s="1"/>
  <c r="AE99"/>
  <c r="BH95"/>
  <c r="BH96" s="1"/>
  <c r="BC95"/>
  <c r="BC96" s="1"/>
  <c r="BA95"/>
  <c r="BA96" s="1"/>
  <c r="Z99"/>
  <c r="S95"/>
  <c r="S96" s="1"/>
  <c r="AH99"/>
  <c r="BM95"/>
  <c r="BM96" s="1"/>
  <c r="AD99"/>
  <c r="BG95"/>
  <c r="BG96" s="1"/>
  <c r="BI95"/>
  <c r="BI96" s="1"/>
  <c r="AI97" l="1"/>
  <c r="AQ98" s="1"/>
  <c r="AQ99" s="1"/>
  <c r="AL97"/>
  <c r="BM98" s="1"/>
  <c r="BM99" s="1"/>
  <c r="AJ97"/>
  <c r="AY98" s="1"/>
  <c r="AY99" s="1"/>
  <c r="AK97"/>
  <c r="BE98" s="1"/>
  <c r="BE99" s="1"/>
  <c r="BK97"/>
  <c r="AM98" s="1"/>
  <c r="AM99" s="1"/>
  <c r="BL97"/>
  <c r="BI98" s="1"/>
  <c r="BI99" s="1"/>
  <c r="BM97"/>
  <c r="AW98" s="1"/>
  <c r="AW99" s="1"/>
  <c r="BN97"/>
  <c r="BC98" s="1"/>
  <c r="BC99" s="1"/>
  <c r="BI97"/>
  <c r="BD98" s="1"/>
  <c r="BD99" s="1"/>
  <c r="BG97"/>
  <c r="BN98" s="1"/>
  <c r="BN99" s="1"/>
  <c r="BJ97"/>
  <c r="AO98" s="1"/>
  <c r="AO99" s="1"/>
  <c r="BH97"/>
  <c r="AT98" s="1"/>
  <c r="AT99" s="1"/>
  <c r="BF97"/>
  <c r="BA98" s="1"/>
  <c r="BA99" s="1"/>
  <c r="BE97"/>
  <c r="AS98" s="1"/>
  <c r="AS99" s="1"/>
  <c r="BC97"/>
  <c r="AL98" s="1"/>
  <c r="AL99" s="1"/>
  <c r="BD97"/>
  <c r="BK98" s="1"/>
  <c r="BK99" s="1"/>
  <c r="AM97"/>
  <c r="AU98" s="1"/>
  <c r="AU99" s="1"/>
  <c r="AP97"/>
  <c r="AZ98" s="1"/>
  <c r="AZ99" s="1"/>
  <c r="AO97"/>
  <c r="AJ98" s="1"/>
  <c r="AJ99" s="1"/>
  <c r="AN97"/>
  <c r="BJ98" s="1"/>
  <c r="BJ99" s="1"/>
  <c r="BA97"/>
  <c r="BG98" s="1"/>
  <c r="BG99" s="1"/>
  <c r="BB97"/>
  <c r="AK98" s="1"/>
  <c r="AK99" s="1"/>
  <c r="AY97"/>
  <c r="AP98" s="1"/>
  <c r="AP99" s="1"/>
  <c r="AZ97"/>
  <c r="AV98" s="1"/>
  <c r="AV99" s="1"/>
  <c r="AQ97"/>
  <c r="BF98" s="1"/>
  <c r="BF99" s="1"/>
  <c r="AT97"/>
  <c r="AN98" s="1"/>
  <c r="AN99" s="1"/>
  <c r="AS97"/>
  <c r="BL98" s="1"/>
  <c r="BL99" s="1"/>
  <c r="AR97"/>
  <c r="AX98" s="1"/>
  <c r="AX99" s="1"/>
  <c r="AU97"/>
  <c r="BH98" s="1"/>
  <c r="BH99" s="1"/>
  <c r="AW97"/>
  <c r="AR98" s="1"/>
  <c r="AR99" s="1"/>
  <c r="AV97"/>
  <c r="BB98" s="1"/>
  <c r="BB99" s="1"/>
  <c r="AX97"/>
  <c r="AI98" s="1"/>
  <c r="AI99" s="1"/>
  <c r="AI105" l="1"/>
  <c r="BG106" s="1"/>
  <c r="T101"/>
  <c r="T102" s="1"/>
  <c r="BN101"/>
  <c r="BN102" s="1"/>
  <c r="AX105"/>
  <c r="E106" s="1"/>
  <c r="AO101"/>
  <c r="AO102" s="1"/>
  <c r="AQ101"/>
  <c r="AQ102" s="1"/>
  <c r="AV105"/>
  <c r="U106" s="1"/>
  <c r="AM101"/>
  <c r="AM102" s="1"/>
  <c r="BJ105"/>
  <c r="AO106" s="1"/>
  <c r="BG101"/>
  <c r="BG102" s="1"/>
  <c r="BI101"/>
  <c r="BI102" s="1"/>
  <c r="BK105"/>
  <c r="AG106" s="1"/>
  <c r="BJ101"/>
  <c r="BJ102" s="1"/>
  <c r="BH101"/>
  <c r="BH102" s="1"/>
  <c r="AT105"/>
  <c r="AK106" s="1"/>
  <c r="AI101"/>
  <c r="AI102" s="1"/>
  <c r="AK101"/>
  <c r="AK102" s="1"/>
  <c r="BC105"/>
  <c r="AE106" s="1"/>
  <c r="AX101"/>
  <c r="AX102" s="1"/>
  <c r="AV101"/>
  <c r="AV102" s="1"/>
  <c r="BE105"/>
  <c r="O106" s="1"/>
  <c r="AZ101"/>
  <c r="AZ102" s="1"/>
  <c r="BB105"/>
  <c r="AM106" s="1"/>
  <c r="AW101"/>
  <c r="AW102" s="1"/>
  <c r="AU101"/>
  <c r="AU102" s="1"/>
  <c r="BL105"/>
  <c r="Y106" s="1"/>
  <c r="BK101"/>
  <c r="BK102" s="1"/>
  <c r="AP105"/>
  <c r="C106" s="1"/>
  <c r="AC101"/>
  <c r="AC102" s="1"/>
  <c r="AE101"/>
  <c r="AE102" s="1"/>
  <c r="AJ105"/>
  <c r="AY106" s="1"/>
  <c r="U101"/>
  <c r="U102" s="1"/>
  <c r="AL105"/>
  <c r="AI106" s="1"/>
  <c r="Y101"/>
  <c r="Y102" s="1"/>
  <c r="W101"/>
  <c r="W102" s="1"/>
  <c r="AO105"/>
  <c r="K106" s="1"/>
  <c r="AB101"/>
  <c r="AB102" s="1"/>
  <c r="AW105"/>
  <c r="M106" s="1"/>
  <c r="AN101"/>
  <c r="AN102" s="1"/>
  <c r="AY105"/>
  <c r="BK106" s="1"/>
  <c r="AR101"/>
  <c r="AR102" s="1"/>
  <c r="AP101"/>
  <c r="AP102" s="1"/>
  <c r="AR105"/>
  <c r="BA106" s="1"/>
  <c r="AG101"/>
  <c r="AG102" s="1"/>
  <c r="AN105"/>
  <c r="S106" s="1"/>
  <c r="AA101"/>
  <c r="AA102" s="1"/>
  <c r="AK105"/>
  <c r="AQ106" s="1"/>
  <c r="V101"/>
  <c r="V102" s="1"/>
  <c r="AZ105"/>
  <c r="BC106" s="1"/>
  <c r="AS101"/>
  <c r="AS102" s="1"/>
  <c r="AS105"/>
  <c r="AS106" s="1"/>
  <c r="AH101"/>
  <c r="AH102" s="1"/>
  <c r="BN105"/>
  <c r="I106" s="1"/>
  <c r="S101"/>
  <c r="S102" s="1"/>
  <c r="BM101"/>
  <c r="BM102" s="1"/>
  <c r="BI105"/>
  <c r="AW106" s="1"/>
  <c r="BF101"/>
  <c r="BF102" s="1"/>
  <c r="BM105"/>
  <c r="Q106" s="1"/>
  <c r="BL101"/>
  <c r="BL102" s="1"/>
  <c r="BH105"/>
  <c r="BE106" s="1"/>
  <c r="BE101"/>
  <c r="BE102" s="1"/>
  <c r="BF105"/>
  <c r="G106" s="1"/>
  <c r="BC101"/>
  <c r="BC102" s="1"/>
  <c r="BA101"/>
  <c r="BA102" s="1"/>
  <c r="BG105"/>
  <c r="BM106" s="1"/>
  <c r="BB101"/>
  <c r="BB102" s="1"/>
  <c r="BD101"/>
  <c r="BD102" s="1"/>
  <c r="AU105"/>
  <c r="AC106" s="1"/>
  <c r="AJ101"/>
  <c r="AJ102" s="1"/>
  <c r="AL101"/>
  <c r="AL102" s="1"/>
  <c r="BA105"/>
  <c r="AU106" s="1"/>
  <c r="AT101"/>
  <c r="AT102" s="1"/>
  <c r="BD105"/>
  <c r="W106" s="1"/>
  <c r="AY101"/>
  <c r="AY102" s="1"/>
  <c r="AM105"/>
  <c r="AA106" s="1"/>
  <c r="Z101"/>
  <c r="Z102" s="1"/>
  <c r="X101"/>
  <c r="X102" s="1"/>
  <c r="AQ105"/>
  <c r="BI106" s="1"/>
  <c r="AF101"/>
  <c r="AF102" s="1"/>
  <c r="AD101"/>
  <c r="AD102" s="1"/>
  <c r="BC103" l="1"/>
  <c r="AL104" s="1"/>
  <c r="F105" s="1"/>
  <c r="AJ106" s="1"/>
  <c r="BF103"/>
  <c r="BA104" s="1"/>
  <c r="U105" s="1"/>
  <c r="AV106" s="1"/>
  <c r="BD103"/>
  <c r="BK104" s="1"/>
  <c r="AE105" s="1"/>
  <c r="AH106" s="1"/>
  <c r="BE103"/>
  <c r="AS104" s="1"/>
  <c r="M105" s="1"/>
  <c r="AT106" s="1"/>
  <c r="BG103"/>
  <c r="BN104" s="1"/>
  <c r="AH105" s="1"/>
  <c r="J106" s="1"/>
  <c r="BI103"/>
  <c r="BD104" s="1"/>
  <c r="X105" s="1"/>
  <c r="X106" s="1"/>
  <c r="BJ103"/>
  <c r="AO104" s="1"/>
  <c r="I105" s="1"/>
  <c r="L106" s="1"/>
  <c r="BH103"/>
  <c r="AT104" s="1"/>
  <c r="N105" s="1"/>
  <c r="AL106" s="1"/>
  <c r="BK103"/>
  <c r="AM104" s="1"/>
  <c r="G105" s="1"/>
  <c r="AB106" s="1"/>
  <c r="BM103"/>
  <c r="AW104" s="1"/>
  <c r="Q105" s="1"/>
  <c r="N106" s="1"/>
  <c r="BN103"/>
  <c r="BC104" s="1"/>
  <c r="W105" s="1"/>
  <c r="AF106" s="1"/>
  <c r="BL103"/>
  <c r="BI104" s="1"/>
  <c r="AC105" s="1"/>
  <c r="AX106" s="1"/>
  <c r="AI103"/>
  <c r="AQ104" s="1"/>
  <c r="K105" s="1"/>
  <c r="BJ106" s="1"/>
  <c r="AL103"/>
  <c r="BM104" s="1"/>
  <c r="AG105" s="1"/>
  <c r="R106" s="1"/>
  <c r="AJ103"/>
  <c r="AY104" s="1"/>
  <c r="S105" s="1"/>
  <c r="BL106" s="1"/>
  <c r="AK103"/>
  <c r="BE104" s="1"/>
  <c r="Y105" s="1"/>
  <c r="P106" s="1"/>
  <c r="AM103"/>
  <c r="AU104" s="1"/>
  <c r="O105" s="1"/>
  <c r="AD106" s="1"/>
  <c r="AO103"/>
  <c r="AJ104" s="1"/>
  <c r="D105" s="1"/>
  <c r="AZ106" s="1"/>
  <c r="AP103"/>
  <c r="AZ104" s="1"/>
  <c r="T105" s="1"/>
  <c r="BD106" s="1"/>
  <c r="AN103"/>
  <c r="BJ104" s="1"/>
  <c r="AD105" s="1"/>
  <c r="AP106" s="1"/>
  <c r="AQ103"/>
  <c r="BF104" s="1"/>
  <c r="Z105" s="1"/>
  <c r="H106" s="1"/>
  <c r="AT103"/>
  <c r="AN104" s="1"/>
  <c r="H105" s="1"/>
  <c r="T106" s="1"/>
  <c r="AR103"/>
  <c r="AX104" s="1"/>
  <c r="R105" s="1"/>
  <c r="F106" s="1"/>
  <c r="AS103"/>
  <c r="BL104" s="1"/>
  <c r="AF105" s="1"/>
  <c r="Z106" s="1"/>
  <c r="AY103"/>
  <c r="AP104" s="1"/>
  <c r="J105" s="1"/>
  <c r="D106" s="1"/>
  <c r="BA103"/>
  <c r="BG104" s="1"/>
  <c r="AA105" s="1"/>
  <c r="BN106" s="1"/>
  <c r="BB103"/>
  <c r="AK104" s="1"/>
  <c r="E105" s="1"/>
  <c r="AR106" s="1"/>
  <c r="AZ103"/>
  <c r="AV104" s="1"/>
  <c r="P105" s="1"/>
  <c r="V106" s="1"/>
  <c r="AU103"/>
  <c r="BH104" s="1"/>
  <c r="AB105" s="1"/>
  <c r="BF106" s="1"/>
  <c r="AW103"/>
  <c r="AR104" s="1"/>
  <c r="L105" s="1"/>
  <c r="BB106" s="1"/>
  <c r="AX103"/>
  <c r="AI104" s="1"/>
  <c r="C105" s="1"/>
  <c r="BH106" s="1"/>
  <c r="AV103"/>
  <c r="BB104" s="1"/>
  <c r="V105" s="1"/>
  <c r="AN106" s="1"/>
  <c r="AI4" l="1"/>
  <c r="AI5" s="1"/>
</calcChain>
</file>

<file path=xl/sharedStrings.xml><?xml version="1.0" encoding="utf-8"?>
<sst xmlns="http://schemas.openxmlformats.org/spreadsheetml/2006/main" count="2345" uniqueCount="130">
  <si>
    <t>0</t>
  </si>
  <si>
    <t>Input</t>
  </si>
  <si>
    <t>1</t>
  </si>
  <si>
    <t>S-box 1</t>
  </si>
  <si>
    <t>000000</t>
  </si>
  <si>
    <t>000001</t>
  </si>
  <si>
    <t>000010</t>
  </si>
  <si>
    <t>000011</t>
  </si>
  <si>
    <t>000100</t>
  </si>
  <si>
    <t>000101</t>
  </si>
  <si>
    <t>000110</t>
  </si>
  <si>
    <t>000111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</si>
  <si>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</si>
  <si>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</si>
  <si>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</si>
  <si>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</si>
  <si>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</si>
  <si>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</si>
  <si>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</si>
  <si>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</si>
  <si>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</si>
  <si>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</si>
  <si>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</si>
  <si>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</si>
  <si>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</si>
  <si>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</si>
  <si>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</si>
  <si>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</si>
  <si>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</si>
  <si>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</si>
  <si>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</si>
  <si>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</si>
  <si>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</si>
  <si>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</si>
  <si>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011110</t>
  </si>
  <si>
    <t>011111</t>
  </si>
  <si>
    <t>100000</t>
  </si>
  <si>
    <t>100001</t>
  </si>
  <si>
    <t>100010</t>
  </si>
  <si>
    <t>100011</t>
  </si>
  <si>
    <t>100100</t>
  </si>
  <si>
    <t>100101</t>
  </si>
  <si>
    <t>100110</t>
  </si>
  <si>
    <t>100111</t>
  </si>
  <si>
    <t>101000</t>
  </si>
  <si>
    <t>101001</t>
  </si>
  <si>
    <t>101010</t>
  </si>
  <si>
    <t>101011</t>
  </si>
  <si>
    <t>101100</t>
  </si>
  <si>
    <t>101101</t>
  </si>
  <si>
    <t>101110</t>
  </si>
  <si>
    <t>101111</t>
  </si>
  <si>
    <t>110000</t>
  </si>
  <si>
    <t>110001</t>
  </si>
  <si>
    <t>110010</t>
  </si>
  <si>
    <t>110011</t>
  </si>
  <si>
    <t>110100</t>
  </si>
  <si>
    <t>110101</t>
  </si>
  <si>
    <t>110110</t>
  </si>
  <si>
    <t>110111</t>
  </si>
  <si>
    <t>111000</t>
  </si>
  <si>
    <t>111001</t>
  </si>
  <si>
    <t>111010</t>
  </si>
  <si>
    <t>111011</t>
  </si>
  <si>
    <t>111100</t>
  </si>
  <si>
    <t>111101</t>
  </si>
  <si>
    <t>111110</t>
  </si>
  <si>
    <t>111111</t>
  </si>
  <si>
    <t>S-box 8</t>
  </si>
  <si>
    <t>S-box 7</t>
  </si>
  <si>
    <t>S-box 6</t>
  </si>
  <si>
    <t>S-box 5</t>
  </si>
  <si>
    <t>S-box 4</t>
  </si>
  <si>
    <t>S-box 3</t>
  </si>
  <si>
    <t>S-box 2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</si>
  <si>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</si>
  <si>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</si>
  <si>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</si>
  <si>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</si>
  <si>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</si>
  <si>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</si>
  <si>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</si>
  <si>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</si>
  <si>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</si>
  <si>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</si>
  <si>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</si>
  <si>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</si>
  <si>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</si>
  <si>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</si>
  <si>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</si>
  <si>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1-4</t>
  </si>
  <si>
    <t>5-8</t>
  </si>
  <si>
    <t>9-12</t>
  </si>
  <si>
    <t>13-16</t>
  </si>
  <si>
    <t>17-20</t>
  </si>
  <si>
    <t>21-24</t>
  </si>
  <si>
    <t>25-28</t>
  </si>
  <si>
    <t>29-32</t>
  </si>
  <si>
    <t>33-36</t>
  </si>
  <si>
    <t>37-40</t>
  </si>
  <si>
    <t>41-44</t>
  </si>
  <si>
    <t>45-48</t>
  </si>
  <si>
    <t>49-52</t>
  </si>
  <si>
    <t>53-56</t>
  </si>
  <si>
    <t>57-60</t>
  </si>
  <si>
    <t>61-64</t>
  </si>
  <si>
    <t>Round 16</t>
  </si>
  <si>
    <t>Final Permutation</t>
  </si>
  <si>
    <t>Substitution-Boxes</t>
  </si>
  <si>
    <t>XOR Sub-Key</t>
  </si>
  <si>
    <t>Straight P-Box</t>
  </si>
  <si>
    <t>XOR Left</t>
  </si>
  <si>
    <t>Initial Permutation</t>
  </si>
  <si>
    <t>Plaintext(HEX) to Bits</t>
  </si>
  <si>
    <t>Key(HEX) to Bits</t>
  </si>
  <si>
    <t>Expansion P-Box (48 bits)</t>
  </si>
  <si>
    <t>Parity-Bit Drop (56 bits)</t>
  </si>
  <si>
    <t>Shift Left (1 bit)</t>
  </si>
  <si>
    <t>Compression P-Box (48 bits)</t>
  </si>
  <si>
    <t>DES Function</t>
  </si>
  <si>
    <t>Key Generation</t>
  </si>
  <si>
    <t>Key Generation Functions</t>
  </si>
  <si>
    <t>Shift Left (2 bit)</t>
  </si>
  <si>
    <t>Plain to Cipher Encryption Process</t>
  </si>
  <si>
    <t>Plaintext (INPUT)</t>
  </si>
  <si>
    <t>Key (INPUT)</t>
  </si>
  <si>
    <t>Ciphertext (OUTPUT)</t>
  </si>
  <si>
    <r>
      <t>DES Cipher</t>
    </r>
    <r>
      <rPr>
        <sz val="12"/>
        <color theme="1"/>
        <rFont val="Aharoni"/>
      </rPr>
      <t xml:space="preserve"> </t>
    </r>
  </si>
  <si>
    <t>123456ABCD132536</t>
  </si>
  <si>
    <t>AABB09182736CCDD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</si>
</sst>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sz val="16"/>
      <color theme="1"/>
      <name val="Aharoni"/>
    </font>
    <font>
      <sz val="12"/>
      <color theme="1"/>
      <name val="Aharoni"/>
    </font>
    <font>
      <sz val="22"/>
      <color theme="1"/>
      <name val="Aharoni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2"/>
      <color theme="1"/>
      <name val="Aharoni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5" fillId="4" borderId="10" xfId="0" applyFont="1" applyFill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9" fillId="0" borderId="26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4" fillId="0" borderId="29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12"/>
    </xf>
    <xf numFmtId="0" fontId="5" fillId="4" borderId="33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9" fillId="5" borderId="19" xfId="0" applyFont="1" applyFill="1" applyBorder="1" applyAlignment="1" applyProtection="1">
      <alignment horizontal="center" vertical="center"/>
    </xf>
    <xf numFmtId="0" fontId="9" fillId="5" borderId="17" xfId="0" applyFont="1" applyFill="1" applyBorder="1" applyAlignment="1" applyProtection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3" borderId="14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5" borderId="14" xfId="0" applyNumberFormat="1" applyFont="1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E9FF"/>
      <color rgb="FFFFEAEA"/>
      <color rgb="FFFFE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A107"/>
  <sheetViews>
    <sheetView tabSelected="1" workbookViewId="0">
      <selection activeCell="S6" sqref="S6:V6"/>
    </sheetView>
  </sheetViews>
  <sheetFormatPr defaultColWidth="2" defaultRowHeight="20.25" customHeight="1"/>
  <cols>
    <col min="1" max="1" width="2" style="1"/>
    <col min="2" max="2" width="25.28515625" style="9" customWidth="1"/>
    <col min="3" max="130" width="1.7109375" style="1" customWidth="1"/>
    <col min="131" max="131" width="37.42578125" style="9" customWidth="1"/>
    <col min="132" max="16384" width="2" style="1"/>
  </cols>
  <sheetData>
    <row r="1" spans="1:131" ht="33" customHeight="1">
      <c r="B1" s="47" t="s">
        <v>127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</row>
    <row r="2" spans="1:131" s="10" customFormat="1" ht="10.5" customHeight="1" thickBot="1">
      <c r="A2" s="11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  <c r="DR2" s="46"/>
      <c r="DS2" s="46"/>
      <c r="DT2" s="46"/>
      <c r="DU2" s="46"/>
      <c r="DV2" s="46"/>
      <c r="DW2" s="46"/>
      <c r="DX2" s="46"/>
      <c r="DY2" s="46"/>
      <c r="DZ2" s="46"/>
      <c r="EA2" s="46"/>
    </row>
    <row r="3" spans="1:131" ht="21.75" customHeight="1">
      <c r="B3" s="39"/>
      <c r="C3" s="43" t="s">
        <v>124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53" t="s">
        <v>125</v>
      </c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4" t="s">
        <v>126</v>
      </c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5"/>
    </row>
    <row r="4" spans="1:131" ht="20.25" customHeight="1">
      <c r="B4" s="39"/>
      <c r="C4" s="51" t="s">
        <v>128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56" t="str">
        <f>BIN2HEX(C106 &amp; D106 &amp; E106 &amp; F106) &amp; BIN2HEX(G106 &amp; H106 &amp; I106 &amp; J106) &amp; BIN2HEX(K106 &amp; L106 &amp; M106 &amp; N106) &amp; BIN2HEX(O106 &amp; P106 &amp; Q106 &amp; R106) &amp; BIN2HEX(S106 &amp; T106 &amp; U106 &amp; V106) &amp; BIN2HEX(W106 &amp; X106 &amp; Y106 &amp; Z106) &amp; BIN2HEX(AA106 &amp; AB106 &amp; AC106 &amp; AD106) &amp; BIN2HEX(AE106 &amp; AF106 &amp; AG106 &amp; AH106) &amp; BIN2HEX(AI106 &amp; AJ106 &amp; AK106 &amp; AL106) &amp; BIN2HEX(AM106 &amp; AN106 &amp; AO106 &amp; AP106) &amp; BIN2HEX(AQ106 &amp; AR106 &amp; AS106 &amp; AT106) &amp; BIN2HEX(AU106 &amp; AV106 &amp; AW106 &amp; AX106) &amp; BIN2HEX(AY106 &amp; AZ106 &amp; BA106 &amp; BB106) &amp; BIN2HEX(BC106 &amp; BD106 &amp; BE106 &amp; BF106) &amp; BIN2HEX(BG106 &amp; BH106 &amp; BI106 &amp; BJ106) &amp; BIN2HEX(BK106 &amp; BL106 &amp; BM106 &amp; BN106)</f>
        <v>C0B7A8D05F3A829C</v>
      </c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8"/>
    </row>
    <row r="5" spans="1:131" ht="20.25" customHeight="1" thickBot="1">
      <c r="B5" s="39"/>
      <c r="C5" s="60" t="s">
        <v>128</v>
      </c>
      <c r="D5" s="61" t="str">
        <f t="shared" ref="C5:R5" si="0">CONCATENATE(DEC2HEX(CODE(MID($C4,COLUMN(B4),1))),DEC2HEX(CODE(MID($C4,COLUMN(C4),1))),DEC2HEX(CODE(MID($C4,COLUMN(D4),1))),DEC2HEX(CODE(MID($C4,COLUMN(E4),1))),DEC2HEX(CODE(MID($C4,COLUMN(F4),1))),DEC2HEX(CODE(MID($C4,COLUMN(G4),1))),DEC2HEX(CODE(MID($C4,COLUMN(H4),1))),DEC2HEX(CODE(MID($C4,COLUMN(I4),1))))</f>
        <v>3233343536414243</v>
      </c>
      <c r="E5" s="61" t="str">
        <f t="shared" si="0"/>
        <v>3334353641424344</v>
      </c>
      <c r="F5" s="61" t="str">
        <f t="shared" si="0"/>
        <v>3435364142434431</v>
      </c>
      <c r="G5" s="61" t="str">
        <f t="shared" si="0"/>
        <v>3536414243443133</v>
      </c>
      <c r="H5" s="61" t="str">
        <f t="shared" si="0"/>
        <v>3641424344313332</v>
      </c>
      <c r="I5" s="61" t="str">
        <f t="shared" si="0"/>
        <v>4142434431333235</v>
      </c>
      <c r="J5" s="61" t="str">
        <f t="shared" si="0"/>
        <v>4243443133323533</v>
      </c>
      <c r="K5" s="61" t="str">
        <f t="shared" si="0"/>
        <v>4344313332353336</v>
      </c>
      <c r="L5" s="61" t="e">
        <f t="shared" si="0"/>
        <v>#VALUE!</v>
      </c>
      <c r="M5" s="61" t="e">
        <f t="shared" si="0"/>
        <v>#VALUE!</v>
      </c>
      <c r="N5" s="61" t="e">
        <f t="shared" si="0"/>
        <v>#VALUE!</v>
      </c>
      <c r="O5" s="61" t="e">
        <f t="shared" si="0"/>
        <v>#VALUE!</v>
      </c>
      <c r="P5" s="61" t="e">
        <f t="shared" si="0"/>
        <v>#VALUE!</v>
      </c>
      <c r="Q5" s="61" t="e">
        <f t="shared" si="0"/>
        <v>#VALUE!</v>
      </c>
      <c r="R5" s="61" t="e">
        <f t="shared" si="0"/>
        <v>#VALUE!</v>
      </c>
      <c r="S5" s="59" t="s">
        <v>129</v>
      </c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40" t="str">
        <f>CONCATENATE(CHAR(HEX2DEC(MID($AI4,COLUMN(A4),2))),CHAR(HEX2DEC(MID($AI4,COLUMN(B4),2))),CHAR(HEX2DEC(MID($AI4,COLUMN(C4),2))),CHAR(HEX2DEC(MID($AI4,COLUMN(D4),2))),CHAR(HEX2DEC(MID($AI4,COLUMN(E4),2))),CHAR(HEX2DEC(MID($AI4,COLUMN(F4),2))),CHAR(HEX2DEC(MID($AI4,COLUMN(G4),2))),CHAR(HEX2DEC(MID($AI4,COLUMN(H4),2))),CHAR(HEX2DEC(MID($AI4,COLUMN(I4),2))),CHAR(HEX2DEC(MID($AI4,COLUMN(J4),2))),CHAR(HEX2DEC(MID($AI4,COLUMN(K4),2))),CHAR(HEX2DEC(MID($AI4,COLUMN(L4),2))),CHAR(HEX2DEC(MID($AI4,COLUMN(M4),2))),CHAR(HEX2DEC(MID($AI4,COLUMN(N4),2))),CHAR(HEX2DEC(MID($AI4,COLUMN(O4),2))))</f>
        <v>À_x000B_·z¨Ð_x0005__ó:¨‚)œ</v>
      </c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2"/>
    </row>
    <row r="6" spans="1:131" ht="33" customHeight="1" thickBot="1">
      <c r="B6" s="39"/>
      <c r="C6" s="38" t="s">
        <v>90</v>
      </c>
      <c r="D6" s="38"/>
      <c r="E6" s="38"/>
      <c r="F6" s="38"/>
      <c r="G6" s="38" t="s">
        <v>91</v>
      </c>
      <c r="H6" s="38"/>
      <c r="I6" s="38"/>
      <c r="J6" s="38"/>
      <c r="K6" s="38" t="s">
        <v>92</v>
      </c>
      <c r="L6" s="38"/>
      <c r="M6" s="38"/>
      <c r="N6" s="38"/>
      <c r="O6" s="38" t="s">
        <v>93</v>
      </c>
      <c r="P6" s="38"/>
      <c r="Q6" s="38"/>
      <c r="R6" s="38"/>
      <c r="S6" s="38" t="s">
        <v>94</v>
      </c>
      <c r="T6" s="38"/>
      <c r="U6" s="38"/>
      <c r="V6" s="38"/>
      <c r="W6" s="38" t="s">
        <v>95</v>
      </c>
      <c r="X6" s="38"/>
      <c r="Y6" s="38"/>
      <c r="Z6" s="38"/>
      <c r="AA6" s="38" t="s">
        <v>96</v>
      </c>
      <c r="AB6" s="38"/>
      <c r="AC6" s="38"/>
      <c r="AD6" s="38"/>
      <c r="AE6" s="38" t="s">
        <v>97</v>
      </c>
      <c r="AF6" s="38"/>
      <c r="AG6" s="38"/>
      <c r="AH6" s="38"/>
      <c r="AI6" s="38" t="s">
        <v>98</v>
      </c>
      <c r="AJ6" s="38"/>
      <c r="AK6" s="38"/>
      <c r="AL6" s="38"/>
      <c r="AM6" s="38" t="s">
        <v>99</v>
      </c>
      <c r="AN6" s="38"/>
      <c r="AO6" s="38"/>
      <c r="AP6" s="38"/>
      <c r="AQ6" s="38" t="s">
        <v>100</v>
      </c>
      <c r="AR6" s="38"/>
      <c r="AS6" s="38"/>
      <c r="AT6" s="38"/>
      <c r="AU6" s="38" t="s">
        <v>101</v>
      </c>
      <c r="AV6" s="38"/>
      <c r="AW6" s="38"/>
      <c r="AX6" s="38"/>
      <c r="AY6" s="38" t="s">
        <v>102</v>
      </c>
      <c r="AZ6" s="38"/>
      <c r="BA6" s="38"/>
      <c r="BB6" s="38"/>
      <c r="BC6" s="38" t="s">
        <v>103</v>
      </c>
      <c r="BD6" s="38"/>
      <c r="BE6" s="38"/>
      <c r="BF6" s="38"/>
      <c r="BG6" s="38" t="s">
        <v>104</v>
      </c>
      <c r="BH6" s="38"/>
      <c r="BI6" s="38"/>
      <c r="BJ6" s="38"/>
      <c r="BK6" s="38" t="s">
        <v>105</v>
      </c>
      <c r="BL6" s="38"/>
      <c r="BM6" s="38"/>
      <c r="BN6" s="38"/>
      <c r="BO6" s="38" t="s">
        <v>90</v>
      </c>
      <c r="BP6" s="38"/>
      <c r="BQ6" s="38"/>
      <c r="BR6" s="38"/>
      <c r="BS6" s="38" t="s">
        <v>91</v>
      </c>
      <c r="BT6" s="38"/>
      <c r="BU6" s="38"/>
      <c r="BV6" s="38"/>
      <c r="BW6" s="38" t="s">
        <v>92</v>
      </c>
      <c r="BX6" s="38"/>
      <c r="BY6" s="38"/>
      <c r="BZ6" s="38"/>
      <c r="CA6" s="38" t="s">
        <v>93</v>
      </c>
      <c r="CB6" s="38"/>
      <c r="CC6" s="38"/>
      <c r="CD6" s="38"/>
      <c r="CE6" s="38" t="s">
        <v>94</v>
      </c>
      <c r="CF6" s="38"/>
      <c r="CG6" s="38"/>
      <c r="CH6" s="38"/>
      <c r="CI6" s="38" t="s">
        <v>95</v>
      </c>
      <c r="CJ6" s="38"/>
      <c r="CK6" s="38"/>
      <c r="CL6" s="38"/>
      <c r="CM6" s="38" t="s">
        <v>96</v>
      </c>
      <c r="CN6" s="38"/>
      <c r="CO6" s="38"/>
      <c r="CP6" s="38"/>
      <c r="CQ6" s="38" t="s">
        <v>97</v>
      </c>
      <c r="CR6" s="38"/>
      <c r="CS6" s="38"/>
      <c r="CT6" s="38"/>
      <c r="CU6" s="38" t="s">
        <v>98</v>
      </c>
      <c r="CV6" s="38"/>
      <c r="CW6" s="38"/>
      <c r="CX6" s="38"/>
      <c r="CY6" s="38" t="s">
        <v>99</v>
      </c>
      <c r="CZ6" s="38"/>
      <c r="DA6" s="38"/>
      <c r="DB6" s="38"/>
      <c r="DC6" s="38" t="s">
        <v>100</v>
      </c>
      <c r="DD6" s="38"/>
      <c r="DE6" s="38"/>
      <c r="DF6" s="38"/>
      <c r="DG6" s="38" t="s">
        <v>101</v>
      </c>
      <c r="DH6" s="38"/>
      <c r="DI6" s="38"/>
      <c r="DJ6" s="38"/>
      <c r="DK6" s="38" t="s">
        <v>102</v>
      </c>
      <c r="DL6" s="38"/>
      <c r="DM6" s="38"/>
      <c r="DN6" s="38"/>
      <c r="DO6" s="38" t="s">
        <v>103</v>
      </c>
      <c r="DP6" s="38"/>
      <c r="DQ6" s="38"/>
      <c r="DR6" s="38"/>
      <c r="DS6" s="38" t="s">
        <v>104</v>
      </c>
      <c r="DT6" s="38"/>
      <c r="DU6" s="38"/>
      <c r="DV6" s="38"/>
      <c r="DW6" s="38" t="s">
        <v>105</v>
      </c>
      <c r="DX6" s="38"/>
      <c r="DY6" s="38"/>
      <c r="DZ6" s="38"/>
    </row>
    <row r="7" spans="1:131" ht="28.5" customHeight="1" thickBot="1">
      <c r="B7" s="14" t="s">
        <v>119</v>
      </c>
      <c r="C7" s="48" t="s">
        <v>123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50"/>
      <c r="BO7" s="48" t="s">
        <v>120</v>
      </c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50"/>
      <c r="EA7" s="14" t="s">
        <v>121</v>
      </c>
    </row>
    <row r="8" spans="1:131" ht="20.25" customHeight="1">
      <c r="B8" s="12" t="s">
        <v>113</v>
      </c>
      <c r="C8" s="21" t="str">
        <f>IF(LEN(C5)=16,MID(HEX2BIN(MID(C5,1,1),4),1,1),0/0)</f>
        <v>0</v>
      </c>
      <c r="D8" s="4" t="str">
        <f>IF(LEN(C5)=16,MID(HEX2BIN(MID(C5,1,1),4),2,1),0/0)</f>
        <v>0</v>
      </c>
      <c r="E8" s="4" t="str">
        <f>IF(LEN(C5)=16,MID(HEX2BIN(MID(C5,1,1),4),3,1),0/0)</f>
        <v>0</v>
      </c>
      <c r="F8" s="4" t="str">
        <f>IF(LEN(C5)=16,MID(HEX2BIN(MID(C5,1,1),4),4,1),0/0)</f>
        <v>1</v>
      </c>
      <c r="G8" s="30" t="str">
        <f>IF(LEN(C5)=16,MID(HEX2BIN(MID(C5,2,1),4),1,1),0/0)</f>
        <v>0</v>
      </c>
      <c r="H8" s="4" t="str">
        <f>IF(LEN(C5)=16,MID(HEX2BIN(MID(C5,2,1),4),2,1),0/0)</f>
        <v>0</v>
      </c>
      <c r="I8" s="4" t="str">
        <f>IF(LEN(C5)=16,MID(HEX2BIN(MID(C5,2,1),4),3,1),0/0)</f>
        <v>1</v>
      </c>
      <c r="J8" s="4" t="str">
        <f>IF(LEN(C5)=16,MID(HEX2BIN(MID(C5,2,1),4),4,1),0/0)</f>
        <v>0</v>
      </c>
      <c r="K8" s="30" t="str">
        <f>IF(LEN(C5)=16,MID(HEX2BIN(MID(C5,3,1),4),1,1),0/0)</f>
        <v>0</v>
      </c>
      <c r="L8" s="16" t="str">
        <f>IF(LEN(C5)=16,MID(HEX2BIN(MID(C5,3,1),4),2,1),0/0)</f>
        <v>0</v>
      </c>
      <c r="M8" s="16" t="str">
        <f>IF(LEN(C5)=16,MID(HEX2BIN(MID(C5,3,1),4),3,1),0/0)</f>
        <v>1</v>
      </c>
      <c r="N8" s="34" t="str">
        <f>IF(LEN(C5)=16,MID(HEX2BIN(MID(C5,3,1),4),4,1),0/0)</f>
        <v>1</v>
      </c>
      <c r="O8" s="4" t="str">
        <f>IF(LEN(C5)=16,MID(HEX2BIN(MID(C5,4,1),4),1,1),0/0)</f>
        <v>0</v>
      </c>
      <c r="P8" s="4" t="str">
        <f>IF(LEN(C5)=16,MID(HEX2BIN(MID(C5,4,1),4),2,1),0/0)</f>
        <v>1</v>
      </c>
      <c r="Q8" s="4" t="str">
        <f>IF(LEN(C5)=16,MID(HEX2BIN(MID(C5,4,1),4),3,1),0/0)</f>
        <v>0</v>
      </c>
      <c r="R8" s="4" t="str">
        <f>IF(LEN(C5)=16,MID(HEX2BIN(MID(C5,4,1),4),4,1),0/0)</f>
        <v>0</v>
      </c>
      <c r="S8" s="30" t="str">
        <f>IF(LEN(C5)=16,MID(HEX2BIN(MID(C5,5,1),4),1,1),0/0)</f>
        <v>0</v>
      </c>
      <c r="T8" s="16" t="str">
        <f>IF(LEN(C5)=16,MID(HEX2BIN(MID(C5,5,1),4),2,1),0/0)</f>
        <v>1</v>
      </c>
      <c r="U8" s="16" t="str">
        <f>IF(LEN(C5)=16,MID(HEX2BIN(MID(C5,5,1),4),3,1),0/0)</f>
        <v>0</v>
      </c>
      <c r="V8" s="34" t="str">
        <f>IF(LEN(C5)=16,MID(HEX2BIN(MID(C5,5,1),4),4,1),0/0)</f>
        <v>1</v>
      </c>
      <c r="W8" s="4" t="str">
        <f>IF(LEN(C5)=16,MID(HEX2BIN(MID(C5,6,1),4),1,1),0/0)</f>
        <v>0</v>
      </c>
      <c r="X8" s="4" t="str">
        <f>IF(LEN(C5)=16,MID(HEX2BIN(MID(C5,6,1),4),2,1),0/0)</f>
        <v>1</v>
      </c>
      <c r="Y8" s="4" t="str">
        <f>IF(LEN(C5)=16,MID(HEX2BIN(MID(C5,6,1),4),3,1),0/0)</f>
        <v>1</v>
      </c>
      <c r="Z8" s="4" t="str">
        <f>IF(LEN(C5)=16,MID(HEX2BIN(MID(C5,6,1),4),4,1),0/0)</f>
        <v>0</v>
      </c>
      <c r="AA8" s="30" t="str">
        <f>IF(LEN(C5)=16,MID(HEX2BIN(MID(C5,7,1),4),1,1),0/0)</f>
        <v>1</v>
      </c>
      <c r="AB8" s="16" t="str">
        <f>IF(LEN(C5)=16,MID(HEX2BIN(MID(C5,7,1),4),2,1),0/0)</f>
        <v>0</v>
      </c>
      <c r="AC8" s="16" t="str">
        <f>IF(LEN(C5)=16,MID(HEX2BIN(MID(C5,7,1),4),3,1),0/0)</f>
        <v>1</v>
      </c>
      <c r="AD8" s="34" t="str">
        <f>IF(LEN(C5)=16,MID(HEX2BIN(MID(C5,7,1),4),4,1),0/0)</f>
        <v>0</v>
      </c>
      <c r="AE8" s="4" t="str">
        <f>IF(LEN(C5)=16,MID(HEX2BIN(MID(C5,8,1),4),1,1),0/0)</f>
        <v>1</v>
      </c>
      <c r="AF8" s="4" t="str">
        <f>IF(LEN(C5)=16,MID(HEX2BIN(MID(C5,8,1),4),2,1),0/0)</f>
        <v>0</v>
      </c>
      <c r="AG8" s="4" t="str">
        <f>IF(LEN(C5)=16,MID(HEX2BIN(MID(C5,8,1),4),3,1),0/0)</f>
        <v>1</v>
      </c>
      <c r="AH8" s="4" t="str">
        <f>IF(LEN(C5)=16,MID(HEX2BIN(MID(C5,8,1),4),4,1),0/0)</f>
        <v>1</v>
      </c>
      <c r="AI8" s="30" t="str">
        <f>IF(LEN(C5)=16,MID(HEX2BIN(MID(C5,9,1),4),1,1),0/0)</f>
        <v>1</v>
      </c>
      <c r="AJ8" s="16" t="str">
        <f>IF(LEN(C5)=16,MID(HEX2BIN(MID(C5,9,1),4),2,1),0/0)</f>
        <v>1</v>
      </c>
      <c r="AK8" s="16" t="str">
        <f>IF(LEN(C5)=16,MID(HEX2BIN(MID(C5,9,1),4),3,1),0/0)</f>
        <v>0</v>
      </c>
      <c r="AL8" s="34" t="str">
        <f>IF(LEN(C5)=16,MID(HEX2BIN(MID(C5,9,1),4),4,1),0/0)</f>
        <v>0</v>
      </c>
      <c r="AM8" s="4" t="str">
        <f>IF(LEN(C5)=16,MID(HEX2BIN(MID(C5,10,1),4),1,1),0/0)</f>
        <v>1</v>
      </c>
      <c r="AN8" s="4" t="str">
        <f>IF(LEN(C5)=16,MID(HEX2BIN(MID(C5,10,1),4),2,1),0/0)</f>
        <v>1</v>
      </c>
      <c r="AO8" s="4" t="str">
        <f>IF(LEN(C5)=16,MID(HEX2BIN(MID(C5,10,1),4),3,1),0/0)</f>
        <v>0</v>
      </c>
      <c r="AP8" s="4" t="str">
        <f>IF(LEN(C5)=16,MID(HEX2BIN(MID(C5,10,1),4),4,1),0/0)</f>
        <v>1</v>
      </c>
      <c r="AQ8" s="30" t="str">
        <f>IF(LEN(C5)=16,MID(HEX2BIN(MID(C5,11,1),4),1,1),0/0)</f>
        <v>0</v>
      </c>
      <c r="AR8" s="16" t="str">
        <f>IF(LEN(C5)=16,MID(HEX2BIN(MID(C5,11,1),4),2,1),0/0)</f>
        <v>0</v>
      </c>
      <c r="AS8" s="16" t="str">
        <f>IF(LEN(C5)=16,MID(HEX2BIN(MID(C5,11,1),4),3,1),0/0)</f>
        <v>0</v>
      </c>
      <c r="AT8" s="34" t="str">
        <f>IF(LEN(C5)=16,MID(HEX2BIN(MID(C5,11,1),4),4,1),0/0)</f>
        <v>1</v>
      </c>
      <c r="AU8" s="4" t="str">
        <f>IF(LEN(C5)=16,MID(HEX2BIN(MID(C5,12,1),4),1,1),0/0)</f>
        <v>0</v>
      </c>
      <c r="AV8" s="4" t="str">
        <f>IF(LEN(C5)=16,MID(HEX2BIN(MID(C5,12,1),4),2,1),0/0)</f>
        <v>0</v>
      </c>
      <c r="AW8" s="4" t="str">
        <f>IF(LEN(C5)=16,MID(HEX2BIN(MID(C5,12,1),4),3,1),0/0)</f>
        <v>1</v>
      </c>
      <c r="AX8" s="4" t="str">
        <f>IF(LEN(C5)=16,MID(HEX2BIN(MID(C5,12,1),4),4,1),0/0)</f>
        <v>1</v>
      </c>
      <c r="AY8" s="30" t="str">
        <f>IF(LEN(C5)=16,MID(HEX2BIN(MID(C5,13,1),4),1,1),0/0)</f>
        <v>0</v>
      </c>
      <c r="AZ8" s="16" t="str">
        <f>IF(LEN(C5)=16,MID(HEX2BIN(MID(C5,13,1),4),2,1),0/0)</f>
        <v>0</v>
      </c>
      <c r="BA8" s="16" t="str">
        <f>IF(LEN(C5)=16,MID(HEX2BIN(MID(C5,13,1),4),3,1),0/0)</f>
        <v>1</v>
      </c>
      <c r="BB8" s="34" t="str">
        <f>IF(LEN(C5)=16,MID(HEX2BIN(MID(C5,13,1),4),4,1),0/0)</f>
        <v>0</v>
      </c>
      <c r="BC8" s="4" t="str">
        <f>IF(LEN(C5)=16,MID(HEX2BIN(MID(C5,14,1),4),1,1),0/0)</f>
        <v>0</v>
      </c>
      <c r="BD8" s="4" t="str">
        <f>IF(LEN(C5)=16,MID(HEX2BIN(MID(C5,14,1),4),2,1),0/0)</f>
        <v>1</v>
      </c>
      <c r="BE8" s="4" t="str">
        <f>IF(LEN(C5)=16,MID(HEX2BIN(MID(C5,14,1),4),3,1),0/0)</f>
        <v>0</v>
      </c>
      <c r="BF8" s="4" t="str">
        <f>IF(LEN(C5)=16,MID(HEX2BIN(MID(C5,14,1),4),4,1),0/0)</f>
        <v>1</v>
      </c>
      <c r="BG8" s="30" t="str">
        <f>IF(LEN(C5)=16,MID(HEX2BIN(MID(C5,15,1),4),1,1),0/0)</f>
        <v>0</v>
      </c>
      <c r="BH8" s="16" t="str">
        <f>IF(LEN(C5)=16,MID(HEX2BIN(MID(C5,15,1),4),2,1),0/0)</f>
        <v>0</v>
      </c>
      <c r="BI8" s="16" t="str">
        <f>IF(LEN(C5)=16,MID(HEX2BIN(MID(C5,15,1),4),3,1),0/0)</f>
        <v>1</v>
      </c>
      <c r="BJ8" s="34" t="str">
        <f>IF(LEN(C5)=16,MID(HEX2BIN(MID(C5,15,1),4),4,1),0/0)</f>
        <v>1</v>
      </c>
      <c r="BK8" s="4" t="str">
        <f>IF(LEN(C5)=16,MID(HEX2BIN(MID(C5,16,1),4),1,1),0/0)</f>
        <v>0</v>
      </c>
      <c r="BL8" s="4" t="str">
        <f>IF(LEN(C5)=16,MID(HEX2BIN(MID(C5,16,1),4),2,1),0/0)</f>
        <v>1</v>
      </c>
      <c r="BM8" s="4" t="str">
        <f>IF(LEN(C5)=16,MID(HEX2BIN(MID(C5,16,1),4),3,1),0/0)</f>
        <v>1</v>
      </c>
      <c r="BN8" s="22" t="str">
        <f>IF(LEN(C5)=16,MID(HEX2BIN(MID(C5,16,1),4),4,1),0/0)</f>
        <v>0</v>
      </c>
      <c r="BO8" s="21" t="str">
        <f>IF(LEN(S5)=16,MID(HEX2BIN(MID(S5,1,1),4),1,1),0/0)</f>
        <v>1</v>
      </c>
      <c r="BP8" s="4" t="str">
        <f>IF(LEN(S5)=16,MID(HEX2BIN(MID(S5,1,1),4),2,1),0/0)</f>
        <v>0</v>
      </c>
      <c r="BQ8" s="4" t="str">
        <f>IF(LEN(S5)=16,MID(HEX2BIN(MID(S5,1,1),4),3,1),0/0)</f>
        <v>1</v>
      </c>
      <c r="BR8" s="4" t="str">
        <f>IF(LEN(S5)=16,MID(HEX2BIN(MID(S5,1,1),4),4,1),0/0)</f>
        <v>0</v>
      </c>
      <c r="BS8" s="30" t="str">
        <f>IF(LEN(S5)=16,MID(HEX2BIN(MID(S5,2,1),4),1,1),0/0)</f>
        <v>1</v>
      </c>
      <c r="BT8" s="16" t="str">
        <f>IF(LEN(S5)=16,MID(HEX2BIN(MID(S5,2,1),4),2,1),0/0)</f>
        <v>0</v>
      </c>
      <c r="BU8" s="16" t="str">
        <f>IF(LEN(S5)=16,MID(HEX2BIN(MID(S5,2,1),4),3,1),0/0)</f>
        <v>1</v>
      </c>
      <c r="BV8" s="34" t="str">
        <f>IF(LEN(S5)=16,MID(HEX2BIN(MID(S5,2,1),4),4,1),0/0)</f>
        <v>0</v>
      </c>
      <c r="BW8" s="4" t="str">
        <f>IF(LEN(S5)=16,MID(HEX2BIN(MID(S5,3,1),4),1,1),0/0)</f>
        <v>1</v>
      </c>
      <c r="BX8" s="4" t="str">
        <f>IF(LEN(S5)=16,MID(HEX2BIN(MID(S5,3,1),4),2,1),0/0)</f>
        <v>0</v>
      </c>
      <c r="BY8" s="4" t="str">
        <f>IF(LEN(S5)=16,MID(HEX2BIN(MID(S5,3,1),4),3,1),0/0)</f>
        <v>1</v>
      </c>
      <c r="BZ8" s="4" t="str">
        <f>IF(LEN(S5)=16,MID(HEX2BIN(MID(S5,3,1),4),4,1),0/0)</f>
        <v>1</v>
      </c>
      <c r="CA8" s="30" t="str">
        <f>IF(LEN(S5)=16,MID(HEX2BIN(MID(S5,4,1),4),1,1),0/0)</f>
        <v>1</v>
      </c>
      <c r="CB8" s="16" t="str">
        <f>IF(LEN(S5)=16,MID(HEX2BIN(MID(S5,4,1),4),2,1),0/0)</f>
        <v>0</v>
      </c>
      <c r="CC8" s="16" t="str">
        <f>IF(LEN(S5)=16,MID(HEX2BIN(MID(S5,4,1),4),3,1),0/0)</f>
        <v>1</v>
      </c>
      <c r="CD8" s="34" t="str">
        <f>IF(LEN(S5)=16,MID(HEX2BIN(MID(S5,4,1),4),4,1),0/0)</f>
        <v>1</v>
      </c>
      <c r="CE8" s="4" t="str">
        <f>IF(LEN(S5)=16,MID(HEX2BIN(MID(S5,5,1),4),1,1),0/0)</f>
        <v>0</v>
      </c>
      <c r="CF8" s="4" t="str">
        <f>IF(LEN(S5)=16,MID(HEX2BIN(MID(S5,5,1),4),2,1),0/0)</f>
        <v>0</v>
      </c>
      <c r="CG8" s="4" t="str">
        <f>IF(LEN(S5)=16,MID(HEX2BIN(MID(S5,5,1),4),3,1),0/0)</f>
        <v>0</v>
      </c>
      <c r="CH8" s="4" t="str">
        <f>IF(LEN(S5)=16,MID(HEX2BIN(MID(S5,5,1),4),4,1),0/0)</f>
        <v>0</v>
      </c>
      <c r="CI8" s="30" t="str">
        <f>IF(LEN(S5)=16,MID(HEX2BIN(MID(S5,6,1),4),1,1),0/0)</f>
        <v>1</v>
      </c>
      <c r="CJ8" s="16" t="str">
        <f>IF(LEN(S5)=16,MID(HEX2BIN(MID(S5,6,1),4),2,1),0/0)</f>
        <v>0</v>
      </c>
      <c r="CK8" s="16" t="str">
        <f>IF(LEN(S5)=16,MID(HEX2BIN(MID(S5,6,1),4),3,1),0/0)</f>
        <v>0</v>
      </c>
      <c r="CL8" s="34" t="str">
        <f>IF(LEN(S5)=16,MID(HEX2BIN(MID(S5,6,1),4),4,1),0/0)</f>
        <v>1</v>
      </c>
      <c r="CM8" s="4" t="str">
        <f>IF(LEN(S5)=16,MID(HEX2BIN(MID(S5,7,1),4),1,1),0/0)</f>
        <v>0</v>
      </c>
      <c r="CN8" s="4" t="str">
        <f>IF(LEN(S5)=16,MID(HEX2BIN(MID(S5,7,1),4),2,1),0/0)</f>
        <v>0</v>
      </c>
      <c r="CO8" s="4" t="str">
        <f>IF(LEN(S5)=16,MID(HEX2BIN(MID(S5,7,1),4),3,1),0/0)</f>
        <v>0</v>
      </c>
      <c r="CP8" s="4" t="str">
        <f>IF(LEN(S5)=16,MID(HEX2BIN(MID(S5,7,1),4),4,1),0/0)</f>
        <v>1</v>
      </c>
      <c r="CQ8" s="30" t="str">
        <f>IF(LEN(S5)=16,MID(HEX2BIN(MID(S5,8,1),4),1,1),0/0)</f>
        <v>1</v>
      </c>
      <c r="CR8" s="16" t="str">
        <f>IF(LEN(S5)=16,MID(HEX2BIN(MID(S5,8,1),4),2,1),0/0)</f>
        <v>0</v>
      </c>
      <c r="CS8" s="16" t="str">
        <f>IF(LEN(S5)=16,MID(HEX2BIN(MID(S5,8,1),4),3,1),0/0)</f>
        <v>0</v>
      </c>
      <c r="CT8" s="34" t="str">
        <f>IF(LEN(S5)=16,MID(HEX2BIN(MID(S5,8,1),4),4,1),0/0)</f>
        <v>0</v>
      </c>
      <c r="CU8" s="4" t="str">
        <f>IF(LEN(S5)=16,MID(HEX2BIN(MID(S5,9,1),4),1,1),0/0)</f>
        <v>0</v>
      </c>
      <c r="CV8" s="4" t="str">
        <f>IF(LEN(S5)=16,MID(HEX2BIN(MID(S5,9,1),4),2,1),0/0)</f>
        <v>0</v>
      </c>
      <c r="CW8" s="4" t="str">
        <f>IF(LEN(S5)=16,MID(HEX2BIN(MID(S5,9,1),4),3,1),0/0)</f>
        <v>1</v>
      </c>
      <c r="CX8" s="4" t="str">
        <f>IF(LEN(S5)=16,MID(HEX2BIN(MID(S5,9,1),4),4,1),0/0)</f>
        <v>0</v>
      </c>
      <c r="CY8" s="30" t="str">
        <f>IF(LEN(S5)=16,MID(HEX2BIN(MID(S5,10,1),4),1,1),0/0)</f>
        <v>0</v>
      </c>
      <c r="CZ8" s="16" t="str">
        <f>IF(LEN(S5)=16,MID(HEX2BIN(MID(S5,10,1),4),2,1),0/0)</f>
        <v>1</v>
      </c>
      <c r="DA8" s="16" t="str">
        <f>IF(LEN(S5)=16,MID(HEX2BIN(MID(S5,10,1),4),3,1),0/0)</f>
        <v>1</v>
      </c>
      <c r="DB8" s="34" t="str">
        <f>IF(LEN(S5)=16,MID(HEX2BIN(MID(S5,10,1),4),4,1),0/0)</f>
        <v>1</v>
      </c>
      <c r="DC8" s="4" t="str">
        <f>IF(LEN(S5)=16,MID(HEX2BIN(MID(S5,11,1),4),1,1),0/0)</f>
        <v>0</v>
      </c>
      <c r="DD8" s="4" t="str">
        <f>IF(LEN(S5)=16,MID(HEX2BIN(MID(S5,11,1),4),2,1),0/0)</f>
        <v>0</v>
      </c>
      <c r="DE8" s="4" t="str">
        <f>IF(LEN(S5)=16,MID(HEX2BIN(MID(S5,11,1),4),3,1),0/0)</f>
        <v>1</v>
      </c>
      <c r="DF8" s="4" t="str">
        <f>IF(LEN(S5)=16,MID(HEX2BIN(MID(S5,11,1),4),4,1),0/0)</f>
        <v>1</v>
      </c>
      <c r="DG8" s="30" t="str">
        <f>IF(LEN(S5)=16,MID(HEX2BIN(MID(S5,12,1),4),1,1),0/0)</f>
        <v>0</v>
      </c>
      <c r="DH8" s="16" t="str">
        <f>IF(LEN(S5)=16,MID(HEX2BIN(MID(S5,12,1),4),2,1),0/0)</f>
        <v>1</v>
      </c>
      <c r="DI8" s="16" t="str">
        <f>IF(LEN(S5)=16,MID(HEX2BIN(MID(S5,12,1),4),3,1),0/0)</f>
        <v>1</v>
      </c>
      <c r="DJ8" s="34" t="str">
        <f>IF(LEN(S5)=16,MID(HEX2BIN(MID(S5,12,1),4),4,1),0/0)</f>
        <v>0</v>
      </c>
      <c r="DK8" s="4" t="str">
        <f>IF(LEN(S5)=16,MID(HEX2BIN(MID(S5,13,1),4),1,1),0/0)</f>
        <v>1</v>
      </c>
      <c r="DL8" s="4" t="str">
        <f>IF(LEN(S5)=16,MID(HEX2BIN(MID(S5,13,1),4),2,1),0/0)</f>
        <v>1</v>
      </c>
      <c r="DM8" s="4" t="str">
        <f>IF(LEN(S5)=16,MID(HEX2BIN(MID(S5,13,1),4),3,1),0/0)</f>
        <v>0</v>
      </c>
      <c r="DN8" s="4" t="str">
        <f>IF(LEN(S5)=16,MID(HEX2BIN(MID(S5,13,1),4),4,1),0/0)</f>
        <v>0</v>
      </c>
      <c r="DO8" s="30" t="str">
        <f>IF(LEN(S5)=16,MID(HEX2BIN(MID(S5,14,1),4),1,1),0/0)</f>
        <v>1</v>
      </c>
      <c r="DP8" s="16" t="str">
        <f>IF(LEN(S5)=16,MID(HEX2BIN(MID(S5,14,1),4),2,1),0/0)</f>
        <v>1</v>
      </c>
      <c r="DQ8" s="16" t="str">
        <f>IF(LEN(S5)=16,MID(HEX2BIN(MID(S5,14,1),4),3,1),0/0)</f>
        <v>0</v>
      </c>
      <c r="DR8" s="34" t="str">
        <f>IF(LEN(S5)=16,MID(HEX2BIN(MID(S5,14,1),4),4,1),0/0)</f>
        <v>0</v>
      </c>
      <c r="DS8" s="30" t="str">
        <f>IF(LEN(S5)=16,MID(HEX2BIN(MID(S5,15,1),4),1,1),0/0)</f>
        <v>1</v>
      </c>
      <c r="DT8" s="16" t="str">
        <f>IF(LEN(S5)=16,MID(HEX2BIN(MID(S5,15,1),4),2,1),0/0)</f>
        <v>1</v>
      </c>
      <c r="DU8" s="16" t="str">
        <f>IF(LEN(S5)=16,MID(HEX2BIN(MID(S5,15,1),4),3,1),0/0)</f>
        <v>0</v>
      </c>
      <c r="DV8" s="34" t="str">
        <f>IF(LEN(S5)=16,MID(HEX2BIN(MID(S5,15,1),4),4,1),0/0)</f>
        <v>1</v>
      </c>
      <c r="DW8" s="4" t="str">
        <f>IF(LEN(S5)=16,MID(HEX2BIN(MID(S5,16,1),4),1,1),0/0)</f>
        <v>1</v>
      </c>
      <c r="DX8" s="4" t="str">
        <f>IF(LEN(S5)=16,MID(HEX2BIN(MID(S5,16,1),4),2,1),0/0)</f>
        <v>1</v>
      </c>
      <c r="DY8" s="4" t="str">
        <f>IF(LEN(S5)=16,MID(HEX2BIN(MID(S5,16,1),4),3,1),0/0)</f>
        <v>0</v>
      </c>
      <c r="DZ8" s="22" t="str">
        <f>IF(LEN(S5)=16,MID(HEX2BIN(MID(S5,16,1),4),4,1),0/0)</f>
        <v>1</v>
      </c>
      <c r="EA8" s="12" t="s">
        <v>114</v>
      </c>
    </row>
    <row r="9" spans="1:131" ht="20.25" customHeight="1" thickBot="1">
      <c r="B9" s="12" t="s">
        <v>112</v>
      </c>
      <c r="C9" s="21" t="str">
        <f>BH8</f>
        <v>0</v>
      </c>
      <c r="D9" s="4" t="str">
        <f>AZ8</f>
        <v>0</v>
      </c>
      <c r="E9" s="4" t="str">
        <f>AR8</f>
        <v>0</v>
      </c>
      <c r="F9" s="4" t="str">
        <f>AJ8</f>
        <v>1</v>
      </c>
      <c r="G9" s="31" t="str">
        <f>AB8</f>
        <v>0</v>
      </c>
      <c r="H9" s="4" t="str">
        <f>T8</f>
        <v>1</v>
      </c>
      <c r="I9" s="4" t="str">
        <f>L8</f>
        <v>0</v>
      </c>
      <c r="J9" s="4" t="str">
        <f>D8</f>
        <v>0</v>
      </c>
      <c r="K9" s="31" t="str">
        <f>BJ8</f>
        <v>1</v>
      </c>
      <c r="L9" s="4" t="str">
        <f>BB8</f>
        <v>0</v>
      </c>
      <c r="M9" s="4" t="str">
        <f>AT8</f>
        <v>1</v>
      </c>
      <c r="N9" s="35" t="str">
        <f>AL8</f>
        <v>0</v>
      </c>
      <c r="O9" s="4" t="str">
        <f>AD8</f>
        <v>0</v>
      </c>
      <c r="P9" s="4" t="str">
        <f>V8</f>
        <v>1</v>
      </c>
      <c r="Q9" s="4" t="str">
        <f>N8</f>
        <v>1</v>
      </c>
      <c r="R9" s="4" t="str">
        <f>F8</f>
        <v>1</v>
      </c>
      <c r="S9" s="31" t="str">
        <f>BL8</f>
        <v>1</v>
      </c>
      <c r="T9" s="4" t="str">
        <f>BD8</f>
        <v>1</v>
      </c>
      <c r="U9" s="4" t="str">
        <f>AV8</f>
        <v>0</v>
      </c>
      <c r="V9" s="35" t="str">
        <f>AN8</f>
        <v>1</v>
      </c>
      <c r="W9" s="4" t="str">
        <f>AF8</f>
        <v>0</v>
      </c>
      <c r="X9" s="4" t="str">
        <f>X8</f>
        <v>1</v>
      </c>
      <c r="Y9" s="4" t="str">
        <f>P8</f>
        <v>1</v>
      </c>
      <c r="Z9" s="4" t="str">
        <f>H8</f>
        <v>0</v>
      </c>
      <c r="AA9" s="31" t="str">
        <f>BN8</f>
        <v>0</v>
      </c>
      <c r="AB9" s="4" t="str">
        <f>BF8</f>
        <v>1</v>
      </c>
      <c r="AC9" s="4" t="str">
        <f>AX8</f>
        <v>1</v>
      </c>
      <c r="AD9" s="35" t="str">
        <f>AP8</f>
        <v>1</v>
      </c>
      <c r="AE9" s="4" t="str">
        <f>AH8</f>
        <v>1</v>
      </c>
      <c r="AF9" s="4" t="str">
        <f>Z8</f>
        <v>0</v>
      </c>
      <c r="AG9" s="4" t="str">
        <f>R8</f>
        <v>0</v>
      </c>
      <c r="AH9" s="4" t="str">
        <f>J8</f>
        <v>0</v>
      </c>
      <c r="AI9" s="31" t="str">
        <f>BG8</f>
        <v>0</v>
      </c>
      <c r="AJ9" s="4" t="str">
        <f>AY8</f>
        <v>0</v>
      </c>
      <c r="AK9" s="4" t="str">
        <f>AQ8</f>
        <v>0</v>
      </c>
      <c r="AL9" s="35" t="str">
        <f>AI8</f>
        <v>1</v>
      </c>
      <c r="AM9" s="4" t="str">
        <f>AA8</f>
        <v>1</v>
      </c>
      <c r="AN9" s="4" t="str">
        <f>S8</f>
        <v>0</v>
      </c>
      <c r="AO9" s="4" t="str">
        <f>K8</f>
        <v>0</v>
      </c>
      <c r="AP9" s="4" t="str">
        <f>C8</f>
        <v>0</v>
      </c>
      <c r="AQ9" s="31" t="str">
        <f>BI8</f>
        <v>1</v>
      </c>
      <c r="AR9" s="4" t="str">
        <f>BA8</f>
        <v>1</v>
      </c>
      <c r="AS9" s="4" t="str">
        <f>AS8</f>
        <v>0</v>
      </c>
      <c r="AT9" s="35" t="str">
        <f>AK8</f>
        <v>0</v>
      </c>
      <c r="AU9" s="4" t="str">
        <f>AC8</f>
        <v>1</v>
      </c>
      <c r="AV9" s="4" t="str">
        <f>U8</f>
        <v>0</v>
      </c>
      <c r="AW9" s="4" t="str">
        <f>M8</f>
        <v>1</v>
      </c>
      <c r="AX9" s="4" t="str">
        <f>E8</f>
        <v>0</v>
      </c>
      <c r="AY9" s="31" t="str">
        <f>BK8</f>
        <v>0</v>
      </c>
      <c r="AZ9" s="4" t="str">
        <f>BC8</f>
        <v>0</v>
      </c>
      <c r="BA9" s="4" t="str">
        <f>AU8</f>
        <v>0</v>
      </c>
      <c r="BB9" s="35" t="str">
        <f>AM8</f>
        <v>1</v>
      </c>
      <c r="BC9" s="4" t="str">
        <f>AE8</f>
        <v>1</v>
      </c>
      <c r="BD9" s="4" t="str">
        <f>W8</f>
        <v>0</v>
      </c>
      <c r="BE9" s="4" t="str">
        <f>O8</f>
        <v>0</v>
      </c>
      <c r="BF9" s="4" t="str">
        <f>G8</f>
        <v>0</v>
      </c>
      <c r="BG9" s="31" t="str">
        <f>BM8</f>
        <v>1</v>
      </c>
      <c r="BH9" s="4" t="str">
        <f>BE8</f>
        <v>0</v>
      </c>
      <c r="BI9" s="4" t="str">
        <f>AW8</f>
        <v>1</v>
      </c>
      <c r="BJ9" s="35" t="str">
        <f>AO8</f>
        <v>0</v>
      </c>
      <c r="BK9" s="4" t="str">
        <f>AG8</f>
        <v>1</v>
      </c>
      <c r="BL9" s="4" t="str">
        <f>Y8</f>
        <v>1</v>
      </c>
      <c r="BM9" s="4" t="str">
        <f>Q8</f>
        <v>0</v>
      </c>
      <c r="BN9" s="22" t="str">
        <f>I8</f>
        <v>1</v>
      </c>
      <c r="BO9" s="21" t="str">
        <f>DS8</f>
        <v>1</v>
      </c>
      <c r="BP9" s="4" t="str">
        <f>DK8</f>
        <v>1</v>
      </c>
      <c r="BQ9" s="4" t="str">
        <f>DC8</f>
        <v>0</v>
      </c>
      <c r="BR9" s="4" t="str">
        <f>CU8</f>
        <v>0</v>
      </c>
      <c r="BS9" s="31" t="str">
        <f>CM8</f>
        <v>0</v>
      </c>
      <c r="BT9" s="4" t="str">
        <f>CE8</f>
        <v>0</v>
      </c>
      <c r="BU9" s="4" t="str">
        <f>BW8</f>
        <v>1</v>
      </c>
      <c r="BV9" s="35" t="str">
        <f>BO8</f>
        <v>1</v>
      </c>
      <c r="BW9" s="4" t="str">
        <f>DT8</f>
        <v>1</v>
      </c>
      <c r="BX9" s="4" t="str">
        <f>DL8</f>
        <v>1</v>
      </c>
      <c r="BY9" s="4" t="str">
        <f>DD8</f>
        <v>0</v>
      </c>
      <c r="BZ9" s="4" t="str">
        <f>CV8</f>
        <v>0</v>
      </c>
      <c r="CA9" s="31" t="str">
        <f>CN8</f>
        <v>0</v>
      </c>
      <c r="CB9" s="4" t="str">
        <f>CF8</f>
        <v>0</v>
      </c>
      <c r="CC9" s="4" t="str">
        <f>BX8</f>
        <v>0</v>
      </c>
      <c r="CD9" s="35" t="str">
        <f>BP8</f>
        <v>0</v>
      </c>
      <c r="CE9" s="4" t="str">
        <f>DU8</f>
        <v>0</v>
      </c>
      <c r="CF9" s="4" t="str">
        <f>DM8</f>
        <v>0</v>
      </c>
      <c r="CG9" s="4" t="str">
        <f>DE8</f>
        <v>1</v>
      </c>
      <c r="CH9" s="4" t="str">
        <f>CW8</f>
        <v>1</v>
      </c>
      <c r="CI9" s="31" t="str">
        <f>CO8</f>
        <v>0</v>
      </c>
      <c r="CJ9" s="4" t="str">
        <f>CG8</f>
        <v>0</v>
      </c>
      <c r="CK9" s="4" t="str">
        <f>BY8</f>
        <v>1</v>
      </c>
      <c r="CL9" s="35" t="str">
        <f>BQ8</f>
        <v>1</v>
      </c>
      <c r="CM9" s="4" t="str">
        <f>DV8</f>
        <v>1</v>
      </c>
      <c r="CN9" s="4" t="str">
        <f>DN8</f>
        <v>0</v>
      </c>
      <c r="CO9" s="4" t="str">
        <f>DF8</f>
        <v>1</v>
      </c>
      <c r="CP9" s="4" t="str">
        <f>CX8</f>
        <v>0</v>
      </c>
      <c r="CQ9" s="31" t="str">
        <f>DY8</f>
        <v>0</v>
      </c>
      <c r="CR9" s="4" t="str">
        <f>DQ8</f>
        <v>0</v>
      </c>
      <c r="CS9" s="4" t="str">
        <f>DI8</f>
        <v>1</v>
      </c>
      <c r="CT9" s="35" t="str">
        <f>DA8</f>
        <v>1</v>
      </c>
      <c r="CU9" s="4" t="str">
        <f>CS8</f>
        <v>0</v>
      </c>
      <c r="CV9" s="4" t="str">
        <f>CK8</f>
        <v>0</v>
      </c>
      <c r="CW9" s="4" t="str">
        <f>CC8</f>
        <v>1</v>
      </c>
      <c r="CX9" s="4" t="str">
        <f>BU8</f>
        <v>1</v>
      </c>
      <c r="CY9" s="31" t="str">
        <f>DX8</f>
        <v>1</v>
      </c>
      <c r="CZ9" s="4" t="str">
        <f>DP8</f>
        <v>1</v>
      </c>
      <c r="DA9" s="4" t="str">
        <f>DH8</f>
        <v>1</v>
      </c>
      <c r="DB9" s="35" t="str">
        <f>CZ8</f>
        <v>1</v>
      </c>
      <c r="DC9" s="4" t="str">
        <f>CR8</f>
        <v>0</v>
      </c>
      <c r="DD9" s="4" t="str">
        <f>CJ8</f>
        <v>0</v>
      </c>
      <c r="DE9" s="4" t="str">
        <f>CB8</f>
        <v>0</v>
      </c>
      <c r="DF9" s="4" t="str">
        <f>BT8</f>
        <v>0</v>
      </c>
      <c r="DG9" s="31" t="str">
        <f>DW8</f>
        <v>1</v>
      </c>
      <c r="DH9" s="4" t="str">
        <f>DO8</f>
        <v>1</v>
      </c>
      <c r="DI9" s="4" t="str">
        <f>DG8</f>
        <v>0</v>
      </c>
      <c r="DJ9" s="35" t="str">
        <f>CY8</f>
        <v>0</v>
      </c>
      <c r="DK9" s="4" t="str">
        <f>CQ8</f>
        <v>1</v>
      </c>
      <c r="DL9" s="4" t="str">
        <f>CI8</f>
        <v>1</v>
      </c>
      <c r="DM9" s="4" t="str">
        <f>CA8</f>
        <v>1</v>
      </c>
      <c r="DN9" s="4" t="str">
        <f>BS8</f>
        <v>1</v>
      </c>
      <c r="DO9" s="31" t="str">
        <f>CP8</f>
        <v>1</v>
      </c>
      <c r="DP9" s="4" t="str">
        <f>CH8</f>
        <v>0</v>
      </c>
      <c r="DQ9" s="4" t="str">
        <f>BZ8</f>
        <v>1</v>
      </c>
      <c r="DR9" s="35" t="str">
        <f>BR8</f>
        <v>0</v>
      </c>
      <c r="DS9" s="31"/>
      <c r="DT9" s="4"/>
      <c r="DU9" s="4"/>
      <c r="DV9" s="35"/>
      <c r="DW9" s="4"/>
      <c r="DX9" s="4"/>
      <c r="DY9" s="4"/>
      <c r="DZ9" s="22"/>
      <c r="EA9" s="12" t="s">
        <v>116</v>
      </c>
    </row>
    <row r="10" spans="1:131" ht="20.25" customHeight="1">
      <c r="B10" s="15" t="s">
        <v>75</v>
      </c>
      <c r="C10" s="23"/>
      <c r="D10" s="16"/>
      <c r="E10" s="16"/>
      <c r="F10" s="16"/>
      <c r="G10" s="30"/>
      <c r="H10" s="16"/>
      <c r="I10" s="16"/>
      <c r="J10" s="16"/>
      <c r="K10" s="30"/>
      <c r="L10" s="16"/>
      <c r="M10" s="16"/>
      <c r="N10" s="34"/>
      <c r="O10" s="16"/>
      <c r="P10" s="16"/>
      <c r="Q10" s="16"/>
      <c r="R10" s="16"/>
      <c r="S10" s="30"/>
      <c r="T10" s="16"/>
      <c r="U10" s="16"/>
      <c r="V10" s="34"/>
      <c r="W10" s="16"/>
      <c r="X10" s="16"/>
      <c r="Y10" s="16"/>
      <c r="Z10" s="16"/>
      <c r="AA10" s="30"/>
      <c r="AB10" s="16"/>
      <c r="AC10" s="16"/>
      <c r="AD10" s="34"/>
      <c r="AE10" s="16"/>
      <c r="AF10" s="16"/>
      <c r="AG10" s="16"/>
      <c r="AH10" s="16"/>
      <c r="AI10" s="30"/>
      <c r="AJ10" s="16"/>
      <c r="AK10" s="16"/>
      <c r="AL10" s="34"/>
      <c r="AM10" s="16"/>
      <c r="AN10" s="16"/>
      <c r="AO10" s="16"/>
      <c r="AP10" s="16"/>
      <c r="AQ10" s="30"/>
      <c r="AR10" s="16"/>
      <c r="AS10" s="16"/>
      <c r="AT10" s="34"/>
      <c r="AU10" s="16"/>
      <c r="AV10" s="16"/>
      <c r="AW10" s="16"/>
      <c r="AX10" s="16"/>
      <c r="AY10" s="30"/>
      <c r="AZ10" s="16"/>
      <c r="BA10" s="16"/>
      <c r="BB10" s="34"/>
      <c r="BC10" s="16"/>
      <c r="BD10" s="16"/>
      <c r="BE10" s="16"/>
      <c r="BF10" s="16"/>
      <c r="BG10" s="30"/>
      <c r="BH10" s="16"/>
      <c r="BI10" s="16"/>
      <c r="BJ10" s="34"/>
      <c r="BK10" s="16"/>
      <c r="BL10" s="16"/>
      <c r="BM10" s="16"/>
      <c r="BN10" s="24"/>
      <c r="BO10" s="23"/>
      <c r="BP10" s="16"/>
      <c r="BQ10" s="16"/>
      <c r="BR10" s="16"/>
      <c r="BS10" s="30"/>
      <c r="BT10" s="16"/>
      <c r="BU10" s="16"/>
      <c r="BV10" s="34"/>
      <c r="BW10" s="16"/>
      <c r="BX10" s="16"/>
      <c r="BY10" s="16"/>
      <c r="BZ10" s="16"/>
      <c r="CA10" s="30"/>
      <c r="CB10" s="16"/>
      <c r="CC10" s="16"/>
      <c r="CD10" s="34"/>
      <c r="CE10" s="16"/>
      <c r="CF10" s="16"/>
      <c r="CG10" s="16"/>
      <c r="CH10" s="16"/>
      <c r="CI10" s="30"/>
      <c r="CJ10" s="16"/>
      <c r="CK10" s="16"/>
      <c r="CL10" s="34"/>
      <c r="CM10" s="16"/>
      <c r="CN10" s="16"/>
      <c r="CO10" s="16"/>
      <c r="CP10" s="16"/>
      <c r="CQ10" s="30"/>
      <c r="CR10" s="16"/>
      <c r="CS10" s="16"/>
      <c r="CT10" s="34"/>
      <c r="CU10" s="16"/>
      <c r="CV10" s="16"/>
      <c r="CW10" s="16"/>
      <c r="CX10" s="16"/>
      <c r="CY10" s="30"/>
      <c r="CZ10" s="16"/>
      <c r="DA10" s="16"/>
      <c r="DB10" s="34"/>
      <c r="DC10" s="16"/>
      <c r="DD10" s="16"/>
      <c r="DE10" s="16"/>
      <c r="DF10" s="16"/>
      <c r="DG10" s="30"/>
      <c r="DH10" s="16"/>
      <c r="DI10" s="16"/>
      <c r="DJ10" s="34"/>
      <c r="DK10" s="16"/>
      <c r="DL10" s="16"/>
      <c r="DM10" s="16"/>
      <c r="DN10" s="16"/>
      <c r="DO10" s="30"/>
      <c r="DP10" s="16"/>
      <c r="DQ10" s="16"/>
      <c r="DR10" s="34"/>
      <c r="DS10" s="30"/>
      <c r="DT10" s="16"/>
      <c r="DU10" s="16"/>
      <c r="DV10" s="34"/>
      <c r="DW10" s="16"/>
      <c r="DX10" s="16"/>
      <c r="DY10" s="16"/>
      <c r="DZ10" s="24"/>
      <c r="EA10" s="15" t="s">
        <v>75</v>
      </c>
    </row>
    <row r="11" spans="1:131" ht="20.25" customHeight="1">
      <c r="B11" s="13" t="s">
        <v>115</v>
      </c>
      <c r="C11" s="21"/>
      <c r="D11" s="4"/>
      <c r="E11" s="4"/>
      <c r="F11" s="4"/>
      <c r="G11" s="31"/>
      <c r="H11" s="4"/>
      <c r="I11" s="4"/>
      <c r="J11" s="4"/>
      <c r="K11" s="31"/>
      <c r="L11" s="4"/>
      <c r="M11" s="4"/>
      <c r="N11" s="35"/>
      <c r="O11" s="4"/>
      <c r="P11" s="4"/>
      <c r="Q11" s="4"/>
      <c r="R11" s="4"/>
      <c r="S11" s="31" t="str">
        <f>BN9</f>
        <v>1</v>
      </c>
      <c r="T11" s="4" t="str">
        <f>AI9</f>
        <v>0</v>
      </c>
      <c r="U11" s="4" t="str">
        <f>AJ9</f>
        <v>0</v>
      </c>
      <c r="V11" s="35" t="str">
        <f>AK9</f>
        <v>0</v>
      </c>
      <c r="W11" s="4" t="str">
        <f>AL9</f>
        <v>1</v>
      </c>
      <c r="X11" s="4" t="str">
        <f>AM9</f>
        <v>1</v>
      </c>
      <c r="Y11" s="4" t="str">
        <f t="shared" ref="Y11:AD11" si="1">AL9</f>
        <v>1</v>
      </c>
      <c r="Z11" s="4" t="str">
        <f t="shared" si="1"/>
        <v>1</v>
      </c>
      <c r="AA11" s="31" t="str">
        <f t="shared" si="1"/>
        <v>0</v>
      </c>
      <c r="AB11" s="4" t="str">
        <f t="shared" si="1"/>
        <v>0</v>
      </c>
      <c r="AC11" s="4" t="str">
        <f t="shared" si="1"/>
        <v>0</v>
      </c>
      <c r="AD11" s="35" t="str">
        <f t="shared" si="1"/>
        <v>1</v>
      </c>
      <c r="AE11" s="4" t="str">
        <f>AP9</f>
        <v>0</v>
      </c>
      <c r="AF11" s="4" t="str">
        <f t="shared" ref="AF11:AJ11" si="2">AQ9</f>
        <v>1</v>
      </c>
      <c r="AG11" s="4" t="str">
        <f t="shared" si="2"/>
        <v>1</v>
      </c>
      <c r="AH11" s="4" t="str">
        <f t="shared" si="2"/>
        <v>0</v>
      </c>
      <c r="AI11" s="31" t="str">
        <f t="shared" si="2"/>
        <v>0</v>
      </c>
      <c r="AJ11" s="4" t="str">
        <f t="shared" si="2"/>
        <v>1</v>
      </c>
      <c r="AK11" s="4" t="str">
        <f t="shared" ref="AK11:AP11" si="3">AT9</f>
        <v>0</v>
      </c>
      <c r="AL11" s="35" t="str">
        <f t="shared" si="3"/>
        <v>1</v>
      </c>
      <c r="AM11" s="4" t="str">
        <f t="shared" si="3"/>
        <v>0</v>
      </c>
      <c r="AN11" s="4" t="str">
        <f t="shared" si="3"/>
        <v>1</v>
      </c>
      <c r="AO11" s="4" t="str">
        <f t="shared" si="3"/>
        <v>0</v>
      </c>
      <c r="AP11" s="4" t="str">
        <f t="shared" si="3"/>
        <v>0</v>
      </c>
      <c r="AQ11" s="31" t="str">
        <f t="shared" ref="AQ11:AV11" si="4">AX9</f>
        <v>0</v>
      </c>
      <c r="AR11" s="4" t="str">
        <f t="shared" si="4"/>
        <v>0</v>
      </c>
      <c r="AS11" s="4" t="str">
        <f t="shared" si="4"/>
        <v>0</v>
      </c>
      <c r="AT11" s="35" t="str">
        <f t="shared" si="4"/>
        <v>0</v>
      </c>
      <c r="AU11" s="4" t="str">
        <f t="shared" si="4"/>
        <v>1</v>
      </c>
      <c r="AV11" s="4" t="str">
        <f t="shared" si="4"/>
        <v>1</v>
      </c>
      <c r="AW11" s="4" t="str">
        <f t="shared" ref="AW11:BB11" si="5">BB9</f>
        <v>1</v>
      </c>
      <c r="AX11" s="4" t="str">
        <f t="shared" si="5"/>
        <v>1</v>
      </c>
      <c r="AY11" s="31" t="str">
        <f t="shared" si="5"/>
        <v>0</v>
      </c>
      <c r="AZ11" s="4" t="str">
        <f t="shared" si="5"/>
        <v>0</v>
      </c>
      <c r="BA11" s="4" t="str">
        <f t="shared" si="5"/>
        <v>0</v>
      </c>
      <c r="BB11" s="35" t="str">
        <f t="shared" si="5"/>
        <v>1</v>
      </c>
      <c r="BC11" s="4" t="str">
        <f t="shared" ref="BC11:BH11" si="6">BF9</f>
        <v>0</v>
      </c>
      <c r="BD11" s="4" t="str">
        <f t="shared" si="6"/>
        <v>1</v>
      </c>
      <c r="BE11" s="4" t="str">
        <f t="shared" si="6"/>
        <v>0</v>
      </c>
      <c r="BF11" s="4" t="str">
        <f t="shared" si="6"/>
        <v>1</v>
      </c>
      <c r="BG11" s="31" t="str">
        <f t="shared" si="6"/>
        <v>0</v>
      </c>
      <c r="BH11" s="4" t="str">
        <f t="shared" si="6"/>
        <v>1</v>
      </c>
      <c r="BI11" s="4" t="str">
        <f>BJ9</f>
        <v>0</v>
      </c>
      <c r="BJ11" s="35" t="str">
        <f>BK9</f>
        <v>1</v>
      </c>
      <c r="BK11" s="4" t="str">
        <f>BL9</f>
        <v>1</v>
      </c>
      <c r="BL11" s="4" t="str">
        <f>BM9</f>
        <v>0</v>
      </c>
      <c r="BM11" s="4" t="str">
        <f>BN9</f>
        <v>1</v>
      </c>
      <c r="BN11" s="22" t="str">
        <f>AI9</f>
        <v>0</v>
      </c>
      <c r="BO11" s="21" t="str">
        <f>BP9</f>
        <v>1</v>
      </c>
      <c r="BP11" s="4" t="str">
        <f t="shared" ref="BP11:DQ11" si="7">BQ9</f>
        <v>0</v>
      </c>
      <c r="BQ11" s="4" t="str">
        <f t="shared" si="7"/>
        <v>0</v>
      </c>
      <c r="BR11" s="4" t="str">
        <f t="shared" si="7"/>
        <v>0</v>
      </c>
      <c r="BS11" s="31" t="str">
        <f t="shared" si="7"/>
        <v>0</v>
      </c>
      <c r="BT11" s="4" t="str">
        <f t="shared" si="7"/>
        <v>1</v>
      </c>
      <c r="BU11" s="4" t="str">
        <f t="shared" si="7"/>
        <v>1</v>
      </c>
      <c r="BV11" s="35" t="str">
        <f t="shared" si="7"/>
        <v>1</v>
      </c>
      <c r="BW11" s="4" t="str">
        <f t="shared" si="7"/>
        <v>1</v>
      </c>
      <c r="BX11" s="4" t="str">
        <f t="shared" si="7"/>
        <v>0</v>
      </c>
      <c r="BY11" s="4" t="str">
        <f t="shared" si="7"/>
        <v>0</v>
      </c>
      <c r="BZ11" s="4" t="str">
        <f t="shared" si="7"/>
        <v>0</v>
      </c>
      <c r="CA11" s="31" t="str">
        <f t="shared" si="7"/>
        <v>0</v>
      </c>
      <c r="CB11" s="4" t="str">
        <f t="shared" si="7"/>
        <v>0</v>
      </c>
      <c r="CC11" s="4" t="str">
        <f t="shared" si="7"/>
        <v>0</v>
      </c>
      <c r="CD11" s="35" t="str">
        <f t="shared" si="7"/>
        <v>0</v>
      </c>
      <c r="CE11" s="4" t="str">
        <f t="shared" si="7"/>
        <v>0</v>
      </c>
      <c r="CF11" s="4" t="str">
        <f t="shared" si="7"/>
        <v>1</v>
      </c>
      <c r="CG11" s="4" t="str">
        <f t="shared" si="7"/>
        <v>1</v>
      </c>
      <c r="CH11" s="4" t="str">
        <f t="shared" si="7"/>
        <v>0</v>
      </c>
      <c r="CI11" s="31" t="str">
        <f t="shared" si="7"/>
        <v>0</v>
      </c>
      <c r="CJ11" s="4" t="str">
        <f t="shared" si="7"/>
        <v>1</v>
      </c>
      <c r="CK11" s="4" t="str">
        <f t="shared" si="7"/>
        <v>1</v>
      </c>
      <c r="CL11" s="35" t="str">
        <f t="shared" si="7"/>
        <v>1</v>
      </c>
      <c r="CM11" s="4" t="str">
        <f t="shared" si="7"/>
        <v>0</v>
      </c>
      <c r="CN11" s="4" t="str">
        <f t="shared" si="7"/>
        <v>1</v>
      </c>
      <c r="CO11" s="4" t="str">
        <f t="shared" si="7"/>
        <v>0</v>
      </c>
      <c r="CP11" s="4" t="str">
        <f>BO9</f>
        <v>1</v>
      </c>
      <c r="CQ11" s="31" t="str">
        <f t="shared" si="7"/>
        <v>0</v>
      </c>
      <c r="CR11" s="4" t="str">
        <f t="shared" si="7"/>
        <v>1</v>
      </c>
      <c r="CS11" s="4" t="str">
        <f t="shared" si="7"/>
        <v>1</v>
      </c>
      <c r="CT11" s="35" t="str">
        <f t="shared" si="7"/>
        <v>0</v>
      </c>
      <c r="CU11" s="4" t="str">
        <f t="shared" si="7"/>
        <v>0</v>
      </c>
      <c r="CV11" s="4" t="str">
        <f t="shared" si="7"/>
        <v>1</v>
      </c>
      <c r="CW11" s="4" t="str">
        <f t="shared" si="7"/>
        <v>1</v>
      </c>
      <c r="CX11" s="4" t="str">
        <f t="shared" si="7"/>
        <v>1</v>
      </c>
      <c r="CY11" s="31" t="str">
        <f t="shared" si="7"/>
        <v>1</v>
      </c>
      <c r="CZ11" s="4" t="str">
        <f t="shared" si="7"/>
        <v>1</v>
      </c>
      <c r="DA11" s="4" t="str">
        <f t="shared" si="7"/>
        <v>1</v>
      </c>
      <c r="DB11" s="35" t="str">
        <f t="shared" si="7"/>
        <v>0</v>
      </c>
      <c r="DC11" s="4" t="str">
        <f t="shared" si="7"/>
        <v>0</v>
      </c>
      <c r="DD11" s="4" t="str">
        <f t="shared" si="7"/>
        <v>0</v>
      </c>
      <c r="DE11" s="4" t="str">
        <f t="shared" si="7"/>
        <v>0</v>
      </c>
      <c r="DF11" s="4" t="str">
        <f t="shared" si="7"/>
        <v>1</v>
      </c>
      <c r="DG11" s="31" t="str">
        <f t="shared" si="7"/>
        <v>1</v>
      </c>
      <c r="DH11" s="4" t="str">
        <f t="shared" si="7"/>
        <v>0</v>
      </c>
      <c r="DI11" s="4" t="str">
        <f t="shared" si="7"/>
        <v>0</v>
      </c>
      <c r="DJ11" s="35" t="str">
        <f t="shared" si="7"/>
        <v>1</v>
      </c>
      <c r="DK11" s="4" t="str">
        <f t="shared" si="7"/>
        <v>1</v>
      </c>
      <c r="DL11" s="4" t="str">
        <f t="shared" si="7"/>
        <v>1</v>
      </c>
      <c r="DM11" s="4" t="str">
        <f t="shared" si="7"/>
        <v>1</v>
      </c>
      <c r="DN11" s="4" t="str">
        <f t="shared" si="7"/>
        <v>1</v>
      </c>
      <c r="DO11" s="31" t="str">
        <f t="shared" si="7"/>
        <v>0</v>
      </c>
      <c r="DP11" s="4" t="str">
        <f t="shared" si="7"/>
        <v>1</v>
      </c>
      <c r="DQ11" s="4" t="str">
        <f t="shared" si="7"/>
        <v>0</v>
      </c>
      <c r="DR11" s="35" t="str">
        <f>CQ9</f>
        <v>0</v>
      </c>
      <c r="DS11" s="31"/>
      <c r="DT11" s="4"/>
      <c r="DU11" s="4"/>
      <c r="DV11" s="35"/>
      <c r="DW11" s="4"/>
      <c r="DX11" s="4"/>
      <c r="DY11" s="4"/>
      <c r="DZ11" s="22"/>
      <c r="EA11" s="13" t="s">
        <v>117</v>
      </c>
    </row>
    <row r="12" spans="1:131" ht="20.25" customHeight="1">
      <c r="B12" s="13" t="s">
        <v>109</v>
      </c>
      <c r="C12" s="21"/>
      <c r="D12" s="4"/>
      <c r="E12" s="4"/>
      <c r="F12" s="4"/>
      <c r="G12" s="31"/>
      <c r="H12" s="4"/>
      <c r="I12" s="4"/>
      <c r="J12" s="4"/>
      <c r="K12" s="31"/>
      <c r="L12" s="4"/>
      <c r="M12" s="4"/>
      <c r="N12" s="35"/>
      <c r="O12" s="4"/>
      <c r="P12" s="4"/>
      <c r="Q12" s="4"/>
      <c r="R12" s="4"/>
      <c r="S12" s="31" t="str">
        <f t="shared" ref="S12:BN12" si="8">IF(S11=BO12,"0","1")</f>
        <v>1</v>
      </c>
      <c r="T12" s="4" t="str">
        <f t="shared" si="8"/>
        <v>0</v>
      </c>
      <c r="U12" s="4" t="str">
        <f t="shared" si="8"/>
        <v>0</v>
      </c>
      <c r="V12" s="35" t="str">
        <f t="shared" si="8"/>
        <v>1</v>
      </c>
      <c r="W12" s="4" t="str">
        <f t="shared" si="8"/>
        <v>0</v>
      </c>
      <c r="X12" s="4" t="str">
        <f t="shared" si="8"/>
        <v>1</v>
      </c>
      <c r="Y12" s="4" t="str">
        <f t="shared" si="8"/>
        <v>1</v>
      </c>
      <c r="Z12" s="4" t="str">
        <f t="shared" si="8"/>
        <v>0</v>
      </c>
      <c r="AA12" s="31" t="str">
        <f t="shared" si="8"/>
        <v>0</v>
      </c>
      <c r="AB12" s="4" t="str">
        <f t="shared" si="8"/>
        <v>1</v>
      </c>
      <c r="AC12" s="4" t="str">
        <f t="shared" si="8"/>
        <v>0</v>
      </c>
      <c r="AD12" s="35" t="str">
        <f t="shared" si="8"/>
        <v>1</v>
      </c>
      <c r="AE12" s="4" t="str">
        <f t="shared" si="8"/>
        <v>1</v>
      </c>
      <c r="AF12" s="4" t="str">
        <f t="shared" si="8"/>
        <v>0</v>
      </c>
      <c r="AG12" s="4" t="str">
        <f t="shared" si="8"/>
        <v>1</v>
      </c>
      <c r="AH12" s="4" t="str">
        <f t="shared" si="8"/>
        <v>0</v>
      </c>
      <c r="AI12" s="31" t="str">
        <f t="shared" si="8"/>
        <v>1</v>
      </c>
      <c r="AJ12" s="4" t="str">
        <f t="shared" si="8"/>
        <v>0</v>
      </c>
      <c r="AK12" s="4" t="str">
        <f t="shared" si="8"/>
        <v>0</v>
      </c>
      <c r="AL12" s="35" t="str">
        <f t="shared" si="8"/>
        <v>0</v>
      </c>
      <c r="AM12" s="4" t="str">
        <f t="shared" si="8"/>
        <v>0</v>
      </c>
      <c r="AN12" s="4" t="str">
        <f t="shared" si="8"/>
        <v>1</v>
      </c>
      <c r="AO12" s="4" t="str">
        <f t="shared" si="8"/>
        <v>0</v>
      </c>
      <c r="AP12" s="4" t="str">
        <f t="shared" si="8"/>
        <v>0</v>
      </c>
      <c r="AQ12" s="31" t="str">
        <f t="shared" si="8"/>
        <v>0</v>
      </c>
      <c r="AR12" s="4" t="str">
        <f t="shared" si="8"/>
        <v>1</v>
      </c>
      <c r="AS12" s="4" t="str">
        <f t="shared" si="8"/>
        <v>1</v>
      </c>
      <c r="AT12" s="35" t="str">
        <f t="shared" si="8"/>
        <v>1</v>
      </c>
      <c r="AU12" s="4" t="str">
        <f t="shared" si="8"/>
        <v>1</v>
      </c>
      <c r="AV12" s="4" t="str">
        <f t="shared" si="8"/>
        <v>1</v>
      </c>
      <c r="AW12" s="4" t="str">
        <f t="shared" si="8"/>
        <v>0</v>
      </c>
      <c r="AX12" s="4" t="str">
        <f t="shared" si="8"/>
        <v>1</v>
      </c>
      <c r="AY12" s="31" t="str">
        <f t="shared" si="8"/>
        <v>1</v>
      </c>
      <c r="AZ12" s="4" t="str">
        <f t="shared" si="8"/>
        <v>1</v>
      </c>
      <c r="BA12" s="4" t="str">
        <f t="shared" si="8"/>
        <v>0</v>
      </c>
      <c r="BB12" s="35" t="str">
        <f t="shared" si="8"/>
        <v>0</v>
      </c>
      <c r="BC12" s="4" t="str">
        <f t="shared" si="8"/>
        <v>1</v>
      </c>
      <c r="BD12" s="4" t="str">
        <f t="shared" si="8"/>
        <v>0</v>
      </c>
      <c r="BE12" s="4" t="str">
        <f t="shared" si="8"/>
        <v>1</v>
      </c>
      <c r="BF12" s="4" t="str">
        <f t="shared" si="8"/>
        <v>1</v>
      </c>
      <c r="BG12" s="31" t="str">
        <f t="shared" si="8"/>
        <v>1</v>
      </c>
      <c r="BH12" s="4" t="str">
        <f t="shared" si="8"/>
        <v>1</v>
      </c>
      <c r="BI12" s="4" t="str">
        <f t="shared" si="8"/>
        <v>0</v>
      </c>
      <c r="BJ12" s="35" t="str">
        <f t="shared" si="8"/>
        <v>1</v>
      </c>
      <c r="BK12" s="4" t="str">
        <f t="shared" si="8"/>
        <v>0</v>
      </c>
      <c r="BL12" s="4" t="str">
        <f t="shared" si="8"/>
        <v>1</v>
      </c>
      <c r="BM12" s="4" t="str">
        <f t="shared" si="8"/>
        <v>1</v>
      </c>
      <c r="BN12" s="22" t="str">
        <f t="shared" si="8"/>
        <v>0</v>
      </c>
      <c r="BO12" s="21" t="str">
        <f>CB11</f>
        <v>0</v>
      </c>
      <c r="BP12" s="4" t="str">
        <f>CE11</f>
        <v>0</v>
      </c>
      <c r="BQ12" s="4" t="str">
        <f>BY11</f>
        <v>0</v>
      </c>
      <c r="BR12" s="4" t="str">
        <f>CL11</f>
        <v>1</v>
      </c>
      <c r="BS12" s="31" t="str">
        <f>BO11</f>
        <v>1</v>
      </c>
      <c r="BT12" s="4" t="str">
        <f>BS11</f>
        <v>0</v>
      </c>
      <c r="BU12" s="4" t="str">
        <f>BQ11</f>
        <v>0</v>
      </c>
      <c r="BV12" s="35" t="str">
        <f>CP11</f>
        <v>1</v>
      </c>
      <c r="BW12" s="4" t="str">
        <f>CC11</f>
        <v>0</v>
      </c>
      <c r="BX12" s="4" t="str">
        <f>BT11</f>
        <v>1</v>
      </c>
      <c r="BY12" s="4" t="str">
        <f>CI11</f>
        <v>0</v>
      </c>
      <c r="BZ12" s="4" t="str">
        <f>BX11</f>
        <v>0</v>
      </c>
      <c r="CA12" s="31" t="str">
        <f>CK11</f>
        <v>1</v>
      </c>
      <c r="CB12" s="4" t="str">
        <f>CG11</f>
        <v>1</v>
      </c>
      <c r="CC12" s="4" t="str">
        <f>BZ11</f>
        <v>0</v>
      </c>
      <c r="CD12" s="35" t="str">
        <f>BR11</f>
        <v>0</v>
      </c>
      <c r="CE12" s="4" t="str">
        <f>CN11</f>
        <v>1</v>
      </c>
      <c r="CF12" s="4" t="str">
        <f>BV11</f>
        <v>1</v>
      </c>
      <c r="CG12" s="4" t="str">
        <f>CD11</f>
        <v>0</v>
      </c>
      <c r="CH12" s="4" t="str">
        <f>BU11</f>
        <v>1</v>
      </c>
      <c r="CI12" s="31" t="str">
        <f>CO11</f>
        <v>0</v>
      </c>
      <c r="CJ12" s="4" t="str">
        <f>CH11</f>
        <v>0</v>
      </c>
      <c r="CK12" s="4" t="str">
        <f>CA11</f>
        <v>0</v>
      </c>
      <c r="CL12" s="35" t="str">
        <f>BP11</f>
        <v>0</v>
      </c>
      <c r="CM12" s="4" t="str">
        <f>DC11</f>
        <v>0</v>
      </c>
      <c r="CN12" s="4" t="str">
        <f>DN11</f>
        <v>1</v>
      </c>
      <c r="CO12" s="4" t="str">
        <f>CS11</f>
        <v>1</v>
      </c>
      <c r="CP12" s="4" t="str">
        <f>CY11</f>
        <v>1</v>
      </c>
      <c r="CQ12" s="31" t="str">
        <f>DI11</f>
        <v>0</v>
      </c>
      <c r="CR12" s="4" t="str">
        <f>DQ11</f>
        <v>0</v>
      </c>
      <c r="CS12" s="4" t="str">
        <f>CR11</f>
        <v>1</v>
      </c>
      <c r="CT12" s="35" t="str">
        <f>DB11</f>
        <v>0</v>
      </c>
      <c r="CU12" s="4" t="str">
        <f>DM11</f>
        <v>1</v>
      </c>
      <c r="CV12" s="4" t="str">
        <f>DG11</f>
        <v>1</v>
      </c>
      <c r="CW12" s="4" t="str">
        <f>CU11</f>
        <v>0</v>
      </c>
      <c r="CX12" s="4" t="str">
        <f>DJ11</f>
        <v>1</v>
      </c>
      <c r="CY12" s="31" t="str">
        <f>DF11</f>
        <v>1</v>
      </c>
      <c r="CZ12" s="4" t="str">
        <f>DK11</f>
        <v>1</v>
      </c>
      <c r="DA12" s="4" t="str">
        <f>DA11</f>
        <v>1</v>
      </c>
      <c r="DB12" s="35" t="str">
        <f>DR11</f>
        <v>0</v>
      </c>
      <c r="DC12" s="4" t="str">
        <f>CV11</f>
        <v>1</v>
      </c>
      <c r="DD12" s="4" t="str">
        <f>DO11</f>
        <v>0</v>
      </c>
      <c r="DE12" s="4" t="str">
        <f>DH11</f>
        <v>0</v>
      </c>
      <c r="DF12" s="4" t="str">
        <f>DD11</f>
        <v>0</v>
      </c>
      <c r="DG12" s="31" t="str">
        <f>DL11</f>
        <v>1</v>
      </c>
      <c r="DH12" s="4" t="str">
        <f>CX11</f>
        <v>1</v>
      </c>
      <c r="DI12" s="4" t="str">
        <f>CQ11</f>
        <v>0</v>
      </c>
      <c r="DJ12" s="35" t="str">
        <f>CT11</f>
        <v>0</v>
      </c>
      <c r="DK12" s="4"/>
      <c r="DL12" s="4"/>
      <c r="DM12" s="4"/>
      <c r="DN12" s="4"/>
      <c r="DO12" s="31"/>
      <c r="DP12" s="4"/>
      <c r="DQ12" s="4"/>
      <c r="DR12" s="35"/>
      <c r="DS12" s="31"/>
      <c r="DT12" s="4"/>
      <c r="DU12" s="4"/>
      <c r="DV12" s="35"/>
      <c r="DW12" s="4"/>
      <c r="DX12" s="4"/>
      <c r="DY12" s="4"/>
      <c r="DZ12" s="22"/>
      <c r="EA12" s="13" t="s">
        <v>118</v>
      </c>
    </row>
    <row r="13" spans="1:131" ht="20.25" customHeight="1">
      <c r="B13" s="13" t="s">
        <v>108</v>
      </c>
      <c r="C13" s="21"/>
      <c r="D13" s="4"/>
      <c r="E13" s="4"/>
      <c r="F13" s="4"/>
      <c r="G13" s="31"/>
      <c r="H13" s="4"/>
      <c r="I13" s="4"/>
      <c r="J13" s="4"/>
      <c r="K13" s="31"/>
      <c r="L13" s="4"/>
      <c r="M13" s="4"/>
      <c r="N13" s="35"/>
      <c r="O13" s="4"/>
      <c r="P13" s="4"/>
      <c r="Q13" s="4"/>
      <c r="R13" s="4"/>
      <c r="S13" s="31"/>
      <c r="T13" s="4"/>
      <c r="U13" s="4"/>
      <c r="V13" s="35"/>
      <c r="W13" s="4"/>
      <c r="X13" s="4"/>
      <c r="Y13" s="4"/>
      <c r="Z13" s="4"/>
      <c r="AA13" s="31"/>
      <c r="AB13" s="4"/>
      <c r="AC13" s="4"/>
      <c r="AD13" s="35"/>
      <c r="AE13" s="4"/>
      <c r="AF13" s="4"/>
      <c r="AG13" s="4"/>
      <c r="AH13" s="4"/>
      <c r="AI13" s="31" t="str">
        <f>VLOOKUP(S12&amp;T12&amp;U12&amp;V12&amp;W12&amp;X12, 'Substitution-Boxes'!A$2:AG$65, 2, TRUE)</f>
        <v>1</v>
      </c>
      <c r="AJ13" s="4" t="str">
        <f>VLOOKUP(S12&amp;T12&amp;U12&amp;V12&amp;W12&amp;X12, 'Substitution-Boxes'!A$2:AG$65, 3, TRUE)</f>
        <v>0</v>
      </c>
      <c r="AK13" s="4" t="str">
        <f>VLOOKUP(S12&amp;T12&amp;U12&amp;V12&amp;W12&amp;X12, 'Substitution-Boxes'!A$2:AG$65, 4, TRUE)</f>
        <v>0</v>
      </c>
      <c r="AL13" s="35" t="str">
        <f>VLOOKUP(S12&amp;T12&amp;U12&amp;V12&amp;W12&amp;X12, 'Substitution-Boxes'!A$2:AG$65, 5, TRUE)</f>
        <v>0</v>
      </c>
      <c r="AM13" s="4" t="str">
        <f>VLOOKUP(Y12&amp;Z12&amp;AA12&amp;AB12&amp;AC12&amp;AD12, 'Substitution-Boxes'!A$2:AG$65, 6, TRUE)</f>
        <v>1</v>
      </c>
      <c r="AN13" s="4" t="str">
        <f>VLOOKUP(Y12&amp;Z12&amp;AA12&amp;AB12&amp;AC12&amp;AD12, 'Substitution-Boxes'!A$2:AG$65, 7, TRUE)</f>
        <v>0</v>
      </c>
      <c r="AO13" s="4" t="str">
        <f>VLOOKUP(Y12&amp;Z12&amp;AA12&amp;AB12&amp;AC12&amp;AD12, 'Substitution-Boxes'!A$2:AG$65, 8, TRUE)</f>
        <v>1</v>
      </c>
      <c r="AP13" s="4" t="str">
        <f>VLOOKUP(Y12&amp;Z12&amp;AA12&amp;AB12&amp;AC12&amp;AD12, 'Substitution-Boxes'!A$2:AG$65, 9, TRUE)</f>
        <v>0</v>
      </c>
      <c r="AQ13" s="31" t="str">
        <f>VLOOKUP(AE12&amp;AF12&amp;AG12&amp;AH12&amp;AI12&amp;AJ12, 'Substitution-Boxes'!A$2:AG$65, 10, TRUE)</f>
        <v>1</v>
      </c>
      <c r="AR13" s="4" t="str">
        <f>VLOOKUP(AE12&amp;AF12&amp;AG12&amp;AH12&amp;AI12&amp;AJ12, 'Substitution-Boxes'!A$2:AG$65, 11, TRUE)</f>
        <v>1</v>
      </c>
      <c r="AS13" s="4" t="str">
        <f>VLOOKUP(AE12&amp;AF12&amp;AG12&amp;AH12&amp;AI12&amp;AJ12, 'Substitution-Boxes'!A$2:AG$65, 12, TRUE)</f>
        <v>1</v>
      </c>
      <c r="AT13" s="35" t="str">
        <f>VLOOKUP(AE12&amp;AF12&amp;AG12&amp;AH12&amp;AI12&amp;AJ12, 'Substitution-Boxes'!A$2:AG$65, 13, TRUE)</f>
        <v>1</v>
      </c>
      <c r="AU13" s="4" t="str">
        <f>VLOOKUP(AK12&amp;AL12&amp;AM12&amp;AN12&amp;AO12&amp;AP12, 'Substitution-Boxes'!A$2:AG$65, 14, TRUE)</f>
        <v>1</v>
      </c>
      <c r="AV13" s="4" t="str">
        <f>VLOOKUP(AK12&amp;AL12&amp;AM12&amp;AN12&amp;AO12&amp;AP12, 'Substitution-Boxes'!A$2:AG$65, 15, TRUE)</f>
        <v>1</v>
      </c>
      <c r="AW13" s="4" t="str">
        <f>VLOOKUP(AK12&amp;AL12&amp;AM12&amp;AN12&amp;AO12&amp;AP12, 'Substitution-Boxes'!A$2:AG$65, 16, TRUE)</f>
        <v>1</v>
      </c>
      <c r="AX13" s="4" t="str">
        <f>VLOOKUP(AK12&amp;AL12&amp;AM12&amp;AN12&amp;AO12&amp;AP12, 'Substitution-Boxes'!A$2:AG$65, 17, TRUE)</f>
        <v>0</v>
      </c>
      <c r="AY13" s="31" t="str">
        <f>VLOOKUP(AQ12&amp;AR12&amp;AS12&amp;AT12&amp;AU12&amp;AV12, 'Substitution-Boxes'!A$2:AG$65, 18, TRUE)</f>
        <v>0</v>
      </c>
      <c r="AZ13" s="4" t="str">
        <f>VLOOKUP(AQ12&amp;AR12&amp;AS12&amp;AT12&amp;AU12&amp;AV12, 'Substitution-Boxes'!A$2:AG$65, 19, TRUE)</f>
        <v>1</v>
      </c>
      <c r="BA13" s="4" t="str">
        <f>VLOOKUP(AQ12&amp;AR12&amp;AS12&amp;AT12&amp;AU12&amp;AV12, 'Substitution-Boxes'!A$2:AG$65, 20, TRUE)</f>
        <v>1</v>
      </c>
      <c r="BB13" s="35" t="str">
        <f>VLOOKUP(AQ12&amp;AR12&amp;AS12&amp;AT12&amp;AU12&amp;AV12, 'Substitution-Boxes'!A$2:AG$65, 21, TRUE)</f>
        <v>0</v>
      </c>
      <c r="BC13" s="4" t="str">
        <f>VLOOKUP(AW12&amp;AX12&amp;AY12&amp;AZ12&amp;BA12&amp;BB12, 'Substitution-Boxes'!A$2:AG$65, 22, TRUE)</f>
        <v>0</v>
      </c>
      <c r="BD13" s="4" t="str">
        <f>VLOOKUP(AW12&amp;AX12&amp;AY12&amp;AZ12&amp;BA12&amp;BB12, 'Substitution-Boxes'!A$2:AG$65, 23, TRUE)</f>
        <v>1</v>
      </c>
      <c r="BE13" s="4" t="str">
        <f>VLOOKUP(AW12&amp;AX12&amp;AY12&amp;AZ12&amp;BA12&amp;BB12, 'Substitution-Boxes'!A$2:AG$65, 24, TRUE)</f>
        <v>0</v>
      </c>
      <c r="BF13" s="4" t="str">
        <f>VLOOKUP(AW12&amp;AX12&amp;AY12&amp;AZ12&amp;BA12&amp;BB12, 'Substitution-Boxes'!A$2:AG$65, 25, TRUE)</f>
        <v>1</v>
      </c>
      <c r="BG13" s="31" t="str">
        <f>VLOOKUP(BC12&amp;BD12&amp;BE12&amp;BF12&amp;BG12&amp;BH12, 'Substitution-Boxes'!A$2:AG$65, 26, TRUE)</f>
        <v>0</v>
      </c>
      <c r="BH13" s="4" t="str">
        <f>VLOOKUP(BC12&amp;BD12&amp;BE12&amp;BF12&amp;BG12&amp;BH12, 'Substitution-Boxes'!A$2:AG$65, 27, TRUE)</f>
        <v>1</v>
      </c>
      <c r="BI13" s="4" t="str">
        <f>VLOOKUP(BC12&amp;BD12&amp;BE12&amp;BF12&amp;BG12&amp;BH12, 'Substitution-Boxes'!A$2:AG$65, 28, TRUE)</f>
        <v>1</v>
      </c>
      <c r="BJ13" s="35" t="str">
        <f>VLOOKUP(BC12&amp;BD12&amp;BE12&amp;BF12&amp;BG12&amp;BH12, 'Substitution-Boxes'!A$2:AG$65, 29, TRUE)</f>
        <v>1</v>
      </c>
      <c r="BK13" s="4" t="str">
        <f>VLOOKUP(BI12&amp;BJ12&amp;BK12&amp;BL12&amp;BM12&amp;BN12, 'Substitution-Boxes'!A$2:AG$65, 30, TRUE)</f>
        <v>1</v>
      </c>
      <c r="BL13" s="4" t="str">
        <f>VLOOKUP(BI12&amp;BJ12&amp;BK12&amp;BL12&amp;BM12&amp;BN12, 'Substitution-Boxes'!A$2:AG$65, 31, TRUE)</f>
        <v>1</v>
      </c>
      <c r="BM13" s="4" t="str">
        <f>VLOOKUP(BI12&amp;BJ12&amp;BK12&amp;BL12&amp;BM12&amp;BN12, 'Substitution-Boxes'!A$2:AG$65, 32, TRUE)</f>
        <v>1</v>
      </c>
      <c r="BN13" s="22" t="str">
        <f>VLOOKUP(BI12&amp;BJ12&amp;BK12&amp;BL12&amp;BM12&amp;BN12, 'Substitution-Boxes'!A$2:AG$65, 33, TRUE)</f>
        <v>0</v>
      </c>
      <c r="BO13" s="21"/>
      <c r="BP13" s="4"/>
      <c r="BQ13" s="4"/>
      <c r="BR13" s="4"/>
      <c r="BS13" s="31"/>
      <c r="BT13" s="4"/>
      <c r="BU13" s="4"/>
      <c r="BV13" s="35"/>
      <c r="BW13" s="4"/>
      <c r="BX13" s="4"/>
      <c r="BY13" s="4"/>
      <c r="BZ13" s="4"/>
      <c r="CA13" s="31"/>
      <c r="CB13" s="4"/>
      <c r="CC13" s="4"/>
      <c r="CD13" s="35"/>
      <c r="CE13" s="4"/>
      <c r="CF13" s="4"/>
      <c r="CG13" s="4"/>
      <c r="CH13" s="4"/>
      <c r="CI13" s="31"/>
      <c r="CJ13" s="4"/>
      <c r="CK13" s="4"/>
      <c r="CL13" s="35"/>
      <c r="CM13" s="4"/>
      <c r="CN13" s="4"/>
      <c r="CO13" s="4"/>
      <c r="CP13" s="4"/>
      <c r="CQ13" s="31"/>
      <c r="CR13" s="4"/>
      <c r="CS13" s="4"/>
      <c r="CT13" s="35"/>
      <c r="CU13" s="4"/>
      <c r="CV13" s="4"/>
      <c r="CW13" s="4"/>
      <c r="CX13" s="4"/>
      <c r="CY13" s="31"/>
      <c r="CZ13" s="4"/>
      <c r="DA13" s="4"/>
      <c r="DB13" s="35"/>
      <c r="DC13" s="4"/>
      <c r="DD13" s="4"/>
      <c r="DE13" s="4"/>
      <c r="DF13" s="4"/>
      <c r="DG13" s="31"/>
      <c r="DH13" s="4"/>
      <c r="DI13" s="4"/>
      <c r="DJ13" s="35"/>
      <c r="DK13" s="4"/>
      <c r="DL13" s="4"/>
      <c r="DM13" s="4"/>
      <c r="DN13" s="4"/>
      <c r="DO13" s="31"/>
      <c r="DP13" s="4"/>
      <c r="DQ13" s="4"/>
      <c r="DR13" s="35"/>
      <c r="DS13" s="31"/>
      <c r="DT13" s="4"/>
      <c r="DU13" s="4"/>
      <c r="DV13" s="35"/>
      <c r="DW13" s="4"/>
      <c r="DX13" s="4"/>
      <c r="DY13" s="4"/>
      <c r="DZ13" s="22"/>
      <c r="EA13" s="13"/>
    </row>
    <row r="14" spans="1:131" ht="20.25" customHeight="1">
      <c r="B14" s="13" t="s">
        <v>110</v>
      </c>
      <c r="C14" s="21"/>
      <c r="D14" s="4"/>
      <c r="E14" s="4"/>
      <c r="F14" s="4"/>
      <c r="G14" s="31"/>
      <c r="H14" s="4"/>
      <c r="I14" s="4"/>
      <c r="J14" s="4"/>
      <c r="K14" s="31"/>
      <c r="L14" s="4"/>
      <c r="M14" s="4"/>
      <c r="N14" s="35"/>
      <c r="O14" s="4"/>
      <c r="P14" s="4"/>
      <c r="Q14" s="4"/>
      <c r="R14" s="4"/>
      <c r="S14" s="31"/>
      <c r="T14" s="4"/>
      <c r="U14" s="4"/>
      <c r="V14" s="35"/>
      <c r="W14" s="4"/>
      <c r="X14" s="4"/>
      <c r="Y14" s="4"/>
      <c r="Z14" s="4"/>
      <c r="AA14" s="31"/>
      <c r="AB14" s="4"/>
      <c r="AC14" s="4"/>
      <c r="AD14" s="35"/>
      <c r="AE14" s="4"/>
      <c r="AF14" s="4"/>
      <c r="AG14" s="4"/>
      <c r="AH14" s="4"/>
      <c r="AI14" s="31" t="str">
        <f>AX13</f>
        <v>0</v>
      </c>
      <c r="AJ14" s="4" t="str">
        <f>AO13</f>
        <v>1</v>
      </c>
      <c r="AK14" s="4" t="str">
        <f>BB13</f>
        <v>0</v>
      </c>
      <c r="AL14" s="35" t="str">
        <f>BC13</f>
        <v>0</v>
      </c>
      <c r="AM14" s="4" t="str">
        <f>BK13</f>
        <v>1</v>
      </c>
      <c r="AN14" s="4" t="str">
        <f>AT13</f>
        <v>1</v>
      </c>
      <c r="AO14" s="4" t="str">
        <f>BJ13</f>
        <v>1</v>
      </c>
      <c r="AP14" s="4" t="str">
        <f>AY13</f>
        <v>0</v>
      </c>
      <c r="AQ14" s="31" t="str">
        <f>AI13</f>
        <v>1</v>
      </c>
      <c r="AR14" s="4" t="str">
        <f>AW13</f>
        <v>1</v>
      </c>
      <c r="AS14" s="4" t="str">
        <f>BE13</f>
        <v>0</v>
      </c>
      <c r="AT14" s="35" t="str">
        <f>BH13</f>
        <v>1</v>
      </c>
      <c r="AU14" s="4" t="str">
        <f>AM13</f>
        <v>1</v>
      </c>
      <c r="AV14" s="4" t="str">
        <f>AZ13</f>
        <v>1</v>
      </c>
      <c r="AW14" s="4" t="str">
        <f>BM13</f>
        <v>1</v>
      </c>
      <c r="AX14" s="4" t="str">
        <f>AR13</f>
        <v>1</v>
      </c>
      <c r="AY14" s="31" t="str">
        <f>AJ13</f>
        <v>0</v>
      </c>
      <c r="AZ14" s="4" t="str">
        <f>AP13</f>
        <v>0</v>
      </c>
      <c r="BA14" s="4" t="str">
        <f>BF13</f>
        <v>1</v>
      </c>
      <c r="BB14" s="35" t="str">
        <f>AV13</f>
        <v>1</v>
      </c>
      <c r="BC14" s="4" t="str">
        <f>BN13</f>
        <v>0</v>
      </c>
      <c r="BD14" s="4" t="str">
        <f>BI13</f>
        <v>1</v>
      </c>
      <c r="BE14" s="4" t="str">
        <f>AK13</f>
        <v>0</v>
      </c>
      <c r="BF14" s="4" t="str">
        <f>AQ13</f>
        <v>1</v>
      </c>
      <c r="BG14" s="31" t="str">
        <f>BA13</f>
        <v>1</v>
      </c>
      <c r="BH14" s="4" t="str">
        <f>AU13</f>
        <v>1</v>
      </c>
      <c r="BI14" s="4" t="str">
        <f>BL13</f>
        <v>1</v>
      </c>
      <c r="BJ14" s="35" t="str">
        <f>AN13</f>
        <v>0</v>
      </c>
      <c r="BK14" s="4" t="str">
        <f>BD13</f>
        <v>1</v>
      </c>
      <c r="BL14" s="4" t="str">
        <f>AS13</f>
        <v>1</v>
      </c>
      <c r="BM14" s="4" t="str">
        <f>AL13</f>
        <v>0</v>
      </c>
      <c r="BN14" s="22" t="str">
        <f>BG13</f>
        <v>0</v>
      </c>
      <c r="BO14" s="21"/>
      <c r="BP14" s="4"/>
      <c r="BQ14" s="4"/>
      <c r="BR14" s="4"/>
      <c r="BS14" s="31"/>
      <c r="BT14" s="4"/>
      <c r="BU14" s="4"/>
      <c r="BV14" s="35"/>
      <c r="BW14" s="4"/>
      <c r="BX14" s="4"/>
      <c r="BY14" s="4"/>
      <c r="BZ14" s="4"/>
      <c r="CA14" s="31"/>
      <c r="CB14" s="4"/>
      <c r="CC14" s="4"/>
      <c r="CD14" s="35"/>
      <c r="CE14" s="4"/>
      <c r="CF14" s="4"/>
      <c r="CG14" s="4"/>
      <c r="CH14" s="4"/>
      <c r="CI14" s="31"/>
      <c r="CJ14" s="4"/>
      <c r="CK14" s="4"/>
      <c r="CL14" s="35"/>
      <c r="CM14" s="4"/>
      <c r="CN14" s="4"/>
      <c r="CO14" s="4"/>
      <c r="CP14" s="4"/>
      <c r="CQ14" s="31"/>
      <c r="CR14" s="4"/>
      <c r="CS14" s="4"/>
      <c r="CT14" s="35"/>
      <c r="CU14" s="4"/>
      <c r="CV14" s="4"/>
      <c r="CW14" s="4"/>
      <c r="CX14" s="4"/>
      <c r="CY14" s="31"/>
      <c r="CZ14" s="4"/>
      <c r="DA14" s="4"/>
      <c r="DB14" s="35"/>
      <c r="DC14" s="4"/>
      <c r="DD14" s="4"/>
      <c r="DE14" s="4"/>
      <c r="DF14" s="4"/>
      <c r="DG14" s="31"/>
      <c r="DH14" s="4"/>
      <c r="DI14" s="4"/>
      <c r="DJ14" s="35"/>
      <c r="DK14" s="4"/>
      <c r="DL14" s="4"/>
      <c r="DM14" s="4"/>
      <c r="DN14" s="4"/>
      <c r="DO14" s="31"/>
      <c r="DP14" s="4"/>
      <c r="DQ14" s="4"/>
      <c r="DR14" s="35"/>
      <c r="DS14" s="31"/>
      <c r="DT14" s="4"/>
      <c r="DU14" s="4"/>
      <c r="DV14" s="35"/>
      <c r="DW14" s="4"/>
      <c r="DX14" s="4"/>
      <c r="DY14" s="4"/>
      <c r="DZ14" s="22"/>
      <c r="EA14" s="13"/>
    </row>
    <row r="15" spans="1:131" ht="20.25" customHeight="1" thickBot="1">
      <c r="B15" s="17" t="s">
        <v>111</v>
      </c>
      <c r="C15" s="25" t="str">
        <f>AI9</f>
        <v>0</v>
      </c>
      <c r="D15" s="18" t="str">
        <f t="shared" ref="D15:AH15" si="9">AJ9</f>
        <v>0</v>
      </c>
      <c r="E15" s="18" t="str">
        <f t="shared" si="9"/>
        <v>0</v>
      </c>
      <c r="F15" s="18" t="str">
        <f t="shared" si="9"/>
        <v>1</v>
      </c>
      <c r="G15" s="32" t="str">
        <f t="shared" si="9"/>
        <v>1</v>
      </c>
      <c r="H15" s="18" t="str">
        <f t="shared" si="9"/>
        <v>0</v>
      </c>
      <c r="I15" s="18" t="str">
        <f t="shared" si="9"/>
        <v>0</v>
      </c>
      <c r="J15" s="18" t="str">
        <f t="shared" si="9"/>
        <v>0</v>
      </c>
      <c r="K15" s="32" t="str">
        <f t="shared" si="9"/>
        <v>1</v>
      </c>
      <c r="L15" s="18" t="str">
        <f t="shared" si="9"/>
        <v>1</v>
      </c>
      <c r="M15" s="18" t="str">
        <f t="shared" si="9"/>
        <v>0</v>
      </c>
      <c r="N15" s="36" t="str">
        <f t="shared" si="9"/>
        <v>0</v>
      </c>
      <c r="O15" s="18" t="str">
        <f t="shared" si="9"/>
        <v>1</v>
      </c>
      <c r="P15" s="18" t="str">
        <f t="shared" si="9"/>
        <v>0</v>
      </c>
      <c r="Q15" s="18" t="str">
        <f t="shared" si="9"/>
        <v>1</v>
      </c>
      <c r="R15" s="18" t="str">
        <f t="shared" si="9"/>
        <v>0</v>
      </c>
      <c r="S15" s="32" t="str">
        <f t="shared" si="9"/>
        <v>0</v>
      </c>
      <c r="T15" s="18" t="str">
        <f t="shared" si="9"/>
        <v>0</v>
      </c>
      <c r="U15" s="18" t="str">
        <f t="shared" si="9"/>
        <v>0</v>
      </c>
      <c r="V15" s="36" t="str">
        <f t="shared" si="9"/>
        <v>1</v>
      </c>
      <c r="W15" s="18" t="str">
        <f t="shared" si="9"/>
        <v>1</v>
      </c>
      <c r="X15" s="18" t="str">
        <f t="shared" si="9"/>
        <v>0</v>
      </c>
      <c r="Y15" s="18" t="str">
        <f t="shared" si="9"/>
        <v>0</v>
      </c>
      <c r="Z15" s="18" t="str">
        <f t="shared" si="9"/>
        <v>0</v>
      </c>
      <c r="AA15" s="32" t="str">
        <f t="shared" si="9"/>
        <v>1</v>
      </c>
      <c r="AB15" s="18" t="str">
        <f t="shared" si="9"/>
        <v>0</v>
      </c>
      <c r="AC15" s="18" t="str">
        <f t="shared" si="9"/>
        <v>1</v>
      </c>
      <c r="AD15" s="36" t="str">
        <f t="shared" si="9"/>
        <v>0</v>
      </c>
      <c r="AE15" s="18" t="str">
        <f t="shared" si="9"/>
        <v>1</v>
      </c>
      <c r="AF15" s="18" t="str">
        <f t="shared" si="9"/>
        <v>1</v>
      </c>
      <c r="AG15" s="18" t="str">
        <f t="shared" si="9"/>
        <v>0</v>
      </c>
      <c r="AH15" s="18" t="str">
        <f t="shared" si="9"/>
        <v>1</v>
      </c>
      <c r="AI15" s="32" t="str">
        <f>IF(AI14=C9,"0","1")</f>
        <v>0</v>
      </c>
      <c r="AJ15" s="18" t="str">
        <f t="shared" ref="AJ15:BN15" si="10">IF(AJ14=D9,"0","1")</f>
        <v>1</v>
      </c>
      <c r="AK15" s="18" t="str">
        <f t="shared" si="10"/>
        <v>0</v>
      </c>
      <c r="AL15" s="36" t="str">
        <f t="shared" si="10"/>
        <v>1</v>
      </c>
      <c r="AM15" s="18" t="str">
        <f t="shared" si="10"/>
        <v>1</v>
      </c>
      <c r="AN15" s="18" t="str">
        <f t="shared" si="10"/>
        <v>0</v>
      </c>
      <c r="AO15" s="18" t="str">
        <f t="shared" si="10"/>
        <v>1</v>
      </c>
      <c r="AP15" s="18" t="str">
        <f t="shared" si="10"/>
        <v>0</v>
      </c>
      <c r="AQ15" s="32" t="str">
        <f t="shared" si="10"/>
        <v>0</v>
      </c>
      <c r="AR15" s="18" t="str">
        <f t="shared" si="10"/>
        <v>1</v>
      </c>
      <c r="AS15" s="18" t="str">
        <f t="shared" si="10"/>
        <v>1</v>
      </c>
      <c r="AT15" s="36" t="str">
        <f t="shared" si="10"/>
        <v>1</v>
      </c>
      <c r="AU15" s="18" t="str">
        <f t="shared" si="10"/>
        <v>1</v>
      </c>
      <c r="AV15" s="18" t="str">
        <f t="shared" si="10"/>
        <v>0</v>
      </c>
      <c r="AW15" s="18" t="str">
        <f t="shared" si="10"/>
        <v>0</v>
      </c>
      <c r="AX15" s="18" t="str">
        <f t="shared" si="10"/>
        <v>0</v>
      </c>
      <c r="AY15" s="32" t="str">
        <f t="shared" si="10"/>
        <v>1</v>
      </c>
      <c r="AZ15" s="18" t="str">
        <f t="shared" si="10"/>
        <v>1</v>
      </c>
      <c r="BA15" s="18" t="str">
        <f t="shared" si="10"/>
        <v>1</v>
      </c>
      <c r="BB15" s="36" t="str">
        <f t="shared" si="10"/>
        <v>0</v>
      </c>
      <c r="BC15" s="18" t="str">
        <f t="shared" si="10"/>
        <v>0</v>
      </c>
      <c r="BD15" s="18" t="str">
        <f t="shared" si="10"/>
        <v>0</v>
      </c>
      <c r="BE15" s="18" t="str">
        <f t="shared" si="10"/>
        <v>1</v>
      </c>
      <c r="BF15" s="18" t="str">
        <f t="shared" si="10"/>
        <v>1</v>
      </c>
      <c r="BG15" s="32" t="str">
        <f t="shared" si="10"/>
        <v>1</v>
      </c>
      <c r="BH15" s="18" t="str">
        <f t="shared" si="10"/>
        <v>0</v>
      </c>
      <c r="BI15" s="18" t="str">
        <f t="shared" si="10"/>
        <v>0</v>
      </c>
      <c r="BJ15" s="36" t="str">
        <f t="shared" si="10"/>
        <v>1</v>
      </c>
      <c r="BK15" s="18" t="str">
        <f t="shared" si="10"/>
        <v>0</v>
      </c>
      <c r="BL15" s="18" t="str">
        <f t="shared" si="10"/>
        <v>1</v>
      </c>
      <c r="BM15" s="18" t="str">
        <f t="shared" si="10"/>
        <v>0</v>
      </c>
      <c r="BN15" s="26" t="str">
        <f t="shared" si="10"/>
        <v>0</v>
      </c>
      <c r="BO15" s="25"/>
      <c r="BP15" s="18"/>
      <c r="BQ15" s="18"/>
      <c r="BR15" s="18"/>
      <c r="BS15" s="32"/>
      <c r="BT15" s="18"/>
      <c r="BU15" s="18"/>
      <c r="BV15" s="36"/>
      <c r="BW15" s="18"/>
      <c r="BX15" s="18"/>
      <c r="BY15" s="18"/>
      <c r="BZ15" s="18"/>
      <c r="CA15" s="32"/>
      <c r="CB15" s="18"/>
      <c r="CC15" s="18"/>
      <c r="CD15" s="36"/>
      <c r="CE15" s="18"/>
      <c r="CF15" s="18"/>
      <c r="CG15" s="18"/>
      <c r="CH15" s="18"/>
      <c r="CI15" s="32"/>
      <c r="CJ15" s="18"/>
      <c r="CK15" s="18"/>
      <c r="CL15" s="36"/>
      <c r="CM15" s="18"/>
      <c r="CN15" s="18"/>
      <c r="CO15" s="18"/>
      <c r="CP15" s="18"/>
      <c r="CQ15" s="32"/>
      <c r="CR15" s="18"/>
      <c r="CS15" s="18"/>
      <c r="CT15" s="36"/>
      <c r="CU15" s="18"/>
      <c r="CV15" s="18"/>
      <c r="CW15" s="18"/>
      <c r="CX15" s="18"/>
      <c r="CY15" s="32"/>
      <c r="CZ15" s="18"/>
      <c r="DA15" s="18"/>
      <c r="DB15" s="36"/>
      <c r="DC15" s="18"/>
      <c r="DD15" s="18"/>
      <c r="DE15" s="18"/>
      <c r="DF15" s="18"/>
      <c r="DG15" s="32"/>
      <c r="DH15" s="18"/>
      <c r="DI15" s="18"/>
      <c r="DJ15" s="36"/>
      <c r="DK15" s="18"/>
      <c r="DL15" s="18"/>
      <c r="DM15" s="18"/>
      <c r="DN15" s="18"/>
      <c r="DO15" s="32"/>
      <c r="DP15" s="18"/>
      <c r="DQ15" s="18"/>
      <c r="DR15" s="36"/>
      <c r="DS15" s="32"/>
      <c r="DT15" s="18"/>
      <c r="DU15" s="18"/>
      <c r="DV15" s="36"/>
      <c r="DW15" s="18"/>
      <c r="DX15" s="18"/>
      <c r="DY15" s="18"/>
      <c r="DZ15" s="26"/>
      <c r="EA15" s="17"/>
    </row>
    <row r="16" spans="1:131" ht="20.25" customHeight="1">
      <c r="B16" s="15" t="s">
        <v>76</v>
      </c>
      <c r="C16" s="23"/>
      <c r="D16" s="16"/>
      <c r="E16" s="16"/>
      <c r="F16" s="16"/>
      <c r="G16" s="30"/>
      <c r="H16" s="16"/>
      <c r="I16" s="16"/>
      <c r="J16" s="16"/>
      <c r="K16" s="30"/>
      <c r="L16" s="16"/>
      <c r="M16" s="16"/>
      <c r="N16" s="34"/>
      <c r="O16" s="16"/>
      <c r="P16" s="16"/>
      <c r="Q16" s="16"/>
      <c r="R16" s="16"/>
      <c r="S16" s="30"/>
      <c r="T16" s="16"/>
      <c r="U16" s="16"/>
      <c r="V16" s="34"/>
      <c r="W16" s="16"/>
      <c r="X16" s="16"/>
      <c r="Y16" s="16"/>
      <c r="Z16" s="16"/>
      <c r="AA16" s="30"/>
      <c r="AB16" s="16"/>
      <c r="AC16" s="16"/>
      <c r="AD16" s="34"/>
      <c r="AE16" s="16"/>
      <c r="AF16" s="16"/>
      <c r="AG16" s="16"/>
      <c r="AH16" s="16"/>
      <c r="AI16" s="30"/>
      <c r="AJ16" s="16"/>
      <c r="AK16" s="16"/>
      <c r="AL16" s="34"/>
      <c r="AM16" s="16"/>
      <c r="AN16" s="16"/>
      <c r="AO16" s="16"/>
      <c r="AP16" s="16"/>
      <c r="AQ16" s="30"/>
      <c r="AR16" s="16"/>
      <c r="AS16" s="16"/>
      <c r="AT16" s="34"/>
      <c r="AU16" s="16"/>
      <c r="AV16" s="16"/>
      <c r="AW16" s="16"/>
      <c r="AX16" s="16"/>
      <c r="AY16" s="30"/>
      <c r="AZ16" s="16"/>
      <c r="BA16" s="16"/>
      <c r="BB16" s="34"/>
      <c r="BC16" s="16"/>
      <c r="BD16" s="16"/>
      <c r="BE16" s="16"/>
      <c r="BF16" s="16"/>
      <c r="BG16" s="30"/>
      <c r="BH16" s="16"/>
      <c r="BI16" s="16"/>
      <c r="BJ16" s="34"/>
      <c r="BK16" s="16"/>
      <c r="BL16" s="16"/>
      <c r="BM16" s="16"/>
      <c r="BN16" s="24"/>
      <c r="BO16" s="23"/>
      <c r="BP16" s="16"/>
      <c r="BQ16" s="16"/>
      <c r="BR16" s="16"/>
      <c r="BS16" s="30"/>
      <c r="BT16" s="16"/>
      <c r="BU16" s="16"/>
      <c r="BV16" s="34"/>
      <c r="BW16" s="16"/>
      <c r="BX16" s="16"/>
      <c r="BY16" s="16"/>
      <c r="BZ16" s="16"/>
      <c r="CA16" s="30"/>
      <c r="CB16" s="16"/>
      <c r="CC16" s="16"/>
      <c r="CD16" s="34"/>
      <c r="CE16" s="16"/>
      <c r="CF16" s="16"/>
      <c r="CG16" s="16"/>
      <c r="CH16" s="16"/>
      <c r="CI16" s="30"/>
      <c r="CJ16" s="16"/>
      <c r="CK16" s="16"/>
      <c r="CL16" s="34"/>
      <c r="CM16" s="16"/>
      <c r="CN16" s="16"/>
      <c r="CO16" s="16"/>
      <c r="CP16" s="16"/>
      <c r="CQ16" s="30"/>
      <c r="CR16" s="16"/>
      <c r="CS16" s="16"/>
      <c r="CT16" s="34"/>
      <c r="CU16" s="16"/>
      <c r="CV16" s="16"/>
      <c r="CW16" s="16"/>
      <c r="CX16" s="16"/>
      <c r="CY16" s="30"/>
      <c r="CZ16" s="16"/>
      <c r="DA16" s="16"/>
      <c r="DB16" s="34"/>
      <c r="DC16" s="16"/>
      <c r="DD16" s="16"/>
      <c r="DE16" s="16"/>
      <c r="DF16" s="16"/>
      <c r="DG16" s="30"/>
      <c r="DH16" s="16"/>
      <c r="DI16" s="16"/>
      <c r="DJ16" s="34"/>
      <c r="DK16" s="16"/>
      <c r="DL16" s="16"/>
      <c r="DM16" s="16"/>
      <c r="DN16" s="16"/>
      <c r="DO16" s="30"/>
      <c r="DP16" s="16"/>
      <c r="DQ16" s="16"/>
      <c r="DR16" s="34"/>
      <c r="DS16" s="30"/>
      <c r="DT16" s="16"/>
      <c r="DU16" s="16"/>
      <c r="DV16" s="34"/>
      <c r="DW16" s="16"/>
      <c r="DX16" s="16"/>
      <c r="DY16" s="16"/>
      <c r="DZ16" s="24"/>
      <c r="EA16" s="15" t="s">
        <v>76</v>
      </c>
    </row>
    <row r="17" spans="2:131" ht="20.25" customHeight="1">
      <c r="B17" s="13" t="s">
        <v>115</v>
      </c>
      <c r="C17" s="21"/>
      <c r="D17" s="4"/>
      <c r="E17" s="4"/>
      <c r="F17" s="4"/>
      <c r="G17" s="31"/>
      <c r="H17" s="4"/>
      <c r="I17" s="4"/>
      <c r="J17" s="4"/>
      <c r="K17" s="31"/>
      <c r="L17" s="4"/>
      <c r="M17" s="4"/>
      <c r="N17" s="35"/>
      <c r="O17" s="4"/>
      <c r="P17" s="4"/>
      <c r="Q17" s="4"/>
      <c r="R17" s="4"/>
      <c r="S17" s="31" t="str">
        <f>BN15</f>
        <v>0</v>
      </c>
      <c r="T17" s="4" t="str">
        <f>AI15</f>
        <v>0</v>
      </c>
      <c r="U17" s="4" t="str">
        <f>AJ15</f>
        <v>1</v>
      </c>
      <c r="V17" s="35" t="str">
        <f>AK15</f>
        <v>0</v>
      </c>
      <c r="W17" s="4" t="str">
        <f>AL15</f>
        <v>1</v>
      </c>
      <c r="X17" s="4" t="str">
        <f>AM15</f>
        <v>1</v>
      </c>
      <c r="Y17" s="4" t="str">
        <f t="shared" ref="Y17" si="11">AL15</f>
        <v>1</v>
      </c>
      <c r="Z17" s="4" t="str">
        <f t="shared" ref="Z17" si="12">AM15</f>
        <v>1</v>
      </c>
      <c r="AA17" s="31" t="str">
        <f t="shared" ref="AA17" si="13">AN15</f>
        <v>0</v>
      </c>
      <c r="AB17" s="4" t="str">
        <f t="shared" ref="AB17" si="14">AO15</f>
        <v>1</v>
      </c>
      <c r="AC17" s="4" t="str">
        <f t="shared" ref="AC17" si="15">AP15</f>
        <v>0</v>
      </c>
      <c r="AD17" s="35" t="str">
        <f t="shared" ref="AD17" si="16">AQ15</f>
        <v>0</v>
      </c>
      <c r="AE17" s="4" t="str">
        <f t="shared" ref="AE17" si="17">AP15</f>
        <v>0</v>
      </c>
      <c r="AF17" s="4" t="str">
        <f t="shared" ref="AF17" si="18">AQ15</f>
        <v>0</v>
      </c>
      <c r="AG17" s="4" t="str">
        <f t="shared" ref="AG17" si="19">AR15</f>
        <v>1</v>
      </c>
      <c r="AH17" s="4" t="str">
        <f t="shared" ref="AH17" si="20">AS15</f>
        <v>1</v>
      </c>
      <c r="AI17" s="31" t="str">
        <f t="shared" ref="AI17" si="21">AT15</f>
        <v>1</v>
      </c>
      <c r="AJ17" s="4" t="str">
        <f t="shared" ref="AJ17" si="22">AU15</f>
        <v>1</v>
      </c>
      <c r="AK17" s="4" t="str">
        <f t="shared" ref="AK17" si="23">AT15</f>
        <v>1</v>
      </c>
      <c r="AL17" s="35" t="str">
        <f t="shared" ref="AL17" si="24">AU15</f>
        <v>1</v>
      </c>
      <c r="AM17" s="4" t="str">
        <f t="shared" ref="AM17" si="25">AV15</f>
        <v>0</v>
      </c>
      <c r="AN17" s="4" t="str">
        <f t="shared" ref="AN17" si="26">AW15</f>
        <v>0</v>
      </c>
      <c r="AO17" s="4" t="str">
        <f t="shared" ref="AO17" si="27">AX15</f>
        <v>0</v>
      </c>
      <c r="AP17" s="4" t="str">
        <f t="shared" ref="AP17" si="28">AY15</f>
        <v>1</v>
      </c>
      <c r="AQ17" s="31" t="str">
        <f t="shared" ref="AQ17" si="29">AX15</f>
        <v>0</v>
      </c>
      <c r="AR17" s="4" t="str">
        <f t="shared" ref="AR17" si="30">AY15</f>
        <v>1</v>
      </c>
      <c r="AS17" s="4" t="str">
        <f t="shared" ref="AS17" si="31">AZ15</f>
        <v>1</v>
      </c>
      <c r="AT17" s="35" t="str">
        <f t="shared" ref="AT17" si="32">BA15</f>
        <v>1</v>
      </c>
      <c r="AU17" s="4" t="str">
        <f t="shared" ref="AU17" si="33">BB15</f>
        <v>0</v>
      </c>
      <c r="AV17" s="4" t="str">
        <f t="shared" ref="AV17" si="34">BC15</f>
        <v>0</v>
      </c>
      <c r="AW17" s="4" t="str">
        <f t="shared" ref="AW17" si="35">BB15</f>
        <v>0</v>
      </c>
      <c r="AX17" s="4" t="str">
        <f t="shared" ref="AX17" si="36">BC15</f>
        <v>0</v>
      </c>
      <c r="AY17" s="31" t="str">
        <f t="shared" ref="AY17" si="37">BD15</f>
        <v>0</v>
      </c>
      <c r="AZ17" s="4" t="str">
        <f t="shared" ref="AZ17" si="38">BE15</f>
        <v>1</v>
      </c>
      <c r="BA17" s="4" t="str">
        <f t="shared" ref="BA17" si="39">BF15</f>
        <v>1</v>
      </c>
      <c r="BB17" s="35" t="str">
        <f t="shared" ref="BB17" si="40">BG15</f>
        <v>1</v>
      </c>
      <c r="BC17" s="4" t="str">
        <f t="shared" ref="BC17" si="41">BF15</f>
        <v>1</v>
      </c>
      <c r="BD17" s="4" t="str">
        <f t="shared" ref="BD17" si="42">BG15</f>
        <v>1</v>
      </c>
      <c r="BE17" s="4" t="str">
        <f t="shared" ref="BE17" si="43">BH15</f>
        <v>0</v>
      </c>
      <c r="BF17" s="4" t="str">
        <f t="shared" ref="BF17" si="44">BI15</f>
        <v>0</v>
      </c>
      <c r="BG17" s="31" t="str">
        <f t="shared" ref="BG17" si="45">BJ15</f>
        <v>1</v>
      </c>
      <c r="BH17" s="4" t="str">
        <f t="shared" ref="BH17" si="46">BK15</f>
        <v>0</v>
      </c>
      <c r="BI17" s="4" t="str">
        <f>BJ15</f>
        <v>1</v>
      </c>
      <c r="BJ17" s="35" t="str">
        <f>BK15</f>
        <v>0</v>
      </c>
      <c r="BK17" s="4" t="str">
        <f>BL15</f>
        <v>1</v>
      </c>
      <c r="BL17" s="4" t="str">
        <f>BM15</f>
        <v>0</v>
      </c>
      <c r="BM17" s="4" t="str">
        <f>BN15</f>
        <v>0</v>
      </c>
      <c r="BN17" s="22" t="str">
        <f>AI15</f>
        <v>0</v>
      </c>
      <c r="BO17" s="21" t="str">
        <f t="shared" ref="BO17:CO17" si="47">BP11</f>
        <v>0</v>
      </c>
      <c r="BP17" s="4" t="str">
        <f t="shared" si="47"/>
        <v>0</v>
      </c>
      <c r="BQ17" s="4" t="str">
        <f t="shared" si="47"/>
        <v>0</v>
      </c>
      <c r="BR17" s="4" t="str">
        <f t="shared" si="47"/>
        <v>0</v>
      </c>
      <c r="BS17" s="31" t="str">
        <f t="shared" si="47"/>
        <v>1</v>
      </c>
      <c r="BT17" s="4" t="str">
        <f t="shared" si="47"/>
        <v>1</v>
      </c>
      <c r="BU17" s="4" t="str">
        <f t="shared" si="47"/>
        <v>1</v>
      </c>
      <c r="BV17" s="35" t="str">
        <f t="shared" si="47"/>
        <v>1</v>
      </c>
      <c r="BW17" s="4" t="str">
        <f t="shared" si="47"/>
        <v>0</v>
      </c>
      <c r="BX17" s="4" t="str">
        <f t="shared" si="47"/>
        <v>0</v>
      </c>
      <c r="BY17" s="4" t="str">
        <f t="shared" si="47"/>
        <v>0</v>
      </c>
      <c r="BZ17" s="4" t="str">
        <f t="shared" si="47"/>
        <v>0</v>
      </c>
      <c r="CA17" s="31" t="str">
        <f t="shared" si="47"/>
        <v>0</v>
      </c>
      <c r="CB17" s="4" t="str">
        <f t="shared" si="47"/>
        <v>0</v>
      </c>
      <c r="CC17" s="4" t="str">
        <f t="shared" si="47"/>
        <v>0</v>
      </c>
      <c r="CD17" s="35" t="str">
        <f t="shared" si="47"/>
        <v>0</v>
      </c>
      <c r="CE17" s="4" t="str">
        <f t="shared" si="47"/>
        <v>1</v>
      </c>
      <c r="CF17" s="4" t="str">
        <f t="shared" si="47"/>
        <v>1</v>
      </c>
      <c r="CG17" s="4" t="str">
        <f t="shared" si="47"/>
        <v>0</v>
      </c>
      <c r="CH17" s="4" t="str">
        <f t="shared" si="47"/>
        <v>0</v>
      </c>
      <c r="CI17" s="31" t="str">
        <f t="shared" si="47"/>
        <v>1</v>
      </c>
      <c r="CJ17" s="4" t="str">
        <f t="shared" si="47"/>
        <v>1</v>
      </c>
      <c r="CK17" s="4" t="str">
        <f t="shared" si="47"/>
        <v>1</v>
      </c>
      <c r="CL17" s="35" t="str">
        <f t="shared" si="47"/>
        <v>0</v>
      </c>
      <c r="CM17" s="4" t="str">
        <f t="shared" si="47"/>
        <v>1</v>
      </c>
      <c r="CN17" s="4" t="str">
        <f t="shared" si="47"/>
        <v>0</v>
      </c>
      <c r="CO17" s="4" t="str">
        <f t="shared" si="47"/>
        <v>1</v>
      </c>
      <c r="CP17" s="4" t="str">
        <f>BO11</f>
        <v>1</v>
      </c>
      <c r="CQ17" s="31" t="str">
        <f t="shared" ref="CQ17:DQ17" si="48">CR11</f>
        <v>1</v>
      </c>
      <c r="CR17" s="4" t="str">
        <f t="shared" si="48"/>
        <v>1</v>
      </c>
      <c r="CS17" s="4" t="str">
        <f t="shared" si="48"/>
        <v>0</v>
      </c>
      <c r="CT17" s="35" t="str">
        <f t="shared" si="48"/>
        <v>0</v>
      </c>
      <c r="CU17" s="4" t="str">
        <f t="shared" si="48"/>
        <v>1</v>
      </c>
      <c r="CV17" s="4" t="str">
        <f t="shared" si="48"/>
        <v>1</v>
      </c>
      <c r="CW17" s="4" t="str">
        <f t="shared" si="48"/>
        <v>1</v>
      </c>
      <c r="CX17" s="4" t="str">
        <f t="shared" si="48"/>
        <v>1</v>
      </c>
      <c r="CY17" s="31" t="str">
        <f t="shared" si="48"/>
        <v>1</v>
      </c>
      <c r="CZ17" s="4" t="str">
        <f t="shared" si="48"/>
        <v>1</v>
      </c>
      <c r="DA17" s="4" t="str">
        <f t="shared" si="48"/>
        <v>0</v>
      </c>
      <c r="DB17" s="35" t="str">
        <f t="shared" si="48"/>
        <v>0</v>
      </c>
      <c r="DC17" s="4" t="str">
        <f t="shared" si="48"/>
        <v>0</v>
      </c>
      <c r="DD17" s="4" t="str">
        <f t="shared" si="48"/>
        <v>0</v>
      </c>
      <c r="DE17" s="4" t="str">
        <f t="shared" si="48"/>
        <v>1</v>
      </c>
      <c r="DF17" s="4" t="str">
        <f t="shared" si="48"/>
        <v>1</v>
      </c>
      <c r="DG17" s="31" t="str">
        <f t="shared" si="48"/>
        <v>0</v>
      </c>
      <c r="DH17" s="4" t="str">
        <f t="shared" si="48"/>
        <v>0</v>
      </c>
      <c r="DI17" s="4" t="str">
        <f t="shared" si="48"/>
        <v>1</v>
      </c>
      <c r="DJ17" s="35" t="str">
        <f t="shared" si="48"/>
        <v>1</v>
      </c>
      <c r="DK17" s="4" t="str">
        <f t="shared" si="48"/>
        <v>1</v>
      </c>
      <c r="DL17" s="4" t="str">
        <f t="shared" si="48"/>
        <v>1</v>
      </c>
      <c r="DM17" s="4" t="str">
        <f t="shared" si="48"/>
        <v>1</v>
      </c>
      <c r="DN17" s="4" t="str">
        <f t="shared" si="48"/>
        <v>0</v>
      </c>
      <c r="DO17" s="31" t="str">
        <f t="shared" si="48"/>
        <v>1</v>
      </c>
      <c r="DP17" s="4" t="str">
        <f t="shared" si="48"/>
        <v>0</v>
      </c>
      <c r="DQ17" s="4" t="str">
        <f t="shared" si="48"/>
        <v>0</v>
      </c>
      <c r="DR17" s="35" t="str">
        <f>CQ11</f>
        <v>0</v>
      </c>
      <c r="DS17" s="31"/>
      <c r="DT17" s="4"/>
      <c r="DU17" s="4"/>
      <c r="DV17" s="35"/>
      <c r="DW17" s="4"/>
      <c r="DX17" s="4"/>
      <c r="DY17" s="4"/>
      <c r="DZ17" s="22"/>
      <c r="EA17" s="13" t="s">
        <v>117</v>
      </c>
    </row>
    <row r="18" spans="2:131" ht="20.25" customHeight="1">
      <c r="B18" s="13" t="s">
        <v>109</v>
      </c>
      <c r="C18" s="21"/>
      <c r="D18" s="4"/>
      <c r="E18" s="4"/>
      <c r="F18" s="4"/>
      <c r="G18" s="31"/>
      <c r="H18" s="4"/>
      <c r="I18" s="4"/>
      <c r="J18" s="4"/>
      <c r="K18" s="31"/>
      <c r="L18" s="4"/>
      <c r="M18" s="4"/>
      <c r="N18" s="35"/>
      <c r="O18" s="4"/>
      <c r="P18" s="4"/>
      <c r="Q18" s="4"/>
      <c r="R18" s="4"/>
      <c r="S18" s="31" t="str">
        <f t="shared" ref="S18:BN18" si="49">IF(S17=BO18,"0","1")</f>
        <v>0</v>
      </c>
      <c r="T18" s="4" t="str">
        <f t="shared" si="49"/>
        <v>1</v>
      </c>
      <c r="U18" s="4" t="str">
        <f t="shared" si="49"/>
        <v>1</v>
      </c>
      <c r="V18" s="35" t="str">
        <f t="shared" si="49"/>
        <v>0</v>
      </c>
      <c r="W18" s="4" t="str">
        <f t="shared" si="49"/>
        <v>1</v>
      </c>
      <c r="X18" s="4" t="str">
        <f t="shared" si="49"/>
        <v>0</v>
      </c>
      <c r="Y18" s="4" t="str">
        <f t="shared" si="49"/>
        <v>1</v>
      </c>
      <c r="Z18" s="4" t="str">
        <f t="shared" si="49"/>
        <v>0</v>
      </c>
      <c r="AA18" s="31" t="str">
        <f t="shared" si="49"/>
        <v>0</v>
      </c>
      <c r="AB18" s="4" t="str">
        <f t="shared" si="49"/>
        <v>0</v>
      </c>
      <c r="AC18" s="4" t="str">
        <f t="shared" si="49"/>
        <v>1</v>
      </c>
      <c r="AD18" s="35" t="str">
        <f t="shared" si="49"/>
        <v>0</v>
      </c>
      <c r="AE18" s="4" t="str">
        <f t="shared" si="49"/>
        <v>1</v>
      </c>
      <c r="AF18" s="4" t="str">
        <f t="shared" si="49"/>
        <v>0</v>
      </c>
      <c r="AG18" s="4" t="str">
        <f t="shared" si="49"/>
        <v>1</v>
      </c>
      <c r="AH18" s="4" t="str">
        <f t="shared" si="49"/>
        <v>1</v>
      </c>
      <c r="AI18" s="31" t="str">
        <f t="shared" si="49"/>
        <v>1</v>
      </c>
      <c r="AJ18" s="4" t="str">
        <f t="shared" si="49"/>
        <v>0</v>
      </c>
      <c r="AK18" s="4" t="str">
        <f t="shared" si="49"/>
        <v>1</v>
      </c>
      <c r="AL18" s="35" t="str">
        <f t="shared" si="49"/>
        <v>0</v>
      </c>
      <c r="AM18" s="4" t="str">
        <f t="shared" si="49"/>
        <v>1</v>
      </c>
      <c r="AN18" s="4" t="str">
        <f t="shared" si="49"/>
        <v>0</v>
      </c>
      <c r="AO18" s="4" t="str">
        <f t="shared" si="49"/>
        <v>0</v>
      </c>
      <c r="AP18" s="4" t="str">
        <f t="shared" si="49"/>
        <v>1</v>
      </c>
      <c r="AQ18" s="31" t="str">
        <f t="shared" si="49"/>
        <v>0</v>
      </c>
      <c r="AR18" s="4" t="str">
        <f t="shared" si="49"/>
        <v>1</v>
      </c>
      <c r="AS18" s="4" t="str">
        <f t="shared" si="49"/>
        <v>1</v>
      </c>
      <c r="AT18" s="35" t="str">
        <f t="shared" si="49"/>
        <v>0</v>
      </c>
      <c r="AU18" s="4" t="str">
        <f t="shared" si="49"/>
        <v>1</v>
      </c>
      <c r="AV18" s="4" t="str">
        <f t="shared" si="49"/>
        <v>0</v>
      </c>
      <c r="AW18" s="4" t="str">
        <f t="shared" si="49"/>
        <v>1</v>
      </c>
      <c r="AX18" s="4" t="str">
        <f t="shared" si="49"/>
        <v>0</v>
      </c>
      <c r="AY18" s="31" t="str">
        <f t="shared" si="49"/>
        <v>1</v>
      </c>
      <c r="AZ18" s="4" t="str">
        <f t="shared" si="49"/>
        <v>1</v>
      </c>
      <c r="BA18" s="4" t="str">
        <f t="shared" si="49"/>
        <v>0</v>
      </c>
      <c r="BB18" s="35" t="str">
        <f t="shared" si="49"/>
        <v>0</v>
      </c>
      <c r="BC18" s="4" t="str">
        <f t="shared" si="49"/>
        <v>0</v>
      </c>
      <c r="BD18" s="4" t="str">
        <f t="shared" si="49"/>
        <v>0</v>
      </c>
      <c r="BE18" s="4" t="str">
        <f t="shared" si="49"/>
        <v>0</v>
      </c>
      <c r="BF18" s="4" t="str">
        <f t="shared" si="49"/>
        <v>0</v>
      </c>
      <c r="BG18" s="31" t="str">
        <f t="shared" si="49"/>
        <v>0</v>
      </c>
      <c r="BH18" s="4" t="str">
        <f t="shared" si="49"/>
        <v>1</v>
      </c>
      <c r="BI18" s="4" t="str">
        <f t="shared" si="49"/>
        <v>1</v>
      </c>
      <c r="BJ18" s="35" t="str">
        <f t="shared" si="49"/>
        <v>0</v>
      </c>
      <c r="BK18" s="4" t="str">
        <f t="shared" si="49"/>
        <v>0</v>
      </c>
      <c r="BL18" s="4" t="str">
        <f t="shared" si="49"/>
        <v>1</v>
      </c>
      <c r="BM18" s="4" t="str">
        <f t="shared" si="49"/>
        <v>1</v>
      </c>
      <c r="BN18" s="22" t="str">
        <f t="shared" si="49"/>
        <v>0</v>
      </c>
      <c r="BO18" s="21" t="str">
        <f>CB17</f>
        <v>0</v>
      </c>
      <c r="BP18" s="4" t="str">
        <f>CE17</f>
        <v>1</v>
      </c>
      <c r="BQ18" s="4" t="str">
        <f>BY17</f>
        <v>0</v>
      </c>
      <c r="BR18" s="4" t="str">
        <f>CL17</f>
        <v>0</v>
      </c>
      <c r="BS18" s="31" t="str">
        <f>BO17</f>
        <v>0</v>
      </c>
      <c r="BT18" s="4" t="str">
        <f>BS17</f>
        <v>1</v>
      </c>
      <c r="BU18" s="4" t="str">
        <f>BQ17</f>
        <v>0</v>
      </c>
      <c r="BV18" s="35" t="str">
        <f>CP17</f>
        <v>1</v>
      </c>
      <c r="BW18" s="4" t="str">
        <f>CC17</f>
        <v>0</v>
      </c>
      <c r="BX18" s="4" t="str">
        <f>BT17</f>
        <v>1</v>
      </c>
      <c r="BY18" s="4" t="str">
        <f>CI17</f>
        <v>1</v>
      </c>
      <c r="BZ18" s="4" t="str">
        <f>BX17</f>
        <v>0</v>
      </c>
      <c r="CA18" s="31" t="str">
        <f>CK17</f>
        <v>1</v>
      </c>
      <c r="CB18" s="4" t="str">
        <f>CG17</f>
        <v>0</v>
      </c>
      <c r="CC18" s="4" t="str">
        <f>BZ17</f>
        <v>0</v>
      </c>
      <c r="CD18" s="35" t="str">
        <f>BR17</f>
        <v>0</v>
      </c>
      <c r="CE18" s="4" t="str">
        <f>CN17</f>
        <v>0</v>
      </c>
      <c r="CF18" s="4" t="str">
        <f>BV17</f>
        <v>1</v>
      </c>
      <c r="CG18" s="4" t="str">
        <f>CD17</f>
        <v>0</v>
      </c>
      <c r="CH18" s="4" t="str">
        <f>BU17</f>
        <v>1</v>
      </c>
      <c r="CI18" s="31" t="str">
        <f>CO17</f>
        <v>1</v>
      </c>
      <c r="CJ18" s="4" t="str">
        <f>CH17</f>
        <v>0</v>
      </c>
      <c r="CK18" s="4" t="str">
        <f>CA17</f>
        <v>0</v>
      </c>
      <c r="CL18" s="35" t="str">
        <f>BP17</f>
        <v>0</v>
      </c>
      <c r="CM18" s="4" t="str">
        <f>DC17</f>
        <v>0</v>
      </c>
      <c r="CN18" s="4" t="str">
        <f>DN17</f>
        <v>0</v>
      </c>
      <c r="CO18" s="4" t="str">
        <f>CS17</f>
        <v>0</v>
      </c>
      <c r="CP18" s="4" t="str">
        <f>CY17</f>
        <v>1</v>
      </c>
      <c r="CQ18" s="31" t="str">
        <f>DI17</f>
        <v>1</v>
      </c>
      <c r="CR18" s="4" t="str">
        <f>DQ17</f>
        <v>0</v>
      </c>
      <c r="CS18" s="4" t="str">
        <f>CR17</f>
        <v>1</v>
      </c>
      <c r="CT18" s="35" t="str">
        <f>DB17</f>
        <v>0</v>
      </c>
      <c r="CU18" s="4" t="str">
        <f>DM17</f>
        <v>1</v>
      </c>
      <c r="CV18" s="4" t="str">
        <f>DG17</f>
        <v>0</v>
      </c>
      <c r="CW18" s="4" t="str">
        <f>CU17</f>
        <v>1</v>
      </c>
      <c r="CX18" s="4" t="str">
        <f>DJ17</f>
        <v>1</v>
      </c>
      <c r="CY18" s="31" t="str">
        <f>DF17</f>
        <v>1</v>
      </c>
      <c r="CZ18" s="4" t="str">
        <f>DK17</f>
        <v>1</v>
      </c>
      <c r="DA18" s="4" t="str">
        <f>DA17</f>
        <v>0</v>
      </c>
      <c r="DB18" s="35" t="str">
        <f>DR17</f>
        <v>0</v>
      </c>
      <c r="DC18" s="4" t="str">
        <f>CV17</f>
        <v>1</v>
      </c>
      <c r="DD18" s="4" t="str">
        <f>DO17</f>
        <v>1</v>
      </c>
      <c r="DE18" s="4" t="str">
        <f>DH17</f>
        <v>0</v>
      </c>
      <c r="DF18" s="4" t="str">
        <f>DD17</f>
        <v>0</v>
      </c>
      <c r="DG18" s="31" t="str">
        <f>DL17</f>
        <v>1</v>
      </c>
      <c r="DH18" s="4" t="str">
        <f>CX17</f>
        <v>1</v>
      </c>
      <c r="DI18" s="4" t="str">
        <f>CQ17</f>
        <v>1</v>
      </c>
      <c r="DJ18" s="35" t="str">
        <f>CT17</f>
        <v>0</v>
      </c>
      <c r="DK18" s="4"/>
      <c r="DL18" s="4"/>
      <c r="DM18" s="4"/>
      <c r="DN18" s="4"/>
      <c r="DO18" s="31"/>
      <c r="DP18" s="4"/>
      <c r="DQ18" s="4"/>
      <c r="DR18" s="35"/>
      <c r="DS18" s="31"/>
      <c r="DT18" s="4"/>
      <c r="DU18" s="4"/>
      <c r="DV18" s="35"/>
      <c r="DW18" s="4"/>
      <c r="DX18" s="4"/>
      <c r="DY18" s="4"/>
      <c r="DZ18" s="22"/>
      <c r="EA18" s="13" t="s">
        <v>118</v>
      </c>
    </row>
    <row r="19" spans="2:131" ht="20.25" customHeight="1">
      <c r="B19" s="13" t="s">
        <v>108</v>
      </c>
      <c r="C19" s="21"/>
      <c r="D19" s="4"/>
      <c r="E19" s="4"/>
      <c r="F19" s="4"/>
      <c r="G19" s="31"/>
      <c r="H19" s="4"/>
      <c r="I19" s="4"/>
      <c r="J19" s="4"/>
      <c r="K19" s="31"/>
      <c r="L19" s="4"/>
      <c r="M19" s="4"/>
      <c r="N19" s="35"/>
      <c r="O19" s="4"/>
      <c r="P19" s="4"/>
      <c r="Q19" s="4"/>
      <c r="R19" s="4"/>
      <c r="S19" s="31"/>
      <c r="T19" s="4"/>
      <c r="U19" s="4"/>
      <c r="V19" s="35"/>
      <c r="W19" s="4"/>
      <c r="X19" s="4"/>
      <c r="Y19" s="4"/>
      <c r="Z19" s="4"/>
      <c r="AA19" s="31"/>
      <c r="AB19" s="4"/>
      <c r="AC19" s="4"/>
      <c r="AD19" s="35"/>
      <c r="AE19" s="4"/>
      <c r="AF19" s="4"/>
      <c r="AG19" s="4"/>
      <c r="AH19" s="4"/>
      <c r="AI19" s="31" t="str">
        <f>VLOOKUP(S18&amp;T18&amp;U18&amp;V18&amp;W18&amp;X18, 'Substitution-Boxes'!A$2:AG$65, 2, TRUE)</f>
        <v>1</v>
      </c>
      <c r="AJ19" s="4" t="str">
        <f>VLOOKUP(S18&amp;T18&amp;U18&amp;V18&amp;W18&amp;X18, 'Substitution-Boxes'!A$2:AG$65, 3, TRUE)</f>
        <v>0</v>
      </c>
      <c r="AK19" s="4" t="str">
        <f>VLOOKUP(S18&amp;T18&amp;U18&amp;V18&amp;W18&amp;X18, 'Substitution-Boxes'!A$2:AG$65, 4, TRUE)</f>
        <v>0</v>
      </c>
      <c r="AL19" s="35" t="str">
        <f>VLOOKUP(S18&amp;T18&amp;U18&amp;V18&amp;W18&amp;X18, 'Substitution-Boxes'!A$2:AG$65, 5, TRUE)</f>
        <v>1</v>
      </c>
      <c r="AM19" s="4" t="str">
        <f>VLOOKUP(Y18&amp;Z18&amp;AA18&amp;AB18&amp;AC18&amp;AD18, 'Substitution-Boxes'!A$2:AG$65, 6, TRUE)</f>
        <v>1</v>
      </c>
      <c r="AN19" s="4" t="str">
        <f>VLOOKUP(Y18&amp;Z18&amp;AA18&amp;AB18&amp;AC18&amp;AD18, 'Substitution-Boxes'!A$2:AG$65, 7, TRUE)</f>
        <v>1</v>
      </c>
      <c r="AO19" s="4" t="str">
        <f>VLOOKUP(Y18&amp;Z18&amp;AA18&amp;AB18&amp;AC18&amp;AD18, 'Substitution-Boxes'!A$2:AG$65, 8, TRUE)</f>
        <v>1</v>
      </c>
      <c r="AP19" s="4" t="str">
        <f>VLOOKUP(Y18&amp;Z18&amp;AA18&amp;AB18&amp;AC18&amp;AD18, 'Substitution-Boxes'!A$2:AG$65, 9, TRUE)</f>
        <v>0</v>
      </c>
      <c r="AQ19" s="31" t="str">
        <f>VLOOKUP(AE18&amp;AF18&amp;AG18&amp;AH18&amp;AI18&amp;AJ18, 'Substitution-Boxes'!A$2:AG$65, 10, TRUE)</f>
        <v>0</v>
      </c>
      <c r="AR19" s="4" t="str">
        <f>VLOOKUP(AE18&amp;AF18&amp;AG18&amp;AH18&amp;AI18&amp;AJ18, 'Substitution-Boxes'!A$2:AG$65, 11, TRUE)</f>
        <v>0</v>
      </c>
      <c r="AS19" s="4" t="str">
        <f>VLOOKUP(AE18&amp;AF18&amp;AG18&amp;AH18&amp;AI18&amp;AJ18, 'Substitution-Boxes'!A$2:AG$65, 12, TRUE)</f>
        <v>0</v>
      </c>
      <c r="AT19" s="35" t="str">
        <f>VLOOKUP(AE18&amp;AF18&amp;AG18&amp;AH18&amp;AI18&amp;AJ18, 'Substitution-Boxes'!A$2:AG$65, 13, TRUE)</f>
        <v>0</v>
      </c>
      <c r="AU19" s="4" t="str">
        <f>VLOOKUP(AK18&amp;AL18&amp;AM18&amp;AN18&amp;AO18&amp;AP18, 'Substitution-Boxes'!A$2:AG$65, 14, TRUE)</f>
        <v>1</v>
      </c>
      <c r="AV19" s="4" t="str">
        <f>VLOOKUP(AK18&amp;AL18&amp;AM18&amp;AN18&amp;AO18&amp;AP18, 'Substitution-Boxes'!A$2:AG$65, 15, TRUE)</f>
        <v>0</v>
      </c>
      <c r="AW19" s="4" t="str">
        <f>VLOOKUP(AK18&amp;AL18&amp;AM18&amp;AN18&amp;AO18&amp;AP18, 'Substitution-Boxes'!A$2:AG$65, 16, TRUE)</f>
        <v>1</v>
      </c>
      <c r="AX19" s="4" t="str">
        <f>VLOOKUP(AK18&amp;AL18&amp;AM18&amp;AN18&amp;AO18&amp;AP18, 'Substitution-Boxes'!A$2:AG$65, 17, TRUE)</f>
        <v>0</v>
      </c>
      <c r="AY19" s="31" t="str">
        <f>VLOOKUP(AQ18&amp;AR18&amp;AS18&amp;AT18&amp;AU18&amp;AV18, 'Substitution-Boxes'!A$2:AG$65, 18, TRUE)</f>
        <v>0</v>
      </c>
      <c r="AZ19" s="4" t="str">
        <f>VLOOKUP(AQ18&amp;AR18&amp;AS18&amp;AT18&amp;AU18&amp;AV18, 'Substitution-Boxes'!A$2:AG$65, 19, TRUE)</f>
        <v>0</v>
      </c>
      <c r="BA19" s="4" t="str">
        <f>VLOOKUP(AQ18&amp;AR18&amp;AS18&amp;AT18&amp;AU18&amp;AV18, 'Substitution-Boxes'!A$2:AG$65, 20, TRUE)</f>
        <v>0</v>
      </c>
      <c r="BB19" s="35" t="str">
        <f>VLOOKUP(AQ18&amp;AR18&amp;AS18&amp;AT18&amp;AU18&amp;AV18, 'Substitution-Boxes'!A$2:AG$65, 21, TRUE)</f>
        <v>0</v>
      </c>
      <c r="BC19" s="4" t="str">
        <f>VLOOKUP(AW18&amp;AX18&amp;AY18&amp;AZ18&amp;BA18&amp;BB18, 'Substitution-Boxes'!A$2:AG$65, 22, TRUE)</f>
        <v>1</v>
      </c>
      <c r="BD19" s="4" t="str">
        <f>VLOOKUP(AW18&amp;AX18&amp;AY18&amp;AZ18&amp;BA18&amp;BB18, 'Substitution-Boxes'!A$2:AG$65, 23, TRUE)</f>
        <v>1</v>
      </c>
      <c r="BE19" s="4" t="str">
        <f>VLOOKUP(AW18&amp;AX18&amp;AY18&amp;AZ18&amp;BA18&amp;BB18, 'Substitution-Boxes'!A$2:AG$65, 24, TRUE)</f>
        <v>0</v>
      </c>
      <c r="BF19" s="4" t="str">
        <f>VLOOKUP(AW18&amp;AX18&amp;AY18&amp;AZ18&amp;BA18&amp;BB18, 'Substitution-Boxes'!A$2:AG$65, 25, TRUE)</f>
        <v>0</v>
      </c>
      <c r="BG19" s="31" t="str">
        <f>VLOOKUP(BC18&amp;BD18&amp;BE18&amp;BF18&amp;BG18&amp;BH18, 'Substitution-Boxes'!A$2:AG$65, 26, TRUE)</f>
        <v>1</v>
      </c>
      <c r="BH19" s="4" t="str">
        <f>VLOOKUP(BC18&amp;BD18&amp;BE18&amp;BF18&amp;BG18&amp;BH18, 'Substitution-Boxes'!A$2:AG$65, 27, TRUE)</f>
        <v>1</v>
      </c>
      <c r="BI19" s="4" t="str">
        <f>VLOOKUP(BC18&amp;BD18&amp;BE18&amp;BF18&amp;BG18&amp;BH18, 'Substitution-Boxes'!A$2:AG$65, 28, TRUE)</f>
        <v>0</v>
      </c>
      <c r="BJ19" s="35" t="str">
        <f>VLOOKUP(BC18&amp;BD18&amp;BE18&amp;BF18&amp;BG18&amp;BH18, 'Substitution-Boxes'!A$2:AG$65, 29, TRUE)</f>
        <v>1</v>
      </c>
      <c r="BK19" s="4" t="str">
        <f>VLOOKUP(BI18&amp;BJ18&amp;BK18&amp;BL18&amp;BM18&amp;BN18, 'Substitution-Boxes'!A$2:AG$65, 30, TRUE)</f>
        <v>0</v>
      </c>
      <c r="BL19" s="4" t="str">
        <f>VLOOKUP(BI18&amp;BJ18&amp;BK18&amp;BL18&amp;BM18&amp;BN18, 'Substitution-Boxes'!A$2:AG$65, 31, TRUE)</f>
        <v>0</v>
      </c>
      <c r="BM19" s="4" t="str">
        <f>VLOOKUP(BI18&amp;BJ18&amp;BK18&amp;BL18&amp;BM18&amp;BN18, 'Substitution-Boxes'!A$2:AG$65, 32, TRUE)</f>
        <v>0</v>
      </c>
      <c r="BN19" s="22" t="str">
        <f>VLOOKUP(BI18&amp;BJ18&amp;BK18&amp;BL18&amp;BM18&amp;BN18, 'Substitution-Boxes'!A$2:AG$65, 33, TRUE)</f>
        <v>1</v>
      </c>
      <c r="BO19" s="21"/>
      <c r="BP19" s="4"/>
      <c r="BQ19" s="4"/>
      <c r="BR19" s="4"/>
      <c r="BS19" s="31"/>
      <c r="BT19" s="4"/>
      <c r="BU19" s="4"/>
      <c r="BV19" s="35"/>
      <c r="BW19" s="4"/>
      <c r="BX19" s="4"/>
      <c r="BY19" s="4"/>
      <c r="BZ19" s="4"/>
      <c r="CA19" s="31"/>
      <c r="CB19" s="4"/>
      <c r="CC19" s="4"/>
      <c r="CD19" s="35"/>
      <c r="CE19" s="4"/>
      <c r="CF19" s="4"/>
      <c r="CG19" s="4"/>
      <c r="CH19" s="4"/>
      <c r="CI19" s="31"/>
      <c r="CJ19" s="4"/>
      <c r="CK19" s="4"/>
      <c r="CL19" s="35"/>
      <c r="CM19" s="4"/>
      <c r="CN19" s="4"/>
      <c r="CO19" s="4"/>
      <c r="CP19" s="4"/>
      <c r="CQ19" s="31"/>
      <c r="CR19" s="4"/>
      <c r="CS19" s="4"/>
      <c r="CT19" s="35"/>
      <c r="CU19" s="4"/>
      <c r="CV19" s="4"/>
      <c r="CW19" s="4"/>
      <c r="CX19" s="4"/>
      <c r="CY19" s="31"/>
      <c r="CZ19" s="4"/>
      <c r="DA19" s="4"/>
      <c r="DB19" s="35"/>
      <c r="DC19" s="4"/>
      <c r="DD19" s="4"/>
      <c r="DE19" s="4"/>
      <c r="DF19" s="4"/>
      <c r="DG19" s="31"/>
      <c r="DH19" s="4"/>
      <c r="DI19" s="4"/>
      <c r="DJ19" s="35"/>
      <c r="DK19" s="4"/>
      <c r="DL19" s="4"/>
      <c r="DM19" s="4"/>
      <c r="DN19" s="4"/>
      <c r="DO19" s="31"/>
      <c r="DP19" s="4"/>
      <c r="DQ19" s="4"/>
      <c r="DR19" s="35"/>
      <c r="DS19" s="31"/>
      <c r="DT19" s="4"/>
      <c r="DU19" s="4"/>
      <c r="DV19" s="35"/>
      <c r="DW19" s="4"/>
      <c r="DX19" s="4"/>
      <c r="DY19" s="4"/>
      <c r="DZ19" s="22"/>
      <c r="EA19" s="13"/>
    </row>
    <row r="20" spans="2:131" ht="20.25" customHeight="1">
      <c r="B20" s="13" t="s">
        <v>110</v>
      </c>
      <c r="C20" s="21"/>
      <c r="D20" s="4"/>
      <c r="E20" s="4"/>
      <c r="F20" s="4"/>
      <c r="G20" s="31"/>
      <c r="H20" s="4"/>
      <c r="I20" s="4"/>
      <c r="J20" s="4"/>
      <c r="K20" s="31"/>
      <c r="L20" s="4"/>
      <c r="M20" s="4"/>
      <c r="N20" s="35"/>
      <c r="O20" s="4"/>
      <c r="P20" s="4"/>
      <c r="Q20" s="4"/>
      <c r="R20" s="4"/>
      <c r="S20" s="31"/>
      <c r="T20" s="4"/>
      <c r="U20" s="4"/>
      <c r="V20" s="35"/>
      <c r="W20" s="4"/>
      <c r="X20" s="4"/>
      <c r="Y20" s="4"/>
      <c r="Z20" s="4"/>
      <c r="AA20" s="31"/>
      <c r="AB20" s="4"/>
      <c r="AC20" s="4"/>
      <c r="AD20" s="35"/>
      <c r="AE20" s="4"/>
      <c r="AF20" s="4"/>
      <c r="AG20" s="4"/>
      <c r="AH20" s="4"/>
      <c r="AI20" s="31" t="str">
        <f>AX19</f>
        <v>0</v>
      </c>
      <c r="AJ20" s="4" t="str">
        <f>AO19</f>
        <v>1</v>
      </c>
      <c r="AK20" s="4" t="str">
        <f>BB19</f>
        <v>0</v>
      </c>
      <c r="AL20" s="35" t="str">
        <f>BC19</f>
        <v>1</v>
      </c>
      <c r="AM20" s="4" t="str">
        <f>BK19</f>
        <v>0</v>
      </c>
      <c r="AN20" s="4" t="str">
        <f>AT19</f>
        <v>0</v>
      </c>
      <c r="AO20" s="4" t="str">
        <f>BJ19</f>
        <v>1</v>
      </c>
      <c r="AP20" s="4" t="str">
        <f>AY19</f>
        <v>0</v>
      </c>
      <c r="AQ20" s="31" t="str">
        <f>AI19</f>
        <v>1</v>
      </c>
      <c r="AR20" s="4" t="str">
        <f>AW19</f>
        <v>1</v>
      </c>
      <c r="AS20" s="4" t="str">
        <f>BE19</f>
        <v>0</v>
      </c>
      <c r="AT20" s="35" t="str">
        <f>BH19</f>
        <v>1</v>
      </c>
      <c r="AU20" s="4" t="str">
        <f>AM19</f>
        <v>1</v>
      </c>
      <c r="AV20" s="4" t="str">
        <f>AZ19</f>
        <v>0</v>
      </c>
      <c r="AW20" s="4" t="str">
        <f>BM19</f>
        <v>0</v>
      </c>
      <c r="AX20" s="4" t="str">
        <f>AR19</f>
        <v>0</v>
      </c>
      <c r="AY20" s="31" t="str">
        <f>AJ19</f>
        <v>0</v>
      </c>
      <c r="AZ20" s="4" t="str">
        <f>AP19</f>
        <v>0</v>
      </c>
      <c r="BA20" s="4" t="str">
        <f>BF19</f>
        <v>0</v>
      </c>
      <c r="BB20" s="35" t="str">
        <f>AV19</f>
        <v>0</v>
      </c>
      <c r="BC20" s="4" t="str">
        <f>BN19</f>
        <v>1</v>
      </c>
      <c r="BD20" s="4" t="str">
        <f>BI19</f>
        <v>0</v>
      </c>
      <c r="BE20" s="4" t="str">
        <f>AK19</f>
        <v>0</v>
      </c>
      <c r="BF20" s="4" t="str">
        <f>AQ19</f>
        <v>0</v>
      </c>
      <c r="BG20" s="31" t="str">
        <f>BA19</f>
        <v>0</v>
      </c>
      <c r="BH20" s="4" t="str">
        <f>AU19</f>
        <v>1</v>
      </c>
      <c r="BI20" s="4" t="str">
        <f>BL19</f>
        <v>0</v>
      </c>
      <c r="BJ20" s="35" t="str">
        <f>AN19</f>
        <v>1</v>
      </c>
      <c r="BK20" s="4" t="str">
        <f>BD19</f>
        <v>1</v>
      </c>
      <c r="BL20" s="4" t="str">
        <f>AS19</f>
        <v>0</v>
      </c>
      <c r="BM20" s="4" t="str">
        <f>AL19</f>
        <v>1</v>
      </c>
      <c r="BN20" s="22" t="str">
        <f>BG19</f>
        <v>1</v>
      </c>
      <c r="BO20" s="21"/>
      <c r="BP20" s="4"/>
      <c r="BQ20" s="4"/>
      <c r="BR20" s="4"/>
      <c r="BS20" s="31"/>
      <c r="BT20" s="4"/>
      <c r="BU20" s="4"/>
      <c r="BV20" s="35"/>
      <c r="BW20" s="4"/>
      <c r="BX20" s="4"/>
      <c r="BY20" s="4"/>
      <c r="BZ20" s="4"/>
      <c r="CA20" s="31"/>
      <c r="CB20" s="4"/>
      <c r="CC20" s="4"/>
      <c r="CD20" s="35"/>
      <c r="CE20" s="4"/>
      <c r="CF20" s="4"/>
      <c r="CG20" s="4"/>
      <c r="CH20" s="4"/>
      <c r="CI20" s="31"/>
      <c r="CJ20" s="4"/>
      <c r="CK20" s="4"/>
      <c r="CL20" s="35"/>
      <c r="CM20" s="4"/>
      <c r="CN20" s="4"/>
      <c r="CO20" s="4"/>
      <c r="CP20" s="4"/>
      <c r="CQ20" s="31"/>
      <c r="CR20" s="4"/>
      <c r="CS20" s="4"/>
      <c r="CT20" s="35"/>
      <c r="CU20" s="4"/>
      <c r="CV20" s="4"/>
      <c r="CW20" s="4"/>
      <c r="CX20" s="4"/>
      <c r="CY20" s="31"/>
      <c r="CZ20" s="4"/>
      <c r="DA20" s="4"/>
      <c r="DB20" s="35"/>
      <c r="DC20" s="4"/>
      <c r="DD20" s="4"/>
      <c r="DE20" s="4"/>
      <c r="DF20" s="4"/>
      <c r="DG20" s="31"/>
      <c r="DH20" s="4"/>
      <c r="DI20" s="4"/>
      <c r="DJ20" s="35"/>
      <c r="DK20" s="4"/>
      <c r="DL20" s="4"/>
      <c r="DM20" s="4"/>
      <c r="DN20" s="4"/>
      <c r="DO20" s="31"/>
      <c r="DP20" s="4"/>
      <c r="DQ20" s="4"/>
      <c r="DR20" s="35"/>
      <c r="DS20" s="31"/>
      <c r="DT20" s="4"/>
      <c r="DU20" s="4"/>
      <c r="DV20" s="35"/>
      <c r="DW20" s="4"/>
      <c r="DX20" s="4"/>
      <c r="DY20" s="4"/>
      <c r="DZ20" s="22"/>
      <c r="EA20" s="13"/>
    </row>
    <row r="21" spans="2:131" ht="20.25" customHeight="1" thickBot="1">
      <c r="B21" s="17" t="s">
        <v>111</v>
      </c>
      <c r="C21" s="25" t="str">
        <f>AI15</f>
        <v>0</v>
      </c>
      <c r="D21" s="18" t="str">
        <f t="shared" ref="D21" si="50">AJ15</f>
        <v>1</v>
      </c>
      <c r="E21" s="18" t="str">
        <f t="shared" ref="E21" si="51">AK15</f>
        <v>0</v>
      </c>
      <c r="F21" s="18" t="str">
        <f t="shared" ref="F21" si="52">AL15</f>
        <v>1</v>
      </c>
      <c r="G21" s="32" t="str">
        <f t="shared" ref="G21" si="53">AM15</f>
        <v>1</v>
      </c>
      <c r="H21" s="18" t="str">
        <f t="shared" ref="H21" si="54">AN15</f>
        <v>0</v>
      </c>
      <c r="I21" s="18" t="str">
        <f t="shared" ref="I21" si="55">AO15</f>
        <v>1</v>
      </c>
      <c r="J21" s="18" t="str">
        <f t="shared" ref="J21" si="56">AP15</f>
        <v>0</v>
      </c>
      <c r="K21" s="32" t="str">
        <f t="shared" ref="K21" si="57">AQ15</f>
        <v>0</v>
      </c>
      <c r="L21" s="18" t="str">
        <f t="shared" ref="L21" si="58">AR15</f>
        <v>1</v>
      </c>
      <c r="M21" s="18" t="str">
        <f t="shared" ref="M21" si="59">AS15</f>
        <v>1</v>
      </c>
      <c r="N21" s="36" t="str">
        <f t="shared" ref="N21" si="60">AT15</f>
        <v>1</v>
      </c>
      <c r="O21" s="18" t="str">
        <f t="shared" ref="O21" si="61">AU15</f>
        <v>1</v>
      </c>
      <c r="P21" s="18" t="str">
        <f t="shared" ref="P21" si="62">AV15</f>
        <v>0</v>
      </c>
      <c r="Q21" s="18" t="str">
        <f t="shared" ref="Q21" si="63">AW15</f>
        <v>0</v>
      </c>
      <c r="R21" s="18" t="str">
        <f t="shared" ref="R21" si="64">AX15</f>
        <v>0</v>
      </c>
      <c r="S21" s="32" t="str">
        <f t="shared" ref="S21" si="65">AY15</f>
        <v>1</v>
      </c>
      <c r="T21" s="18" t="str">
        <f t="shared" ref="T21" si="66">AZ15</f>
        <v>1</v>
      </c>
      <c r="U21" s="18" t="str">
        <f t="shared" ref="U21" si="67">BA15</f>
        <v>1</v>
      </c>
      <c r="V21" s="36" t="str">
        <f t="shared" ref="V21" si="68">BB15</f>
        <v>0</v>
      </c>
      <c r="W21" s="18" t="str">
        <f t="shared" ref="W21" si="69">BC15</f>
        <v>0</v>
      </c>
      <c r="X21" s="18" t="str">
        <f t="shared" ref="X21" si="70">BD15</f>
        <v>0</v>
      </c>
      <c r="Y21" s="18" t="str">
        <f t="shared" ref="Y21" si="71">BE15</f>
        <v>1</v>
      </c>
      <c r="Z21" s="18" t="str">
        <f t="shared" ref="Z21" si="72">BF15</f>
        <v>1</v>
      </c>
      <c r="AA21" s="32" t="str">
        <f t="shared" ref="AA21" si="73">BG15</f>
        <v>1</v>
      </c>
      <c r="AB21" s="18" t="str">
        <f t="shared" ref="AB21" si="74">BH15</f>
        <v>0</v>
      </c>
      <c r="AC21" s="18" t="str">
        <f t="shared" ref="AC21" si="75">BI15</f>
        <v>0</v>
      </c>
      <c r="AD21" s="36" t="str">
        <f t="shared" ref="AD21" si="76">BJ15</f>
        <v>1</v>
      </c>
      <c r="AE21" s="18" t="str">
        <f t="shared" ref="AE21" si="77">BK15</f>
        <v>0</v>
      </c>
      <c r="AF21" s="18" t="str">
        <f t="shared" ref="AF21" si="78">BL15</f>
        <v>1</v>
      </c>
      <c r="AG21" s="18" t="str">
        <f t="shared" ref="AG21" si="79">BM15</f>
        <v>0</v>
      </c>
      <c r="AH21" s="18" t="str">
        <f t="shared" ref="AH21" si="80">BN15</f>
        <v>0</v>
      </c>
      <c r="AI21" s="32" t="str">
        <f>IF(AI20=C15,"0","1")</f>
        <v>0</v>
      </c>
      <c r="AJ21" s="18" t="str">
        <f t="shared" ref="AJ21" si="81">IF(AJ20=D15,"0","1")</f>
        <v>1</v>
      </c>
      <c r="AK21" s="18" t="str">
        <f t="shared" ref="AK21" si="82">IF(AK20=E15,"0","1")</f>
        <v>0</v>
      </c>
      <c r="AL21" s="36" t="str">
        <f t="shared" ref="AL21" si="83">IF(AL20=F15,"0","1")</f>
        <v>0</v>
      </c>
      <c r="AM21" s="18" t="str">
        <f t="shared" ref="AM21" si="84">IF(AM20=G15,"0","1")</f>
        <v>1</v>
      </c>
      <c r="AN21" s="18" t="str">
        <f t="shared" ref="AN21" si="85">IF(AN20=H15,"0","1")</f>
        <v>0</v>
      </c>
      <c r="AO21" s="18" t="str">
        <f t="shared" ref="AO21" si="86">IF(AO20=I15,"0","1")</f>
        <v>1</v>
      </c>
      <c r="AP21" s="18" t="str">
        <f t="shared" ref="AP21" si="87">IF(AP20=J15,"0","1")</f>
        <v>0</v>
      </c>
      <c r="AQ21" s="32" t="str">
        <f t="shared" ref="AQ21" si="88">IF(AQ20=K15,"0","1")</f>
        <v>0</v>
      </c>
      <c r="AR21" s="18" t="str">
        <f t="shared" ref="AR21" si="89">IF(AR20=L15,"0","1")</f>
        <v>0</v>
      </c>
      <c r="AS21" s="18" t="str">
        <f t="shared" ref="AS21" si="90">IF(AS20=M15,"0","1")</f>
        <v>0</v>
      </c>
      <c r="AT21" s="36" t="str">
        <f t="shared" ref="AT21" si="91">IF(AT20=N15,"0","1")</f>
        <v>1</v>
      </c>
      <c r="AU21" s="18" t="str">
        <f t="shared" ref="AU21" si="92">IF(AU20=O15,"0","1")</f>
        <v>0</v>
      </c>
      <c r="AV21" s="18" t="str">
        <f t="shared" ref="AV21" si="93">IF(AV20=P15,"0","1")</f>
        <v>0</v>
      </c>
      <c r="AW21" s="18" t="str">
        <f t="shared" ref="AW21" si="94">IF(AW20=Q15,"0","1")</f>
        <v>1</v>
      </c>
      <c r="AX21" s="18" t="str">
        <f t="shared" ref="AX21" si="95">IF(AX20=R15,"0","1")</f>
        <v>0</v>
      </c>
      <c r="AY21" s="32" t="str">
        <f t="shared" ref="AY21" si="96">IF(AY20=S15,"0","1")</f>
        <v>0</v>
      </c>
      <c r="AZ21" s="18" t="str">
        <f t="shared" ref="AZ21" si="97">IF(AZ20=T15,"0","1")</f>
        <v>0</v>
      </c>
      <c r="BA21" s="18" t="str">
        <f t="shared" ref="BA21" si="98">IF(BA20=U15,"0","1")</f>
        <v>0</v>
      </c>
      <c r="BB21" s="36" t="str">
        <f t="shared" ref="BB21" si="99">IF(BB20=V15,"0","1")</f>
        <v>1</v>
      </c>
      <c r="BC21" s="18" t="str">
        <f t="shared" ref="BC21" si="100">IF(BC20=W15,"0","1")</f>
        <v>0</v>
      </c>
      <c r="BD21" s="18" t="str">
        <f t="shared" ref="BD21" si="101">IF(BD20=X15,"0","1")</f>
        <v>0</v>
      </c>
      <c r="BE21" s="18" t="str">
        <f t="shared" ref="BE21" si="102">IF(BE20=Y15,"0","1")</f>
        <v>0</v>
      </c>
      <c r="BF21" s="18" t="str">
        <f t="shared" ref="BF21" si="103">IF(BF20=Z15,"0","1")</f>
        <v>0</v>
      </c>
      <c r="BG21" s="32" t="str">
        <f t="shared" ref="BG21" si="104">IF(BG20=AA15,"0","1")</f>
        <v>1</v>
      </c>
      <c r="BH21" s="18" t="str">
        <f t="shared" ref="BH21" si="105">IF(BH20=AB15,"0","1")</f>
        <v>1</v>
      </c>
      <c r="BI21" s="18" t="str">
        <f t="shared" ref="BI21" si="106">IF(BI20=AC15,"0","1")</f>
        <v>1</v>
      </c>
      <c r="BJ21" s="36" t="str">
        <f t="shared" ref="BJ21" si="107">IF(BJ20=AD15,"0","1")</f>
        <v>1</v>
      </c>
      <c r="BK21" s="18" t="str">
        <f t="shared" ref="BK21" si="108">IF(BK20=AE15,"0","1")</f>
        <v>0</v>
      </c>
      <c r="BL21" s="18" t="str">
        <f t="shared" ref="BL21" si="109">IF(BL20=AF15,"0","1")</f>
        <v>1</v>
      </c>
      <c r="BM21" s="18" t="str">
        <f t="shared" ref="BM21" si="110">IF(BM20=AG15,"0","1")</f>
        <v>1</v>
      </c>
      <c r="BN21" s="26" t="str">
        <f t="shared" ref="BN21" si="111">IF(BN20=AH15,"0","1")</f>
        <v>0</v>
      </c>
      <c r="BO21" s="25"/>
      <c r="BP21" s="18"/>
      <c r="BQ21" s="18"/>
      <c r="BR21" s="18"/>
      <c r="BS21" s="32"/>
      <c r="BT21" s="18"/>
      <c r="BU21" s="18"/>
      <c r="BV21" s="36"/>
      <c r="BW21" s="18"/>
      <c r="BX21" s="18"/>
      <c r="BY21" s="18"/>
      <c r="BZ21" s="18"/>
      <c r="CA21" s="32"/>
      <c r="CB21" s="18"/>
      <c r="CC21" s="18"/>
      <c r="CD21" s="36"/>
      <c r="CE21" s="18"/>
      <c r="CF21" s="18"/>
      <c r="CG21" s="18"/>
      <c r="CH21" s="18"/>
      <c r="CI21" s="32"/>
      <c r="CJ21" s="18"/>
      <c r="CK21" s="18"/>
      <c r="CL21" s="36"/>
      <c r="CM21" s="18"/>
      <c r="CN21" s="18"/>
      <c r="CO21" s="18"/>
      <c r="CP21" s="18"/>
      <c r="CQ21" s="32"/>
      <c r="CR21" s="18"/>
      <c r="CS21" s="18"/>
      <c r="CT21" s="36"/>
      <c r="CU21" s="18"/>
      <c r="CV21" s="18"/>
      <c r="CW21" s="18"/>
      <c r="CX21" s="18"/>
      <c r="CY21" s="32"/>
      <c r="CZ21" s="18"/>
      <c r="DA21" s="18"/>
      <c r="DB21" s="36"/>
      <c r="DC21" s="18"/>
      <c r="DD21" s="18"/>
      <c r="DE21" s="18"/>
      <c r="DF21" s="18"/>
      <c r="DG21" s="32"/>
      <c r="DH21" s="18"/>
      <c r="DI21" s="18"/>
      <c r="DJ21" s="36"/>
      <c r="DK21" s="18"/>
      <c r="DL21" s="18"/>
      <c r="DM21" s="18"/>
      <c r="DN21" s="18"/>
      <c r="DO21" s="32"/>
      <c r="DP21" s="18"/>
      <c r="DQ21" s="18"/>
      <c r="DR21" s="36"/>
      <c r="DS21" s="32"/>
      <c r="DT21" s="18"/>
      <c r="DU21" s="18"/>
      <c r="DV21" s="36"/>
      <c r="DW21" s="18"/>
      <c r="DX21" s="18"/>
      <c r="DY21" s="18"/>
      <c r="DZ21" s="26"/>
      <c r="EA21" s="17"/>
    </row>
    <row r="22" spans="2:131" ht="20.25" customHeight="1">
      <c r="B22" s="15" t="s">
        <v>77</v>
      </c>
      <c r="C22" s="23"/>
      <c r="D22" s="16"/>
      <c r="E22" s="16"/>
      <c r="F22" s="16"/>
      <c r="G22" s="30"/>
      <c r="H22" s="16"/>
      <c r="I22" s="16"/>
      <c r="J22" s="16"/>
      <c r="K22" s="30"/>
      <c r="L22" s="16"/>
      <c r="M22" s="16"/>
      <c r="N22" s="34"/>
      <c r="O22" s="16"/>
      <c r="P22" s="16"/>
      <c r="Q22" s="16"/>
      <c r="R22" s="16"/>
      <c r="S22" s="30"/>
      <c r="T22" s="16"/>
      <c r="U22" s="16"/>
      <c r="V22" s="34"/>
      <c r="W22" s="16"/>
      <c r="X22" s="16"/>
      <c r="Y22" s="16"/>
      <c r="Z22" s="16"/>
      <c r="AA22" s="30"/>
      <c r="AB22" s="16"/>
      <c r="AC22" s="16"/>
      <c r="AD22" s="34"/>
      <c r="AE22" s="16"/>
      <c r="AF22" s="16"/>
      <c r="AG22" s="16"/>
      <c r="AH22" s="16"/>
      <c r="AI22" s="30"/>
      <c r="AJ22" s="16"/>
      <c r="AK22" s="16"/>
      <c r="AL22" s="34"/>
      <c r="AM22" s="16"/>
      <c r="AN22" s="16"/>
      <c r="AO22" s="16"/>
      <c r="AP22" s="16"/>
      <c r="AQ22" s="30"/>
      <c r="AR22" s="16"/>
      <c r="AS22" s="16"/>
      <c r="AT22" s="34"/>
      <c r="AU22" s="16"/>
      <c r="AV22" s="16"/>
      <c r="AW22" s="16"/>
      <c r="AX22" s="16"/>
      <c r="AY22" s="30"/>
      <c r="AZ22" s="16"/>
      <c r="BA22" s="16"/>
      <c r="BB22" s="34"/>
      <c r="BC22" s="16"/>
      <c r="BD22" s="16"/>
      <c r="BE22" s="16"/>
      <c r="BF22" s="16"/>
      <c r="BG22" s="30"/>
      <c r="BH22" s="16"/>
      <c r="BI22" s="16"/>
      <c r="BJ22" s="34"/>
      <c r="BK22" s="16"/>
      <c r="BL22" s="16"/>
      <c r="BM22" s="16"/>
      <c r="BN22" s="24"/>
      <c r="BO22" s="23"/>
      <c r="BP22" s="16"/>
      <c r="BQ22" s="16"/>
      <c r="BR22" s="16"/>
      <c r="BS22" s="30"/>
      <c r="BT22" s="16"/>
      <c r="BU22" s="16"/>
      <c r="BV22" s="34"/>
      <c r="BW22" s="16"/>
      <c r="BX22" s="16"/>
      <c r="BY22" s="16"/>
      <c r="BZ22" s="16"/>
      <c r="CA22" s="30"/>
      <c r="CB22" s="16"/>
      <c r="CC22" s="16"/>
      <c r="CD22" s="34"/>
      <c r="CE22" s="16"/>
      <c r="CF22" s="16"/>
      <c r="CG22" s="16"/>
      <c r="CH22" s="16"/>
      <c r="CI22" s="30"/>
      <c r="CJ22" s="16"/>
      <c r="CK22" s="16"/>
      <c r="CL22" s="34"/>
      <c r="CM22" s="16"/>
      <c r="CN22" s="16"/>
      <c r="CO22" s="16"/>
      <c r="CP22" s="16"/>
      <c r="CQ22" s="30"/>
      <c r="CR22" s="16"/>
      <c r="CS22" s="16"/>
      <c r="CT22" s="34"/>
      <c r="CU22" s="16"/>
      <c r="CV22" s="16"/>
      <c r="CW22" s="16"/>
      <c r="CX22" s="16"/>
      <c r="CY22" s="30"/>
      <c r="CZ22" s="16"/>
      <c r="DA22" s="16"/>
      <c r="DB22" s="34"/>
      <c r="DC22" s="16"/>
      <c r="DD22" s="16"/>
      <c r="DE22" s="16"/>
      <c r="DF22" s="16"/>
      <c r="DG22" s="30"/>
      <c r="DH22" s="16"/>
      <c r="DI22" s="16"/>
      <c r="DJ22" s="34"/>
      <c r="DK22" s="16"/>
      <c r="DL22" s="16"/>
      <c r="DM22" s="16"/>
      <c r="DN22" s="16"/>
      <c r="DO22" s="30"/>
      <c r="DP22" s="16"/>
      <c r="DQ22" s="16"/>
      <c r="DR22" s="34"/>
      <c r="DS22" s="30"/>
      <c r="DT22" s="16"/>
      <c r="DU22" s="16"/>
      <c r="DV22" s="34"/>
      <c r="DW22" s="16"/>
      <c r="DX22" s="16"/>
      <c r="DY22" s="16"/>
      <c r="DZ22" s="24"/>
      <c r="EA22" s="15" t="s">
        <v>77</v>
      </c>
    </row>
    <row r="23" spans="2:131" ht="20.25" customHeight="1">
      <c r="B23" s="13" t="s">
        <v>115</v>
      </c>
      <c r="C23" s="21"/>
      <c r="D23" s="4"/>
      <c r="E23" s="4"/>
      <c r="F23" s="4"/>
      <c r="G23" s="31"/>
      <c r="H23" s="4"/>
      <c r="I23" s="4"/>
      <c r="J23" s="4"/>
      <c r="K23" s="31"/>
      <c r="L23" s="4"/>
      <c r="M23" s="4"/>
      <c r="N23" s="35"/>
      <c r="O23" s="4"/>
      <c r="P23" s="4"/>
      <c r="Q23" s="4"/>
      <c r="R23" s="4"/>
      <c r="S23" s="31" t="str">
        <f>BN21</f>
        <v>0</v>
      </c>
      <c r="T23" s="4" t="str">
        <f>AI21</f>
        <v>0</v>
      </c>
      <c r="U23" s="4" t="str">
        <f>AJ21</f>
        <v>1</v>
      </c>
      <c r="V23" s="35" t="str">
        <f>AK21</f>
        <v>0</v>
      </c>
      <c r="W23" s="4" t="str">
        <f>AL21</f>
        <v>0</v>
      </c>
      <c r="X23" s="4" t="str">
        <f>AM21</f>
        <v>1</v>
      </c>
      <c r="Y23" s="4" t="str">
        <f t="shared" ref="Y23" si="112">AL21</f>
        <v>0</v>
      </c>
      <c r="Z23" s="4" t="str">
        <f t="shared" ref="Z23" si="113">AM21</f>
        <v>1</v>
      </c>
      <c r="AA23" s="31" t="str">
        <f t="shared" ref="AA23" si="114">AN21</f>
        <v>0</v>
      </c>
      <c r="AB23" s="4" t="str">
        <f t="shared" ref="AB23" si="115">AO21</f>
        <v>1</v>
      </c>
      <c r="AC23" s="4" t="str">
        <f t="shared" ref="AC23" si="116">AP21</f>
        <v>0</v>
      </c>
      <c r="AD23" s="35" t="str">
        <f t="shared" ref="AD23" si="117">AQ21</f>
        <v>0</v>
      </c>
      <c r="AE23" s="4" t="str">
        <f t="shared" ref="AE23" si="118">AP21</f>
        <v>0</v>
      </c>
      <c r="AF23" s="4" t="str">
        <f t="shared" ref="AF23" si="119">AQ21</f>
        <v>0</v>
      </c>
      <c r="AG23" s="4" t="str">
        <f t="shared" ref="AG23" si="120">AR21</f>
        <v>0</v>
      </c>
      <c r="AH23" s="4" t="str">
        <f t="shared" ref="AH23" si="121">AS21</f>
        <v>0</v>
      </c>
      <c r="AI23" s="31" t="str">
        <f t="shared" ref="AI23" si="122">AT21</f>
        <v>1</v>
      </c>
      <c r="AJ23" s="4" t="str">
        <f t="shared" ref="AJ23" si="123">AU21</f>
        <v>0</v>
      </c>
      <c r="AK23" s="4" t="str">
        <f t="shared" ref="AK23" si="124">AT21</f>
        <v>1</v>
      </c>
      <c r="AL23" s="35" t="str">
        <f t="shared" ref="AL23" si="125">AU21</f>
        <v>0</v>
      </c>
      <c r="AM23" s="4" t="str">
        <f t="shared" ref="AM23" si="126">AV21</f>
        <v>0</v>
      </c>
      <c r="AN23" s="4" t="str">
        <f t="shared" ref="AN23" si="127">AW21</f>
        <v>1</v>
      </c>
      <c r="AO23" s="4" t="str">
        <f t="shared" ref="AO23" si="128">AX21</f>
        <v>0</v>
      </c>
      <c r="AP23" s="4" t="str">
        <f t="shared" ref="AP23" si="129">AY21</f>
        <v>0</v>
      </c>
      <c r="AQ23" s="31" t="str">
        <f t="shared" ref="AQ23" si="130">AX21</f>
        <v>0</v>
      </c>
      <c r="AR23" s="4" t="str">
        <f t="shared" ref="AR23" si="131">AY21</f>
        <v>0</v>
      </c>
      <c r="AS23" s="4" t="str">
        <f t="shared" ref="AS23" si="132">AZ21</f>
        <v>0</v>
      </c>
      <c r="AT23" s="35" t="str">
        <f t="shared" ref="AT23" si="133">BA21</f>
        <v>0</v>
      </c>
      <c r="AU23" s="4" t="str">
        <f t="shared" ref="AU23" si="134">BB21</f>
        <v>1</v>
      </c>
      <c r="AV23" s="4" t="str">
        <f t="shared" ref="AV23" si="135">BC21</f>
        <v>0</v>
      </c>
      <c r="AW23" s="4" t="str">
        <f t="shared" ref="AW23" si="136">BB21</f>
        <v>1</v>
      </c>
      <c r="AX23" s="4" t="str">
        <f t="shared" ref="AX23" si="137">BC21</f>
        <v>0</v>
      </c>
      <c r="AY23" s="31" t="str">
        <f t="shared" ref="AY23" si="138">BD21</f>
        <v>0</v>
      </c>
      <c r="AZ23" s="4" t="str">
        <f t="shared" ref="AZ23" si="139">BE21</f>
        <v>0</v>
      </c>
      <c r="BA23" s="4" t="str">
        <f t="shared" ref="BA23" si="140">BF21</f>
        <v>0</v>
      </c>
      <c r="BB23" s="35" t="str">
        <f t="shared" ref="BB23" si="141">BG21</f>
        <v>1</v>
      </c>
      <c r="BC23" s="4" t="str">
        <f t="shared" ref="BC23" si="142">BF21</f>
        <v>0</v>
      </c>
      <c r="BD23" s="4" t="str">
        <f t="shared" ref="BD23" si="143">BG21</f>
        <v>1</v>
      </c>
      <c r="BE23" s="4" t="str">
        <f t="shared" ref="BE23" si="144">BH21</f>
        <v>1</v>
      </c>
      <c r="BF23" s="4" t="str">
        <f t="shared" ref="BF23" si="145">BI21</f>
        <v>1</v>
      </c>
      <c r="BG23" s="31" t="str">
        <f t="shared" ref="BG23" si="146">BJ21</f>
        <v>1</v>
      </c>
      <c r="BH23" s="4" t="str">
        <f t="shared" ref="BH23" si="147">BK21</f>
        <v>0</v>
      </c>
      <c r="BI23" s="4" t="str">
        <f>BJ21</f>
        <v>1</v>
      </c>
      <c r="BJ23" s="35" t="str">
        <f>BK21</f>
        <v>0</v>
      </c>
      <c r="BK23" s="4" t="str">
        <f>BL21</f>
        <v>1</v>
      </c>
      <c r="BL23" s="4" t="str">
        <f>BM21</f>
        <v>1</v>
      </c>
      <c r="BM23" s="4" t="str">
        <f>BN21</f>
        <v>0</v>
      </c>
      <c r="BN23" s="22" t="str">
        <f>AI21</f>
        <v>0</v>
      </c>
      <c r="BO23" s="21" t="str">
        <f>BQ17</f>
        <v>0</v>
      </c>
      <c r="BP23" s="4" t="str">
        <f t="shared" ref="BP23:DP23" si="148">BR17</f>
        <v>0</v>
      </c>
      <c r="BQ23" s="4" t="str">
        <f t="shared" si="148"/>
        <v>1</v>
      </c>
      <c r="BR23" s="4" t="str">
        <f t="shared" si="148"/>
        <v>1</v>
      </c>
      <c r="BS23" s="31" t="str">
        <f t="shared" si="148"/>
        <v>1</v>
      </c>
      <c r="BT23" s="4" t="str">
        <f t="shared" si="148"/>
        <v>1</v>
      </c>
      <c r="BU23" s="4" t="str">
        <f t="shared" si="148"/>
        <v>0</v>
      </c>
      <c r="BV23" s="35" t="str">
        <f t="shared" si="148"/>
        <v>0</v>
      </c>
      <c r="BW23" s="4" t="str">
        <f t="shared" si="148"/>
        <v>0</v>
      </c>
      <c r="BX23" s="4" t="str">
        <f t="shared" si="148"/>
        <v>0</v>
      </c>
      <c r="BY23" s="4" t="str">
        <f t="shared" si="148"/>
        <v>0</v>
      </c>
      <c r="BZ23" s="4" t="str">
        <f t="shared" si="148"/>
        <v>0</v>
      </c>
      <c r="CA23" s="31" t="str">
        <f t="shared" si="148"/>
        <v>0</v>
      </c>
      <c r="CB23" s="4" t="str">
        <f t="shared" si="148"/>
        <v>0</v>
      </c>
      <c r="CC23" s="4" t="str">
        <f t="shared" si="148"/>
        <v>1</v>
      </c>
      <c r="CD23" s="35" t="str">
        <f t="shared" si="148"/>
        <v>1</v>
      </c>
      <c r="CE23" s="4" t="str">
        <f t="shared" si="148"/>
        <v>0</v>
      </c>
      <c r="CF23" s="4" t="str">
        <f t="shared" si="148"/>
        <v>0</v>
      </c>
      <c r="CG23" s="4" t="str">
        <f t="shared" si="148"/>
        <v>1</v>
      </c>
      <c r="CH23" s="4" t="str">
        <f t="shared" si="148"/>
        <v>1</v>
      </c>
      <c r="CI23" s="31" t="str">
        <f t="shared" si="148"/>
        <v>1</v>
      </c>
      <c r="CJ23" s="4" t="str">
        <f t="shared" si="148"/>
        <v>0</v>
      </c>
      <c r="CK23" s="4" t="str">
        <f t="shared" si="148"/>
        <v>1</v>
      </c>
      <c r="CL23" s="35" t="str">
        <f t="shared" si="148"/>
        <v>0</v>
      </c>
      <c r="CM23" s="4" t="str">
        <f t="shared" si="148"/>
        <v>1</v>
      </c>
      <c r="CN23" s="4" t="str">
        <f t="shared" si="148"/>
        <v>1</v>
      </c>
      <c r="CO23" s="4" t="str">
        <f>BO17</f>
        <v>0</v>
      </c>
      <c r="CP23" s="4" t="str">
        <f>BP17</f>
        <v>0</v>
      </c>
      <c r="CQ23" s="31" t="str">
        <f t="shared" si="148"/>
        <v>0</v>
      </c>
      <c r="CR23" s="4" t="str">
        <f t="shared" si="148"/>
        <v>0</v>
      </c>
      <c r="CS23" s="4" t="str">
        <f t="shared" si="148"/>
        <v>1</v>
      </c>
      <c r="CT23" s="35" t="str">
        <f t="shared" si="148"/>
        <v>1</v>
      </c>
      <c r="CU23" s="4" t="str">
        <f t="shared" si="148"/>
        <v>1</v>
      </c>
      <c r="CV23" s="4" t="str">
        <f t="shared" si="148"/>
        <v>1</v>
      </c>
      <c r="CW23" s="4" t="str">
        <f t="shared" si="148"/>
        <v>1</v>
      </c>
      <c r="CX23" s="4" t="str">
        <f t="shared" si="148"/>
        <v>1</v>
      </c>
      <c r="CY23" s="31" t="str">
        <f t="shared" si="148"/>
        <v>0</v>
      </c>
      <c r="CZ23" s="4" t="str">
        <f t="shared" si="148"/>
        <v>0</v>
      </c>
      <c r="DA23" s="4" t="str">
        <f t="shared" si="148"/>
        <v>0</v>
      </c>
      <c r="DB23" s="35" t="str">
        <f t="shared" si="148"/>
        <v>0</v>
      </c>
      <c r="DC23" s="4" t="str">
        <f t="shared" si="148"/>
        <v>1</v>
      </c>
      <c r="DD23" s="4" t="str">
        <f t="shared" si="148"/>
        <v>1</v>
      </c>
      <c r="DE23" s="4" t="str">
        <f t="shared" si="148"/>
        <v>0</v>
      </c>
      <c r="DF23" s="4" t="str">
        <f t="shared" si="148"/>
        <v>0</v>
      </c>
      <c r="DG23" s="31" t="str">
        <f t="shared" si="148"/>
        <v>1</v>
      </c>
      <c r="DH23" s="4" t="str">
        <f t="shared" si="148"/>
        <v>1</v>
      </c>
      <c r="DI23" s="4" t="str">
        <f t="shared" si="148"/>
        <v>1</v>
      </c>
      <c r="DJ23" s="35" t="str">
        <f t="shared" si="148"/>
        <v>1</v>
      </c>
      <c r="DK23" s="4" t="str">
        <f t="shared" si="148"/>
        <v>1</v>
      </c>
      <c r="DL23" s="4" t="str">
        <f t="shared" si="148"/>
        <v>0</v>
      </c>
      <c r="DM23" s="4" t="str">
        <f t="shared" si="148"/>
        <v>1</v>
      </c>
      <c r="DN23" s="4" t="str">
        <f t="shared" si="148"/>
        <v>0</v>
      </c>
      <c r="DO23" s="31" t="str">
        <f t="shared" si="148"/>
        <v>0</v>
      </c>
      <c r="DP23" s="4" t="str">
        <f t="shared" si="148"/>
        <v>0</v>
      </c>
      <c r="DQ23" s="4" t="str">
        <f>CQ17</f>
        <v>1</v>
      </c>
      <c r="DR23" s="35" t="str">
        <f>CR17</f>
        <v>1</v>
      </c>
      <c r="DS23" s="31"/>
      <c r="DT23" s="4"/>
      <c r="DU23" s="4"/>
      <c r="DV23" s="35"/>
      <c r="DW23" s="4"/>
      <c r="DX23" s="4"/>
      <c r="DY23" s="4"/>
      <c r="DZ23" s="22"/>
      <c r="EA23" s="13" t="s">
        <v>122</v>
      </c>
    </row>
    <row r="24" spans="2:131" ht="20.25" customHeight="1">
      <c r="B24" s="13" t="s">
        <v>109</v>
      </c>
      <c r="C24" s="21"/>
      <c r="D24" s="4"/>
      <c r="E24" s="4"/>
      <c r="F24" s="4"/>
      <c r="G24" s="31"/>
      <c r="H24" s="4"/>
      <c r="I24" s="4"/>
      <c r="J24" s="4"/>
      <c r="K24" s="31"/>
      <c r="L24" s="4"/>
      <c r="M24" s="4"/>
      <c r="N24" s="35"/>
      <c r="O24" s="4"/>
      <c r="P24" s="4"/>
      <c r="Q24" s="4"/>
      <c r="R24" s="4"/>
      <c r="S24" s="31" t="str">
        <f t="shared" ref="S24:BN24" si="149">IF(S23=BO24,"0","1")</f>
        <v>0</v>
      </c>
      <c r="T24" s="4" t="str">
        <f t="shared" si="149"/>
        <v>0</v>
      </c>
      <c r="U24" s="4" t="str">
        <f t="shared" si="149"/>
        <v>1</v>
      </c>
      <c r="V24" s="35" t="str">
        <f t="shared" si="149"/>
        <v>0</v>
      </c>
      <c r="W24" s="4" t="str">
        <f t="shared" si="149"/>
        <v>0</v>
      </c>
      <c r="X24" s="4" t="str">
        <f t="shared" si="149"/>
        <v>0</v>
      </c>
      <c r="Y24" s="4" t="str">
        <f t="shared" si="149"/>
        <v>1</v>
      </c>
      <c r="Z24" s="4" t="str">
        <f t="shared" si="149"/>
        <v>1</v>
      </c>
      <c r="AA24" s="31" t="str">
        <f t="shared" si="149"/>
        <v>1</v>
      </c>
      <c r="AB24" s="4" t="str">
        <f t="shared" si="149"/>
        <v>0</v>
      </c>
      <c r="AC24" s="4" t="str">
        <f t="shared" si="149"/>
        <v>1</v>
      </c>
      <c r="AD24" s="35" t="str">
        <f t="shared" si="149"/>
        <v>0</v>
      </c>
      <c r="AE24" s="4" t="str">
        <f t="shared" si="149"/>
        <v>1</v>
      </c>
      <c r="AF24" s="4" t="str">
        <f t="shared" si="149"/>
        <v>1</v>
      </c>
      <c r="AG24" s="4" t="str">
        <f t="shared" si="149"/>
        <v>0</v>
      </c>
      <c r="AH24" s="4" t="str">
        <f t="shared" si="149"/>
        <v>1</v>
      </c>
      <c r="AI24" s="31" t="str">
        <f t="shared" si="149"/>
        <v>0</v>
      </c>
      <c r="AJ24" s="4" t="str">
        <f t="shared" si="149"/>
        <v>0</v>
      </c>
      <c r="AK24" s="4" t="str">
        <f t="shared" si="149"/>
        <v>0</v>
      </c>
      <c r="AL24" s="35" t="str">
        <f t="shared" si="149"/>
        <v>0</v>
      </c>
      <c r="AM24" s="4" t="str">
        <f t="shared" si="149"/>
        <v>0</v>
      </c>
      <c r="AN24" s="4" t="str">
        <f t="shared" si="149"/>
        <v>0</v>
      </c>
      <c r="AO24" s="4" t="str">
        <f t="shared" si="149"/>
        <v>0</v>
      </c>
      <c r="AP24" s="4" t="str">
        <f t="shared" si="149"/>
        <v>0</v>
      </c>
      <c r="AQ24" s="31" t="str">
        <f t="shared" si="149"/>
        <v>1</v>
      </c>
      <c r="AR24" s="4" t="str">
        <f t="shared" si="149"/>
        <v>0</v>
      </c>
      <c r="AS24" s="4" t="str">
        <f t="shared" si="149"/>
        <v>1</v>
      </c>
      <c r="AT24" s="35" t="str">
        <f t="shared" si="149"/>
        <v>0</v>
      </c>
      <c r="AU24" s="4" t="str">
        <f t="shared" si="149"/>
        <v>0</v>
      </c>
      <c r="AV24" s="4" t="str">
        <f t="shared" si="149"/>
        <v>1</v>
      </c>
      <c r="AW24" s="4" t="str">
        <f t="shared" si="149"/>
        <v>1</v>
      </c>
      <c r="AX24" s="4" t="str">
        <f t="shared" si="149"/>
        <v>0</v>
      </c>
      <c r="AY24" s="31" t="str">
        <f t="shared" si="149"/>
        <v>1</v>
      </c>
      <c r="AZ24" s="4" t="str">
        <f t="shared" si="149"/>
        <v>1</v>
      </c>
      <c r="BA24" s="4" t="str">
        <f t="shared" si="149"/>
        <v>1</v>
      </c>
      <c r="BB24" s="35" t="str">
        <f t="shared" si="149"/>
        <v>0</v>
      </c>
      <c r="BC24" s="4" t="str">
        <f t="shared" si="149"/>
        <v>0</v>
      </c>
      <c r="BD24" s="4" t="str">
        <f t="shared" si="149"/>
        <v>0</v>
      </c>
      <c r="BE24" s="4" t="str">
        <f t="shared" si="149"/>
        <v>1</v>
      </c>
      <c r="BF24" s="4" t="str">
        <f t="shared" si="149"/>
        <v>0</v>
      </c>
      <c r="BG24" s="31" t="str">
        <f t="shared" si="149"/>
        <v>0</v>
      </c>
      <c r="BH24" s="4" t="str">
        <f t="shared" si="149"/>
        <v>0</v>
      </c>
      <c r="BI24" s="4" t="str">
        <f t="shared" si="149"/>
        <v>0</v>
      </c>
      <c r="BJ24" s="35" t="str">
        <f t="shared" si="149"/>
        <v>1</v>
      </c>
      <c r="BK24" s="4" t="str">
        <f t="shared" si="149"/>
        <v>1</v>
      </c>
      <c r="BL24" s="4" t="str">
        <f t="shared" si="149"/>
        <v>0</v>
      </c>
      <c r="BM24" s="4" t="str">
        <f t="shared" si="149"/>
        <v>0</v>
      </c>
      <c r="BN24" s="22" t="str">
        <f t="shared" si="149"/>
        <v>1</v>
      </c>
      <c r="BO24" s="21" t="str">
        <f>CB23</f>
        <v>0</v>
      </c>
      <c r="BP24" s="4" t="str">
        <f>CE23</f>
        <v>0</v>
      </c>
      <c r="BQ24" s="4" t="str">
        <f>BY23</f>
        <v>0</v>
      </c>
      <c r="BR24" s="4" t="str">
        <f>CL23</f>
        <v>0</v>
      </c>
      <c r="BS24" s="31" t="str">
        <f>BO23</f>
        <v>0</v>
      </c>
      <c r="BT24" s="4" t="str">
        <f>BS23</f>
        <v>1</v>
      </c>
      <c r="BU24" s="4" t="str">
        <f>BQ23</f>
        <v>1</v>
      </c>
      <c r="BV24" s="35" t="str">
        <f>CP23</f>
        <v>0</v>
      </c>
      <c r="BW24" s="4" t="str">
        <f>CC23</f>
        <v>1</v>
      </c>
      <c r="BX24" s="4" t="str">
        <f>BT23</f>
        <v>1</v>
      </c>
      <c r="BY24" s="4" t="str">
        <f>CI23</f>
        <v>1</v>
      </c>
      <c r="BZ24" s="4" t="str">
        <f>BX23</f>
        <v>0</v>
      </c>
      <c r="CA24" s="31" t="str">
        <f>CK23</f>
        <v>1</v>
      </c>
      <c r="CB24" s="4" t="str">
        <f>CG23</f>
        <v>1</v>
      </c>
      <c r="CC24" s="4" t="str">
        <f>BZ23</f>
        <v>0</v>
      </c>
      <c r="CD24" s="35" t="str">
        <f>BR23</f>
        <v>1</v>
      </c>
      <c r="CE24" s="4" t="str">
        <f>CN23</f>
        <v>1</v>
      </c>
      <c r="CF24" s="4" t="str">
        <f>BV23</f>
        <v>0</v>
      </c>
      <c r="CG24" s="4" t="str">
        <f>CD23</f>
        <v>1</v>
      </c>
      <c r="CH24" s="4" t="str">
        <f>BU23</f>
        <v>0</v>
      </c>
      <c r="CI24" s="31" t="str">
        <f>CO23</f>
        <v>0</v>
      </c>
      <c r="CJ24" s="4" t="str">
        <f>CH23</f>
        <v>1</v>
      </c>
      <c r="CK24" s="4" t="str">
        <f>CA23</f>
        <v>0</v>
      </c>
      <c r="CL24" s="35" t="str">
        <f>BP23</f>
        <v>0</v>
      </c>
      <c r="CM24" s="4" t="str">
        <f>DC23</f>
        <v>1</v>
      </c>
      <c r="CN24" s="4" t="str">
        <f>DN23</f>
        <v>0</v>
      </c>
      <c r="CO24" s="4" t="str">
        <f>CS23</f>
        <v>1</v>
      </c>
      <c r="CP24" s="4" t="str">
        <f>CY23</f>
        <v>0</v>
      </c>
      <c r="CQ24" s="31" t="str">
        <f>DI23</f>
        <v>1</v>
      </c>
      <c r="CR24" s="4" t="str">
        <f>DQ23</f>
        <v>1</v>
      </c>
      <c r="CS24" s="4" t="str">
        <f>CR23</f>
        <v>0</v>
      </c>
      <c r="CT24" s="35" t="str">
        <f>DB23</f>
        <v>0</v>
      </c>
      <c r="CU24" s="4" t="str">
        <f>DM23</f>
        <v>1</v>
      </c>
      <c r="CV24" s="4" t="str">
        <f>DG23</f>
        <v>1</v>
      </c>
      <c r="CW24" s="4" t="str">
        <f>CU23</f>
        <v>1</v>
      </c>
      <c r="CX24" s="4" t="str">
        <f>DJ23</f>
        <v>1</v>
      </c>
      <c r="CY24" s="31" t="str">
        <f>DF23</f>
        <v>0</v>
      </c>
      <c r="CZ24" s="4" t="str">
        <f>DK23</f>
        <v>1</v>
      </c>
      <c r="DA24" s="4" t="str">
        <f>DA23</f>
        <v>0</v>
      </c>
      <c r="DB24" s="35" t="str">
        <f>DR23</f>
        <v>1</v>
      </c>
      <c r="DC24" s="4" t="str">
        <f>CV23</f>
        <v>1</v>
      </c>
      <c r="DD24" s="4" t="str">
        <f>DO23</f>
        <v>0</v>
      </c>
      <c r="DE24" s="4" t="str">
        <f>DH23</f>
        <v>1</v>
      </c>
      <c r="DF24" s="4" t="str">
        <f>DD23</f>
        <v>1</v>
      </c>
      <c r="DG24" s="31" t="str">
        <f>DL23</f>
        <v>0</v>
      </c>
      <c r="DH24" s="4" t="str">
        <f>CX23</f>
        <v>1</v>
      </c>
      <c r="DI24" s="4" t="str">
        <f>CQ23</f>
        <v>0</v>
      </c>
      <c r="DJ24" s="35" t="str">
        <f>CT23</f>
        <v>1</v>
      </c>
      <c r="DK24" s="4"/>
      <c r="DL24" s="4"/>
      <c r="DM24" s="4"/>
      <c r="DN24" s="4"/>
      <c r="DO24" s="31"/>
      <c r="DP24" s="4"/>
      <c r="DQ24" s="4"/>
      <c r="DR24" s="35"/>
      <c r="DS24" s="31"/>
      <c r="DT24" s="4"/>
      <c r="DU24" s="4"/>
      <c r="DV24" s="35"/>
      <c r="DW24" s="4"/>
      <c r="DX24" s="4"/>
      <c r="DY24" s="4"/>
      <c r="DZ24" s="22"/>
      <c r="EA24" s="13" t="s">
        <v>118</v>
      </c>
    </row>
    <row r="25" spans="2:131" ht="20.25" customHeight="1">
      <c r="B25" s="13" t="s">
        <v>108</v>
      </c>
      <c r="C25" s="21"/>
      <c r="D25" s="4"/>
      <c r="E25" s="4"/>
      <c r="F25" s="4"/>
      <c r="G25" s="31"/>
      <c r="H25" s="4"/>
      <c r="I25" s="4"/>
      <c r="J25" s="4"/>
      <c r="K25" s="31"/>
      <c r="L25" s="4"/>
      <c r="M25" s="4"/>
      <c r="N25" s="35"/>
      <c r="O25" s="4"/>
      <c r="P25" s="4"/>
      <c r="Q25" s="4"/>
      <c r="R25" s="4"/>
      <c r="S25" s="31"/>
      <c r="T25" s="4"/>
      <c r="U25" s="4"/>
      <c r="V25" s="35"/>
      <c r="W25" s="4"/>
      <c r="X25" s="4"/>
      <c r="Y25" s="4"/>
      <c r="Z25" s="4"/>
      <c r="AA25" s="31"/>
      <c r="AB25" s="4"/>
      <c r="AC25" s="4"/>
      <c r="AD25" s="35"/>
      <c r="AE25" s="4"/>
      <c r="AF25" s="4"/>
      <c r="AG25" s="4"/>
      <c r="AH25" s="4"/>
      <c r="AI25" s="31" t="str">
        <f>VLOOKUP(S24&amp;T24&amp;U24&amp;V24&amp;W24&amp;X24, 'Substitution-Boxes'!A$2:AG$65, 2, TRUE)</f>
        <v>0</v>
      </c>
      <c r="AJ25" s="4" t="str">
        <f>VLOOKUP(S24&amp;T24&amp;U24&amp;V24&amp;W24&amp;X24, 'Substitution-Boxes'!A$2:AG$65, 3, TRUE)</f>
        <v>0</v>
      </c>
      <c r="AK25" s="4" t="str">
        <f>VLOOKUP(S24&amp;T24&amp;U24&amp;V24&amp;W24&amp;X24, 'Substitution-Boxes'!A$2:AG$65, 4, TRUE)</f>
        <v>1</v>
      </c>
      <c r="AL25" s="35" t="str">
        <f>VLOOKUP(S24&amp;T24&amp;U24&amp;V24&amp;W24&amp;X24, 'Substitution-Boxes'!A$2:AG$65, 5, TRUE)</f>
        <v>0</v>
      </c>
      <c r="AM25" s="4" t="str">
        <f>VLOOKUP(Y24&amp;Z24&amp;AA24&amp;AB24&amp;AC24&amp;AD24, 'Substitution-Boxes'!A$2:AG$65, 6, TRUE)</f>
        <v>0</v>
      </c>
      <c r="AN25" s="4" t="str">
        <f>VLOOKUP(Y24&amp;Z24&amp;AA24&amp;AB24&amp;AC24&amp;AD24, 'Substitution-Boxes'!A$2:AG$65, 7, TRUE)</f>
        <v>0</v>
      </c>
      <c r="AO25" s="4" t="str">
        <f>VLOOKUP(Y24&amp;Z24&amp;AA24&amp;AB24&amp;AC24&amp;AD24, 'Substitution-Boxes'!A$2:AG$65, 8, TRUE)</f>
        <v>1</v>
      </c>
      <c r="AP25" s="4" t="str">
        <f>VLOOKUP(Y24&amp;Z24&amp;AA24&amp;AB24&amp;AC24&amp;AD24, 'Substitution-Boxes'!A$2:AG$65, 9, TRUE)</f>
        <v>1</v>
      </c>
      <c r="AQ25" s="31" t="str">
        <f>VLOOKUP(AE24&amp;AF24&amp;AG24&amp;AH24&amp;AI24&amp;AJ24, 'Substitution-Boxes'!A$2:AG$65, 10, TRUE)</f>
        <v>0</v>
      </c>
      <c r="AR25" s="4" t="str">
        <f>VLOOKUP(AE24&amp;AF24&amp;AG24&amp;AH24&amp;AI24&amp;AJ24, 'Substitution-Boxes'!A$2:AG$65, 11, TRUE)</f>
        <v>0</v>
      </c>
      <c r="AS25" s="4" t="str">
        <f>VLOOKUP(AE24&amp;AF24&amp;AG24&amp;AH24&amp;AI24&amp;AJ24, 'Substitution-Boxes'!A$2:AG$65, 12, TRUE)</f>
        <v>1</v>
      </c>
      <c r="AT25" s="35" t="str">
        <f>VLOOKUP(AE24&amp;AF24&amp;AG24&amp;AH24&amp;AI24&amp;AJ24, 'Substitution-Boxes'!A$2:AG$65, 13, TRUE)</f>
        <v>0</v>
      </c>
      <c r="AU25" s="4" t="str">
        <f>VLOOKUP(AK24&amp;AL24&amp;AM24&amp;AN24&amp;AO24&amp;AP24, 'Substitution-Boxes'!A$2:AG$65, 14, TRUE)</f>
        <v>0</v>
      </c>
      <c r="AV25" s="4" t="str">
        <f>VLOOKUP(AK24&amp;AL24&amp;AM24&amp;AN24&amp;AO24&amp;AP24, 'Substitution-Boxes'!A$2:AG$65, 15, TRUE)</f>
        <v>1</v>
      </c>
      <c r="AW25" s="4" t="str">
        <f>VLOOKUP(AK24&amp;AL24&amp;AM24&amp;AN24&amp;AO24&amp;AP24, 'Substitution-Boxes'!A$2:AG$65, 16, TRUE)</f>
        <v>1</v>
      </c>
      <c r="AX25" s="4" t="str">
        <f>VLOOKUP(AK24&amp;AL24&amp;AM24&amp;AN24&amp;AO24&amp;AP24, 'Substitution-Boxes'!A$2:AG$65, 17, TRUE)</f>
        <v>1</v>
      </c>
      <c r="AY25" s="31" t="str">
        <f>VLOOKUP(AQ24&amp;AR24&amp;AS24&amp;AT24&amp;AU24&amp;AV24, 'Substitution-Boxes'!A$2:AG$65, 18, TRUE)</f>
        <v>0</v>
      </c>
      <c r="AZ25" s="4" t="str">
        <f>VLOOKUP(AQ24&amp;AR24&amp;AS24&amp;AT24&amp;AU24&amp;AV24, 'Substitution-Boxes'!A$2:AG$65, 19, TRUE)</f>
        <v>0</v>
      </c>
      <c r="BA25" s="4" t="str">
        <f>VLOOKUP(AQ24&amp;AR24&amp;AS24&amp;AT24&amp;AU24&amp;AV24, 'Substitution-Boxes'!A$2:AG$65, 20, TRUE)</f>
        <v>0</v>
      </c>
      <c r="BB25" s="35" t="str">
        <f>VLOOKUP(AQ24&amp;AR24&amp;AS24&amp;AT24&amp;AU24&amp;AV24, 'Substitution-Boxes'!A$2:AG$65, 21, TRUE)</f>
        <v>1</v>
      </c>
      <c r="BC25" s="4" t="str">
        <f>VLOOKUP(AW24&amp;AX24&amp;AY24&amp;AZ24&amp;BA24&amp;BB24, 'Substitution-Boxes'!A$2:AG$65, 22, TRUE)</f>
        <v>0</v>
      </c>
      <c r="BD25" s="4" t="str">
        <f>VLOOKUP(AW24&amp;AX24&amp;AY24&amp;AZ24&amp;BA24&amp;BB24, 'Substitution-Boxes'!A$2:AG$65, 23, TRUE)</f>
        <v>0</v>
      </c>
      <c r="BE25" s="4" t="str">
        <f>VLOOKUP(AW24&amp;AX24&amp;AY24&amp;AZ24&amp;BA24&amp;BB24, 'Substitution-Boxes'!A$2:AG$65, 24, TRUE)</f>
        <v>1</v>
      </c>
      <c r="BF25" s="4" t="str">
        <f>VLOOKUP(AW24&amp;AX24&amp;AY24&amp;AZ24&amp;BA24&amp;BB24, 'Substitution-Boxes'!A$2:AG$65, 25, TRUE)</f>
        <v>1</v>
      </c>
      <c r="BG25" s="31" t="str">
        <f>VLOOKUP(BC24&amp;BD24&amp;BE24&amp;BF24&amp;BG24&amp;BH24, 'Substitution-Boxes'!A$2:AG$65, 26, TRUE)</f>
        <v>1</v>
      </c>
      <c r="BH25" s="4" t="str">
        <f>VLOOKUP(BC24&amp;BD24&amp;BE24&amp;BF24&amp;BG24&amp;BH24, 'Substitution-Boxes'!A$2:AG$65, 27, TRUE)</f>
        <v>1</v>
      </c>
      <c r="BI25" s="4" t="str">
        <f>VLOOKUP(BC24&amp;BD24&amp;BE24&amp;BF24&amp;BG24&amp;BH24, 'Substitution-Boxes'!A$2:AG$65, 28, TRUE)</f>
        <v>1</v>
      </c>
      <c r="BJ25" s="35" t="str">
        <f>VLOOKUP(BC24&amp;BD24&amp;BE24&amp;BF24&amp;BG24&amp;BH24, 'Substitution-Boxes'!A$2:AG$65, 29, TRUE)</f>
        <v>1</v>
      </c>
      <c r="BK25" s="4" t="str">
        <f>VLOOKUP(BI24&amp;BJ24&amp;BK24&amp;BL24&amp;BM24&amp;BN24, 'Substitution-Boxes'!A$2:AG$65, 30, TRUE)</f>
        <v>0</v>
      </c>
      <c r="BL25" s="4" t="str">
        <f>VLOOKUP(BI24&amp;BJ24&amp;BK24&amp;BL24&amp;BM24&amp;BN24, 'Substitution-Boxes'!A$2:AG$65, 31, TRUE)</f>
        <v>0</v>
      </c>
      <c r="BM25" s="4" t="str">
        <f>VLOOKUP(BI24&amp;BJ24&amp;BK24&amp;BL24&amp;BM24&amp;BN24, 'Substitution-Boxes'!A$2:AG$65, 32, TRUE)</f>
        <v>0</v>
      </c>
      <c r="BN25" s="22" t="str">
        <f>VLOOKUP(BI24&amp;BJ24&amp;BK24&amp;BL24&amp;BM24&amp;BN24, 'Substitution-Boxes'!A$2:AG$65, 33, TRUE)</f>
        <v>0</v>
      </c>
      <c r="BO25" s="21"/>
      <c r="BP25" s="4"/>
      <c r="BQ25" s="4"/>
      <c r="BR25" s="4"/>
      <c r="BS25" s="31"/>
      <c r="BT25" s="4"/>
      <c r="BU25" s="4"/>
      <c r="BV25" s="35"/>
      <c r="BW25" s="4"/>
      <c r="BX25" s="4"/>
      <c r="BY25" s="4"/>
      <c r="BZ25" s="4"/>
      <c r="CA25" s="31"/>
      <c r="CB25" s="4"/>
      <c r="CC25" s="4"/>
      <c r="CD25" s="35"/>
      <c r="CE25" s="4"/>
      <c r="CF25" s="4"/>
      <c r="CG25" s="4"/>
      <c r="CH25" s="4"/>
      <c r="CI25" s="31"/>
      <c r="CJ25" s="4"/>
      <c r="CK25" s="4"/>
      <c r="CL25" s="35"/>
      <c r="CM25" s="4"/>
      <c r="CN25" s="4"/>
      <c r="CO25" s="4"/>
      <c r="CP25" s="4"/>
      <c r="CQ25" s="31"/>
      <c r="CR25" s="4"/>
      <c r="CS25" s="4"/>
      <c r="CT25" s="35"/>
      <c r="CU25" s="4"/>
      <c r="CV25" s="4"/>
      <c r="CW25" s="4"/>
      <c r="CX25" s="4"/>
      <c r="CY25" s="31"/>
      <c r="CZ25" s="4"/>
      <c r="DA25" s="4"/>
      <c r="DB25" s="35"/>
      <c r="DC25" s="4"/>
      <c r="DD25" s="4"/>
      <c r="DE25" s="4"/>
      <c r="DF25" s="4"/>
      <c r="DG25" s="31"/>
      <c r="DH25" s="4"/>
      <c r="DI25" s="4"/>
      <c r="DJ25" s="35"/>
      <c r="DK25" s="4"/>
      <c r="DL25" s="4"/>
      <c r="DM25" s="4"/>
      <c r="DN25" s="4"/>
      <c r="DO25" s="31"/>
      <c r="DP25" s="4"/>
      <c r="DQ25" s="4"/>
      <c r="DR25" s="35"/>
      <c r="DS25" s="31"/>
      <c r="DT25" s="4"/>
      <c r="DU25" s="4"/>
      <c r="DV25" s="35"/>
      <c r="DW25" s="4"/>
      <c r="DX25" s="4"/>
      <c r="DY25" s="4"/>
      <c r="DZ25" s="22"/>
      <c r="EA25" s="13"/>
    </row>
    <row r="26" spans="2:131" ht="20.25" customHeight="1">
      <c r="B26" s="13" t="s">
        <v>110</v>
      </c>
      <c r="C26" s="21"/>
      <c r="D26" s="4"/>
      <c r="E26" s="4"/>
      <c r="F26" s="4"/>
      <c r="G26" s="31"/>
      <c r="H26" s="4"/>
      <c r="I26" s="4"/>
      <c r="J26" s="4"/>
      <c r="K26" s="31"/>
      <c r="L26" s="4"/>
      <c r="M26" s="4"/>
      <c r="N26" s="35"/>
      <c r="O26" s="4"/>
      <c r="P26" s="4"/>
      <c r="Q26" s="4"/>
      <c r="R26" s="4"/>
      <c r="S26" s="31"/>
      <c r="T26" s="4"/>
      <c r="U26" s="4"/>
      <c r="V26" s="35"/>
      <c r="W26" s="4"/>
      <c r="X26" s="4"/>
      <c r="Y26" s="4"/>
      <c r="Z26" s="4"/>
      <c r="AA26" s="31"/>
      <c r="AB26" s="4"/>
      <c r="AC26" s="4"/>
      <c r="AD26" s="35"/>
      <c r="AE26" s="4"/>
      <c r="AF26" s="4"/>
      <c r="AG26" s="4"/>
      <c r="AH26" s="4"/>
      <c r="AI26" s="31" t="str">
        <f>AX25</f>
        <v>1</v>
      </c>
      <c r="AJ26" s="4" t="str">
        <f>AO25</f>
        <v>1</v>
      </c>
      <c r="AK26" s="4" t="str">
        <f>BB25</f>
        <v>1</v>
      </c>
      <c r="AL26" s="35" t="str">
        <f>BC25</f>
        <v>0</v>
      </c>
      <c r="AM26" s="4" t="str">
        <f>BK25</f>
        <v>0</v>
      </c>
      <c r="AN26" s="4" t="str">
        <f>AT25</f>
        <v>0</v>
      </c>
      <c r="AO26" s="4" t="str">
        <f>BJ25</f>
        <v>1</v>
      </c>
      <c r="AP26" s="4" t="str">
        <f>AY25</f>
        <v>0</v>
      </c>
      <c r="AQ26" s="31" t="str">
        <f>AI25</f>
        <v>0</v>
      </c>
      <c r="AR26" s="4" t="str">
        <f>AW25</f>
        <v>1</v>
      </c>
      <c r="AS26" s="4" t="str">
        <f>BE25</f>
        <v>1</v>
      </c>
      <c r="AT26" s="35" t="str">
        <f>BH25</f>
        <v>1</v>
      </c>
      <c r="AU26" s="4" t="str">
        <f>AM25</f>
        <v>0</v>
      </c>
      <c r="AV26" s="4" t="str">
        <f>AZ25</f>
        <v>0</v>
      </c>
      <c r="AW26" s="4" t="str">
        <f>BM25</f>
        <v>0</v>
      </c>
      <c r="AX26" s="4" t="str">
        <f>AR25</f>
        <v>0</v>
      </c>
      <c r="AY26" s="31" t="str">
        <f>AJ25</f>
        <v>0</v>
      </c>
      <c r="AZ26" s="4" t="str">
        <f>AP25</f>
        <v>1</v>
      </c>
      <c r="BA26" s="4" t="str">
        <f>BF25</f>
        <v>1</v>
      </c>
      <c r="BB26" s="35" t="str">
        <f>AV25</f>
        <v>1</v>
      </c>
      <c r="BC26" s="4" t="str">
        <f>BN25</f>
        <v>0</v>
      </c>
      <c r="BD26" s="4" t="str">
        <f>BI25</f>
        <v>1</v>
      </c>
      <c r="BE26" s="4" t="str">
        <f>AK25</f>
        <v>1</v>
      </c>
      <c r="BF26" s="4" t="str">
        <f>AQ25</f>
        <v>0</v>
      </c>
      <c r="BG26" s="31" t="str">
        <f>BA25</f>
        <v>0</v>
      </c>
      <c r="BH26" s="4" t="str">
        <f>AU25</f>
        <v>0</v>
      </c>
      <c r="BI26" s="4" t="str">
        <f>BL25</f>
        <v>0</v>
      </c>
      <c r="BJ26" s="35" t="str">
        <f>AN25</f>
        <v>0</v>
      </c>
      <c r="BK26" s="4" t="str">
        <f>BD25</f>
        <v>0</v>
      </c>
      <c r="BL26" s="4" t="str">
        <f>AS25</f>
        <v>1</v>
      </c>
      <c r="BM26" s="4" t="str">
        <f>AL25</f>
        <v>0</v>
      </c>
      <c r="BN26" s="22" t="str">
        <f>BG25</f>
        <v>1</v>
      </c>
      <c r="BO26" s="21"/>
      <c r="BP26" s="4"/>
      <c r="BQ26" s="4"/>
      <c r="BR26" s="4"/>
      <c r="BS26" s="31"/>
      <c r="BT26" s="4"/>
      <c r="BU26" s="4"/>
      <c r="BV26" s="35"/>
      <c r="BW26" s="4"/>
      <c r="BX26" s="4"/>
      <c r="BY26" s="4"/>
      <c r="BZ26" s="4"/>
      <c r="CA26" s="31"/>
      <c r="CB26" s="4"/>
      <c r="CC26" s="4"/>
      <c r="CD26" s="35"/>
      <c r="CE26" s="4"/>
      <c r="CF26" s="4"/>
      <c r="CG26" s="4"/>
      <c r="CH26" s="4"/>
      <c r="CI26" s="31"/>
      <c r="CJ26" s="4"/>
      <c r="CK26" s="4"/>
      <c r="CL26" s="35"/>
      <c r="CM26" s="4"/>
      <c r="CN26" s="4"/>
      <c r="CO26" s="4"/>
      <c r="CP26" s="4"/>
      <c r="CQ26" s="31"/>
      <c r="CR26" s="4"/>
      <c r="CS26" s="4"/>
      <c r="CT26" s="35"/>
      <c r="CU26" s="4"/>
      <c r="CV26" s="4"/>
      <c r="CW26" s="4"/>
      <c r="CX26" s="4"/>
      <c r="CY26" s="31"/>
      <c r="CZ26" s="4"/>
      <c r="DA26" s="4"/>
      <c r="DB26" s="35"/>
      <c r="DC26" s="4"/>
      <c r="DD26" s="4"/>
      <c r="DE26" s="4"/>
      <c r="DF26" s="4"/>
      <c r="DG26" s="31"/>
      <c r="DH26" s="4"/>
      <c r="DI26" s="4"/>
      <c r="DJ26" s="35"/>
      <c r="DK26" s="4"/>
      <c r="DL26" s="4"/>
      <c r="DM26" s="4"/>
      <c r="DN26" s="4"/>
      <c r="DO26" s="31"/>
      <c r="DP26" s="4"/>
      <c r="DQ26" s="4"/>
      <c r="DR26" s="35"/>
      <c r="DS26" s="31"/>
      <c r="DT26" s="4"/>
      <c r="DU26" s="4"/>
      <c r="DV26" s="35"/>
      <c r="DW26" s="4"/>
      <c r="DX26" s="4"/>
      <c r="DY26" s="4"/>
      <c r="DZ26" s="22"/>
      <c r="EA26" s="13"/>
    </row>
    <row r="27" spans="2:131" ht="20.25" customHeight="1" thickBot="1">
      <c r="B27" s="17" t="s">
        <v>111</v>
      </c>
      <c r="C27" s="25" t="str">
        <f>AI21</f>
        <v>0</v>
      </c>
      <c r="D27" s="18" t="str">
        <f t="shared" ref="D27" si="150">AJ21</f>
        <v>1</v>
      </c>
      <c r="E27" s="18" t="str">
        <f t="shared" ref="E27" si="151">AK21</f>
        <v>0</v>
      </c>
      <c r="F27" s="18" t="str">
        <f t="shared" ref="F27" si="152">AL21</f>
        <v>0</v>
      </c>
      <c r="G27" s="32" t="str">
        <f t="shared" ref="G27" si="153">AM21</f>
        <v>1</v>
      </c>
      <c r="H27" s="18" t="str">
        <f t="shared" ref="H27" si="154">AN21</f>
        <v>0</v>
      </c>
      <c r="I27" s="18" t="str">
        <f t="shared" ref="I27" si="155">AO21</f>
        <v>1</v>
      </c>
      <c r="J27" s="18" t="str">
        <f t="shared" ref="J27" si="156">AP21</f>
        <v>0</v>
      </c>
      <c r="K27" s="32" t="str">
        <f t="shared" ref="K27" si="157">AQ21</f>
        <v>0</v>
      </c>
      <c r="L27" s="18" t="str">
        <f t="shared" ref="L27" si="158">AR21</f>
        <v>0</v>
      </c>
      <c r="M27" s="18" t="str">
        <f t="shared" ref="M27" si="159">AS21</f>
        <v>0</v>
      </c>
      <c r="N27" s="36" t="str">
        <f t="shared" ref="N27" si="160">AT21</f>
        <v>1</v>
      </c>
      <c r="O27" s="18" t="str">
        <f t="shared" ref="O27" si="161">AU21</f>
        <v>0</v>
      </c>
      <c r="P27" s="18" t="str">
        <f t="shared" ref="P27" si="162">AV21</f>
        <v>0</v>
      </c>
      <c r="Q27" s="18" t="str">
        <f t="shared" ref="Q27" si="163">AW21</f>
        <v>1</v>
      </c>
      <c r="R27" s="18" t="str">
        <f t="shared" ref="R27" si="164">AX21</f>
        <v>0</v>
      </c>
      <c r="S27" s="32" t="str">
        <f t="shared" ref="S27" si="165">AY21</f>
        <v>0</v>
      </c>
      <c r="T27" s="18" t="str">
        <f t="shared" ref="T27" si="166">AZ21</f>
        <v>0</v>
      </c>
      <c r="U27" s="18" t="str">
        <f t="shared" ref="U27" si="167">BA21</f>
        <v>0</v>
      </c>
      <c r="V27" s="36" t="str">
        <f t="shared" ref="V27" si="168">BB21</f>
        <v>1</v>
      </c>
      <c r="W27" s="18" t="str">
        <f t="shared" ref="W27" si="169">BC21</f>
        <v>0</v>
      </c>
      <c r="X27" s="18" t="str">
        <f t="shared" ref="X27" si="170">BD21</f>
        <v>0</v>
      </c>
      <c r="Y27" s="18" t="str">
        <f t="shared" ref="Y27" si="171">BE21</f>
        <v>0</v>
      </c>
      <c r="Z27" s="18" t="str">
        <f t="shared" ref="Z27" si="172">BF21</f>
        <v>0</v>
      </c>
      <c r="AA27" s="32" t="str">
        <f t="shared" ref="AA27" si="173">BG21</f>
        <v>1</v>
      </c>
      <c r="AB27" s="18" t="str">
        <f t="shared" ref="AB27" si="174">BH21</f>
        <v>1</v>
      </c>
      <c r="AC27" s="18" t="str">
        <f t="shared" ref="AC27" si="175">BI21</f>
        <v>1</v>
      </c>
      <c r="AD27" s="36" t="str">
        <f t="shared" ref="AD27" si="176">BJ21</f>
        <v>1</v>
      </c>
      <c r="AE27" s="18" t="str">
        <f t="shared" ref="AE27" si="177">BK21</f>
        <v>0</v>
      </c>
      <c r="AF27" s="18" t="str">
        <f t="shared" ref="AF27" si="178">BL21</f>
        <v>1</v>
      </c>
      <c r="AG27" s="18" t="str">
        <f t="shared" ref="AG27" si="179">BM21</f>
        <v>1</v>
      </c>
      <c r="AH27" s="18" t="str">
        <f t="shared" ref="AH27" si="180">BN21</f>
        <v>0</v>
      </c>
      <c r="AI27" s="32" t="str">
        <f>IF(AI26=C21,"0","1")</f>
        <v>1</v>
      </c>
      <c r="AJ27" s="18" t="str">
        <f t="shared" ref="AJ27" si="181">IF(AJ26=D21,"0","1")</f>
        <v>0</v>
      </c>
      <c r="AK27" s="18" t="str">
        <f t="shared" ref="AK27" si="182">IF(AK26=E21,"0","1")</f>
        <v>1</v>
      </c>
      <c r="AL27" s="36" t="str">
        <f t="shared" ref="AL27" si="183">IF(AL26=F21,"0","1")</f>
        <v>1</v>
      </c>
      <c r="AM27" s="18" t="str">
        <f t="shared" ref="AM27" si="184">IF(AM26=G21,"0","1")</f>
        <v>1</v>
      </c>
      <c r="AN27" s="18" t="str">
        <f t="shared" ref="AN27" si="185">IF(AN26=H21,"0","1")</f>
        <v>0</v>
      </c>
      <c r="AO27" s="18" t="str">
        <f t="shared" ref="AO27" si="186">IF(AO26=I21,"0","1")</f>
        <v>0</v>
      </c>
      <c r="AP27" s="18" t="str">
        <f t="shared" ref="AP27" si="187">IF(AP26=J21,"0","1")</f>
        <v>0</v>
      </c>
      <c r="AQ27" s="32" t="str">
        <f t="shared" ref="AQ27" si="188">IF(AQ26=K21,"0","1")</f>
        <v>0</v>
      </c>
      <c r="AR27" s="18" t="str">
        <f t="shared" ref="AR27" si="189">IF(AR26=L21,"0","1")</f>
        <v>0</v>
      </c>
      <c r="AS27" s="18" t="str">
        <f t="shared" ref="AS27" si="190">IF(AS26=M21,"0","1")</f>
        <v>0</v>
      </c>
      <c r="AT27" s="36" t="str">
        <f t="shared" ref="AT27" si="191">IF(AT26=N21,"0","1")</f>
        <v>0</v>
      </c>
      <c r="AU27" s="18" t="str">
        <f t="shared" ref="AU27" si="192">IF(AU26=O21,"0","1")</f>
        <v>1</v>
      </c>
      <c r="AV27" s="18" t="str">
        <f t="shared" ref="AV27" si="193">IF(AV26=P21,"0","1")</f>
        <v>0</v>
      </c>
      <c r="AW27" s="18" t="str">
        <f t="shared" ref="AW27" si="194">IF(AW26=Q21,"0","1")</f>
        <v>0</v>
      </c>
      <c r="AX27" s="18" t="str">
        <f t="shared" ref="AX27" si="195">IF(AX26=R21,"0","1")</f>
        <v>0</v>
      </c>
      <c r="AY27" s="32" t="str">
        <f t="shared" ref="AY27" si="196">IF(AY26=S21,"0","1")</f>
        <v>1</v>
      </c>
      <c r="AZ27" s="18" t="str">
        <f t="shared" ref="AZ27" si="197">IF(AZ26=T21,"0","1")</f>
        <v>0</v>
      </c>
      <c r="BA27" s="18" t="str">
        <f t="shared" ref="BA27" si="198">IF(BA26=U21,"0","1")</f>
        <v>0</v>
      </c>
      <c r="BB27" s="36" t="str">
        <f t="shared" ref="BB27" si="199">IF(BB26=V21,"0","1")</f>
        <v>1</v>
      </c>
      <c r="BC27" s="18" t="str">
        <f t="shared" ref="BC27" si="200">IF(BC26=W21,"0","1")</f>
        <v>0</v>
      </c>
      <c r="BD27" s="18" t="str">
        <f t="shared" ref="BD27" si="201">IF(BD26=X21,"0","1")</f>
        <v>1</v>
      </c>
      <c r="BE27" s="18" t="str">
        <f t="shared" ref="BE27" si="202">IF(BE26=Y21,"0","1")</f>
        <v>0</v>
      </c>
      <c r="BF27" s="18" t="str">
        <f t="shared" ref="BF27" si="203">IF(BF26=Z21,"0","1")</f>
        <v>1</v>
      </c>
      <c r="BG27" s="32" t="str">
        <f t="shared" ref="BG27" si="204">IF(BG26=AA21,"0","1")</f>
        <v>1</v>
      </c>
      <c r="BH27" s="18" t="str">
        <f t="shared" ref="BH27" si="205">IF(BH26=AB21,"0","1")</f>
        <v>0</v>
      </c>
      <c r="BI27" s="18" t="str">
        <f t="shared" ref="BI27" si="206">IF(BI26=AC21,"0","1")</f>
        <v>0</v>
      </c>
      <c r="BJ27" s="36" t="str">
        <f t="shared" ref="BJ27" si="207">IF(BJ26=AD21,"0","1")</f>
        <v>1</v>
      </c>
      <c r="BK27" s="18" t="str">
        <f t="shared" ref="BK27" si="208">IF(BK26=AE21,"0","1")</f>
        <v>0</v>
      </c>
      <c r="BL27" s="18" t="str">
        <f t="shared" ref="BL27" si="209">IF(BL26=AF21,"0","1")</f>
        <v>0</v>
      </c>
      <c r="BM27" s="18" t="str">
        <f t="shared" ref="BM27" si="210">IF(BM26=AG21,"0","1")</f>
        <v>0</v>
      </c>
      <c r="BN27" s="26" t="str">
        <f t="shared" ref="BN27" si="211">IF(BN26=AH21,"0","1")</f>
        <v>1</v>
      </c>
      <c r="BO27" s="25"/>
      <c r="BP27" s="18"/>
      <c r="BQ27" s="18"/>
      <c r="BR27" s="18"/>
      <c r="BS27" s="32"/>
      <c r="BT27" s="18"/>
      <c r="BU27" s="18"/>
      <c r="BV27" s="36"/>
      <c r="BW27" s="18"/>
      <c r="BX27" s="18"/>
      <c r="BY27" s="18"/>
      <c r="BZ27" s="18"/>
      <c r="CA27" s="32"/>
      <c r="CB27" s="18"/>
      <c r="CC27" s="18"/>
      <c r="CD27" s="36"/>
      <c r="CE27" s="18"/>
      <c r="CF27" s="18"/>
      <c r="CG27" s="18"/>
      <c r="CH27" s="18"/>
      <c r="CI27" s="32"/>
      <c r="CJ27" s="18"/>
      <c r="CK27" s="18"/>
      <c r="CL27" s="36"/>
      <c r="CM27" s="18"/>
      <c r="CN27" s="18"/>
      <c r="CO27" s="18"/>
      <c r="CP27" s="18"/>
      <c r="CQ27" s="32"/>
      <c r="CR27" s="18"/>
      <c r="CS27" s="18"/>
      <c r="CT27" s="36"/>
      <c r="CU27" s="18"/>
      <c r="CV27" s="18"/>
      <c r="CW27" s="18"/>
      <c r="CX27" s="18"/>
      <c r="CY27" s="32"/>
      <c r="CZ27" s="18"/>
      <c r="DA27" s="18"/>
      <c r="DB27" s="36"/>
      <c r="DC27" s="18"/>
      <c r="DD27" s="18"/>
      <c r="DE27" s="18"/>
      <c r="DF27" s="18"/>
      <c r="DG27" s="32"/>
      <c r="DH27" s="18"/>
      <c r="DI27" s="18"/>
      <c r="DJ27" s="36"/>
      <c r="DK27" s="18"/>
      <c r="DL27" s="18"/>
      <c r="DM27" s="18"/>
      <c r="DN27" s="18"/>
      <c r="DO27" s="32"/>
      <c r="DP27" s="18"/>
      <c r="DQ27" s="18"/>
      <c r="DR27" s="36"/>
      <c r="DS27" s="32"/>
      <c r="DT27" s="18"/>
      <c r="DU27" s="18"/>
      <c r="DV27" s="36"/>
      <c r="DW27" s="18"/>
      <c r="DX27" s="18"/>
      <c r="DY27" s="18"/>
      <c r="DZ27" s="26"/>
      <c r="EA27" s="17"/>
    </row>
    <row r="28" spans="2:131" ht="20.25" customHeight="1">
      <c r="B28" s="15" t="s">
        <v>78</v>
      </c>
      <c r="C28" s="23"/>
      <c r="D28" s="16"/>
      <c r="E28" s="16"/>
      <c r="F28" s="16"/>
      <c r="G28" s="30"/>
      <c r="H28" s="16"/>
      <c r="I28" s="16"/>
      <c r="J28" s="16"/>
      <c r="K28" s="30"/>
      <c r="L28" s="16"/>
      <c r="M28" s="16"/>
      <c r="N28" s="34"/>
      <c r="O28" s="16"/>
      <c r="P28" s="16"/>
      <c r="Q28" s="16"/>
      <c r="R28" s="16"/>
      <c r="S28" s="30"/>
      <c r="T28" s="16"/>
      <c r="U28" s="16"/>
      <c r="V28" s="34"/>
      <c r="W28" s="16"/>
      <c r="X28" s="16"/>
      <c r="Y28" s="16"/>
      <c r="Z28" s="16"/>
      <c r="AA28" s="30"/>
      <c r="AB28" s="16"/>
      <c r="AC28" s="16"/>
      <c r="AD28" s="34"/>
      <c r="AE28" s="16"/>
      <c r="AF28" s="16"/>
      <c r="AG28" s="16"/>
      <c r="AH28" s="16"/>
      <c r="AI28" s="30"/>
      <c r="AJ28" s="16"/>
      <c r="AK28" s="16"/>
      <c r="AL28" s="34"/>
      <c r="AM28" s="16"/>
      <c r="AN28" s="16"/>
      <c r="AO28" s="16"/>
      <c r="AP28" s="16"/>
      <c r="AQ28" s="30"/>
      <c r="AR28" s="16"/>
      <c r="AS28" s="16"/>
      <c r="AT28" s="34"/>
      <c r="AU28" s="16"/>
      <c r="AV28" s="16"/>
      <c r="AW28" s="16"/>
      <c r="AX28" s="16"/>
      <c r="AY28" s="30"/>
      <c r="AZ28" s="16"/>
      <c r="BA28" s="16"/>
      <c r="BB28" s="34"/>
      <c r="BC28" s="16"/>
      <c r="BD28" s="16"/>
      <c r="BE28" s="16"/>
      <c r="BF28" s="16"/>
      <c r="BG28" s="30"/>
      <c r="BH28" s="16"/>
      <c r="BI28" s="16"/>
      <c r="BJ28" s="34"/>
      <c r="BK28" s="16"/>
      <c r="BL28" s="16"/>
      <c r="BM28" s="16"/>
      <c r="BN28" s="24"/>
      <c r="BO28" s="23"/>
      <c r="BP28" s="16"/>
      <c r="BQ28" s="16"/>
      <c r="BR28" s="16"/>
      <c r="BS28" s="30"/>
      <c r="BT28" s="16"/>
      <c r="BU28" s="16"/>
      <c r="BV28" s="34"/>
      <c r="BW28" s="16"/>
      <c r="BX28" s="16"/>
      <c r="BY28" s="16"/>
      <c r="BZ28" s="16"/>
      <c r="CA28" s="30"/>
      <c r="CB28" s="16"/>
      <c r="CC28" s="16"/>
      <c r="CD28" s="34"/>
      <c r="CE28" s="16"/>
      <c r="CF28" s="16"/>
      <c r="CG28" s="16"/>
      <c r="CH28" s="16"/>
      <c r="CI28" s="30"/>
      <c r="CJ28" s="16"/>
      <c r="CK28" s="16"/>
      <c r="CL28" s="34"/>
      <c r="CM28" s="16"/>
      <c r="CN28" s="16"/>
      <c r="CO28" s="16"/>
      <c r="CP28" s="16"/>
      <c r="CQ28" s="30"/>
      <c r="CR28" s="16"/>
      <c r="CS28" s="16"/>
      <c r="CT28" s="34"/>
      <c r="CU28" s="16"/>
      <c r="CV28" s="16"/>
      <c r="CW28" s="16"/>
      <c r="CX28" s="16"/>
      <c r="CY28" s="30"/>
      <c r="CZ28" s="16"/>
      <c r="DA28" s="16"/>
      <c r="DB28" s="34"/>
      <c r="DC28" s="16"/>
      <c r="DD28" s="16"/>
      <c r="DE28" s="16"/>
      <c r="DF28" s="16"/>
      <c r="DG28" s="30"/>
      <c r="DH28" s="16"/>
      <c r="DI28" s="16"/>
      <c r="DJ28" s="34"/>
      <c r="DK28" s="16"/>
      <c r="DL28" s="16"/>
      <c r="DM28" s="16"/>
      <c r="DN28" s="16"/>
      <c r="DO28" s="30"/>
      <c r="DP28" s="16"/>
      <c r="DQ28" s="16"/>
      <c r="DR28" s="34"/>
      <c r="DS28" s="30"/>
      <c r="DT28" s="16"/>
      <c r="DU28" s="16"/>
      <c r="DV28" s="34"/>
      <c r="DW28" s="16"/>
      <c r="DX28" s="16"/>
      <c r="DY28" s="16"/>
      <c r="DZ28" s="24"/>
      <c r="EA28" s="15" t="s">
        <v>78</v>
      </c>
    </row>
    <row r="29" spans="2:131" ht="20.25" customHeight="1">
      <c r="B29" s="13" t="s">
        <v>115</v>
      </c>
      <c r="C29" s="21"/>
      <c r="D29" s="4"/>
      <c r="E29" s="4"/>
      <c r="F29" s="4"/>
      <c r="G29" s="31"/>
      <c r="H29" s="4"/>
      <c r="I29" s="4"/>
      <c r="J29" s="4"/>
      <c r="K29" s="31"/>
      <c r="L29" s="4"/>
      <c r="M29" s="4"/>
      <c r="N29" s="35"/>
      <c r="O29" s="4"/>
      <c r="P29" s="4"/>
      <c r="Q29" s="4"/>
      <c r="R29" s="4"/>
      <c r="S29" s="31" t="str">
        <f>BN27</f>
        <v>1</v>
      </c>
      <c r="T29" s="4" t="str">
        <f>AI27</f>
        <v>1</v>
      </c>
      <c r="U29" s="4" t="str">
        <f>AJ27</f>
        <v>0</v>
      </c>
      <c r="V29" s="35" t="str">
        <f>AK27</f>
        <v>1</v>
      </c>
      <c r="W29" s="4" t="str">
        <f>AL27</f>
        <v>1</v>
      </c>
      <c r="X29" s="4" t="str">
        <f>AM27</f>
        <v>1</v>
      </c>
      <c r="Y29" s="4" t="str">
        <f t="shared" ref="Y29" si="212">AL27</f>
        <v>1</v>
      </c>
      <c r="Z29" s="4" t="str">
        <f t="shared" ref="Z29" si="213">AM27</f>
        <v>1</v>
      </c>
      <c r="AA29" s="31" t="str">
        <f t="shared" ref="AA29" si="214">AN27</f>
        <v>0</v>
      </c>
      <c r="AB29" s="4" t="str">
        <f t="shared" ref="AB29" si="215">AO27</f>
        <v>0</v>
      </c>
      <c r="AC29" s="4" t="str">
        <f t="shared" ref="AC29" si="216">AP27</f>
        <v>0</v>
      </c>
      <c r="AD29" s="35" t="str">
        <f t="shared" ref="AD29" si="217">AQ27</f>
        <v>0</v>
      </c>
      <c r="AE29" s="4" t="str">
        <f t="shared" ref="AE29" si="218">AP27</f>
        <v>0</v>
      </c>
      <c r="AF29" s="4" t="str">
        <f t="shared" ref="AF29" si="219">AQ27</f>
        <v>0</v>
      </c>
      <c r="AG29" s="4" t="str">
        <f t="shared" ref="AG29" si="220">AR27</f>
        <v>0</v>
      </c>
      <c r="AH29" s="4" t="str">
        <f t="shared" ref="AH29" si="221">AS27</f>
        <v>0</v>
      </c>
      <c r="AI29" s="31" t="str">
        <f t="shared" ref="AI29" si="222">AT27</f>
        <v>0</v>
      </c>
      <c r="AJ29" s="4" t="str">
        <f t="shared" ref="AJ29" si="223">AU27</f>
        <v>1</v>
      </c>
      <c r="AK29" s="4" t="str">
        <f t="shared" ref="AK29" si="224">AT27</f>
        <v>0</v>
      </c>
      <c r="AL29" s="35" t="str">
        <f t="shared" ref="AL29" si="225">AU27</f>
        <v>1</v>
      </c>
      <c r="AM29" s="4" t="str">
        <f t="shared" ref="AM29" si="226">AV27</f>
        <v>0</v>
      </c>
      <c r="AN29" s="4" t="str">
        <f t="shared" ref="AN29" si="227">AW27</f>
        <v>0</v>
      </c>
      <c r="AO29" s="4" t="str">
        <f t="shared" ref="AO29" si="228">AX27</f>
        <v>0</v>
      </c>
      <c r="AP29" s="4" t="str">
        <f t="shared" ref="AP29" si="229">AY27</f>
        <v>1</v>
      </c>
      <c r="AQ29" s="31" t="str">
        <f t="shared" ref="AQ29" si="230">AX27</f>
        <v>0</v>
      </c>
      <c r="AR29" s="4" t="str">
        <f t="shared" ref="AR29" si="231">AY27</f>
        <v>1</v>
      </c>
      <c r="AS29" s="4" t="str">
        <f t="shared" ref="AS29" si="232">AZ27</f>
        <v>0</v>
      </c>
      <c r="AT29" s="35" t="str">
        <f t="shared" ref="AT29" si="233">BA27</f>
        <v>0</v>
      </c>
      <c r="AU29" s="4" t="str">
        <f t="shared" ref="AU29" si="234">BB27</f>
        <v>1</v>
      </c>
      <c r="AV29" s="4" t="str">
        <f t="shared" ref="AV29" si="235">BC27</f>
        <v>0</v>
      </c>
      <c r="AW29" s="4" t="str">
        <f t="shared" ref="AW29" si="236">BB27</f>
        <v>1</v>
      </c>
      <c r="AX29" s="4" t="str">
        <f t="shared" ref="AX29" si="237">BC27</f>
        <v>0</v>
      </c>
      <c r="AY29" s="31" t="str">
        <f t="shared" ref="AY29" si="238">BD27</f>
        <v>1</v>
      </c>
      <c r="AZ29" s="4" t="str">
        <f t="shared" ref="AZ29" si="239">BE27</f>
        <v>0</v>
      </c>
      <c r="BA29" s="4" t="str">
        <f t="shared" ref="BA29" si="240">BF27</f>
        <v>1</v>
      </c>
      <c r="BB29" s="35" t="str">
        <f t="shared" ref="BB29" si="241">BG27</f>
        <v>1</v>
      </c>
      <c r="BC29" s="4" t="str">
        <f t="shared" ref="BC29" si="242">BF27</f>
        <v>1</v>
      </c>
      <c r="BD29" s="4" t="str">
        <f t="shared" ref="BD29" si="243">BG27</f>
        <v>1</v>
      </c>
      <c r="BE29" s="4" t="str">
        <f t="shared" ref="BE29" si="244">BH27</f>
        <v>0</v>
      </c>
      <c r="BF29" s="4" t="str">
        <f t="shared" ref="BF29" si="245">BI27</f>
        <v>0</v>
      </c>
      <c r="BG29" s="31" t="str">
        <f t="shared" ref="BG29" si="246">BJ27</f>
        <v>1</v>
      </c>
      <c r="BH29" s="4" t="str">
        <f t="shared" ref="BH29" si="247">BK27</f>
        <v>0</v>
      </c>
      <c r="BI29" s="4" t="str">
        <f>BJ27</f>
        <v>1</v>
      </c>
      <c r="BJ29" s="35" t="str">
        <f>BK27</f>
        <v>0</v>
      </c>
      <c r="BK29" s="4" t="str">
        <f>BL27</f>
        <v>0</v>
      </c>
      <c r="BL29" s="4" t="str">
        <f>BM27</f>
        <v>0</v>
      </c>
      <c r="BM29" s="4" t="str">
        <f>BN27</f>
        <v>1</v>
      </c>
      <c r="BN29" s="22" t="str">
        <f>AI27</f>
        <v>1</v>
      </c>
      <c r="BO29" s="21" t="str">
        <f>BQ23</f>
        <v>1</v>
      </c>
      <c r="BP29" s="4" t="str">
        <f t="shared" ref="BP29" si="248">BR23</f>
        <v>1</v>
      </c>
      <c r="BQ29" s="4" t="str">
        <f t="shared" ref="BQ29" si="249">BS23</f>
        <v>1</v>
      </c>
      <c r="BR29" s="4" t="str">
        <f t="shared" ref="BR29" si="250">BT23</f>
        <v>1</v>
      </c>
      <c r="BS29" s="31" t="str">
        <f t="shared" ref="BS29" si="251">BU23</f>
        <v>0</v>
      </c>
      <c r="BT29" s="4" t="str">
        <f t="shared" ref="BT29" si="252">BV23</f>
        <v>0</v>
      </c>
      <c r="BU29" s="4" t="str">
        <f t="shared" ref="BU29" si="253">BW23</f>
        <v>0</v>
      </c>
      <c r="BV29" s="35" t="str">
        <f t="shared" ref="BV29" si="254">BX23</f>
        <v>0</v>
      </c>
      <c r="BW29" s="4" t="str">
        <f t="shared" ref="BW29" si="255">BY23</f>
        <v>0</v>
      </c>
      <c r="BX29" s="4" t="str">
        <f t="shared" ref="BX29" si="256">BZ23</f>
        <v>0</v>
      </c>
      <c r="BY29" s="4" t="str">
        <f t="shared" ref="BY29" si="257">CA23</f>
        <v>0</v>
      </c>
      <c r="BZ29" s="4" t="str">
        <f t="shared" ref="BZ29" si="258">CB23</f>
        <v>0</v>
      </c>
      <c r="CA29" s="31" t="str">
        <f t="shared" ref="CA29" si="259">CC23</f>
        <v>1</v>
      </c>
      <c r="CB29" s="4" t="str">
        <f t="shared" ref="CB29" si="260">CD23</f>
        <v>1</v>
      </c>
      <c r="CC29" s="4" t="str">
        <f t="shared" ref="CC29" si="261">CE23</f>
        <v>0</v>
      </c>
      <c r="CD29" s="35" t="str">
        <f t="shared" ref="CD29" si="262">CF23</f>
        <v>0</v>
      </c>
      <c r="CE29" s="4" t="str">
        <f t="shared" ref="CE29" si="263">CG23</f>
        <v>1</v>
      </c>
      <c r="CF29" s="4" t="str">
        <f t="shared" ref="CF29" si="264">CH23</f>
        <v>1</v>
      </c>
      <c r="CG29" s="4" t="str">
        <f t="shared" ref="CG29" si="265">CI23</f>
        <v>1</v>
      </c>
      <c r="CH29" s="4" t="str">
        <f t="shared" ref="CH29" si="266">CJ23</f>
        <v>0</v>
      </c>
      <c r="CI29" s="31" t="str">
        <f t="shared" ref="CI29" si="267">CK23</f>
        <v>1</v>
      </c>
      <c r="CJ29" s="4" t="str">
        <f t="shared" ref="CJ29" si="268">CL23</f>
        <v>0</v>
      </c>
      <c r="CK29" s="4" t="str">
        <f t="shared" ref="CK29" si="269">CM23</f>
        <v>1</v>
      </c>
      <c r="CL29" s="35" t="str">
        <f t="shared" ref="CL29" si="270">CN23</f>
        <v>1</v>
      </c>
      <c r="CM29" s="4" t="str">
        <f t="shared" ref="CM29" si="271">CO23</f>
        <v>0</v>
      </c>
      <c r="CN29" s="4" t="str">
        <f t="shared" ref="CN29" si="272">CP23</f>
        <v>0</v>
      </c>
      <c r="CO29" s="4" t="str">
        <f>BO23</f>
        <v>0</v>
      </c>
      <c r="CP29" s="4" t="str">
        <f>BP23</f>
        <v>0</v>
      </c>
      <c r="CQ29" s="31" t="str">
        <f t="shared" ref="CQ29" si="273">CS23</f>
        <v>1</v>
      </c>
      <c r="CR29" s="4" t="str">
        <f t="shared" ref="CR29" si="274">CT23</f>
        <v>1</v>
      </c>
      <c r="CS29" s="4" t="str">
        <f t="shared" ref="CS29" si="275">CU23</f>
        <v>1</v>
      </c>
      <c r="CT29" s="35" t="str">
        <f t="shared" ref="CT29" si="276">CV23</f>
        <v>1</v>
      </c>
      <c r="CU29" s="4" t="str">
        <f t="shared" ref="CU29" si="277">CW23</f>
        <v>1</v>
      </c>
      <c r="CV29" s="4" t="str">
        <f t="shared" ref="CV29" si="278">CX23</f>
        <v>1</v>
      </c>
      <c r="CW29" s="4" t="str">
        <f t="shared" ref="CW29" si="279">CY23</f>
        <v>0</v>
      </c>
      <c r="CX29" s="4" t="str">
        <f t="shared" ref="CX29" si="280">CZ23</f>
        <v>0</v>
      </c>
      <c r="CY29" s="31" t="str">
        <f t="shared" ref="CY29" si="281">DA23</f>
        <v>0</v>
      </c>
      <c r="CZ29" s="4" t="str">
        <f t="shared" ref="CZ29" si="282">DB23</f>
        <v>0</v>
      </c>
      <c r="DA29" s="4" t="str">
        <f t="shared" ref="DA29" si="283">DC23</f>
        <v>1</v>
      </c>
      <c r="DB29" s="35" t="str">
        <f t="shared" ref="DB29" si="284">DD23</f>
        <v>1</v>
      </c>
      <c r="DC29" s="4" t="str">
        <f t="shared" ref="DC29" si="285">DE23</f>
        <v>0</v>
      </c>
      <c r="DD29" s="4" t="str">
        <f t="shared" ref="DD29" si="286">DF23</f>
        <v>0</v>
      </c>
      <c r="DE29" s="4" t="str">
        <f t="shared" ref="DE29" si="287">DG23</f>
        <v>1</v>
      </c>
      <c r="DF29" s="4" t="str">
        <f t="shared" ref="DF29" si="288">DH23</f>
        <v>1</v>
      </c>
      <c r="DG29" s="31" t="str">
        <f t="shared" ref="DG29" si="289">DI23</f>
        <v>1</v>
      </c>
      <c r="DH29" s="4" t="str">
        <f t="shared" ref="DH29" si="290">DJ23</f>
        <v>1</v>
      </c>
      <c r="DI29" s="4" t="str">
        <f t="shared" ref="DI29" si="291">DK23</f>
        <v>1</v>
      </c>
      <c r="DJ29" s="35" t="str">
        <f t="shared" ref="DJ29" si="292">DL23</f>
        <v>0</v>
      </c>
      <c r="DK29" s="4" t="str">
        <f t="shared" ref="DK29" si="293">DM23</f>
        <v>1</v>
      </c>
      <c r="DL29" s="4" t="str">
        <f t="shared" ref="DL29" si="294">DN23</f>
        <v>0</v>
      </c>
      <c r="DM29" s="4" t="str">
        <f t="shared" ref="DM29" si="295">DO23</f>
        <v>0</v>
      </c>
      <c r="DN29" s="4" t="str">
        <f t="shared" ref="DN29" si="296">DP23</f>
        <v>0</v>
      </c>
      <c r="DO29" s="31" t="str">
        <f t="shared" ref="DO29" si="297">DQ23</f>
        <v>1</v>
      </c>
      <c r="DP29" s="4" t="str">
        <f t="shared" ref="DP29" si="298">DR23</f>
        <v>1</v>
      </c>
      <c r="DQ29" s="4" t="str">
        <f>CQ23</f>
        <v>0</v>
      </c>
      <c r="DR29" s="35" t="str">
        <f>CR23</f>
        <v>0</v>
      </c>
      <c r="DS29" s="31"/>
      <c r="DT29" s="4"/>
      <c r="DU29" s="4"/>
      <c r="DV29" s="35"/>
      <c r="DW29" s="4"/>
      <c r="DX29" s="4"/>
      <c r="DY29" s="4"/>
      <c r="DZ29" s="22"/>
      <c r="EA29" s="13" t="s">
        <v>122</v>
      </c>
    </row>
    <row r="30" spans="2:131" ht="20.25" customHeight="1">
      <c r="B30" s="13" t="s">
        <v>109</v>
      </c>
      <c r="C30" s="21"/>
      <c r="D30" s="4"/>
      <c r="E30" s="4"/>
      <c r="F30" s="4"/>
      <c r="G30" s="31"/>
      <c r="H30" s="4"/>
      <c r="I30" s="4"/>
      <c r="J30" s="4"/>
      <c r="K30" s="31"/>
      <c r="L30" s="4"/>
      <c r="M30" s="4"/>
      <c r="N30" s="35"/>
      <c r="O30" s="4"/>
      <c r="P30" s="4"/>
      <c r="Q30" s="4"/>
      <c r="R30" s="4"/>
      <c r="S30" s="31" t="str">
        <f t="shared" ref="S30:BN30" si="299">IF(S29=BO30,"0","1")</f>
        <v>0</v>
      </c>
      <c r="T30" s="4" t="str">
        <f t="shared" si="299"/>
        <v>0</v>
      </c>
      <c r="U30" s="4" t="str">
        <f t="shared" si="299"/>
        <v>0</v>
      </c>
      <c r="V30" s="35" t="str">
        <f t="shared" si="299"/>
        <v>0</v>
      </c>
      <c r="W30" s="4" t="str">
        <f t="shared" si="299"/>
        <v>0</v>
      </c>
      <c r="X30" s="4" t="str">
        <f t="shared" si="299"/>
        <v>1</v>
      </c>
      <c r="Y30" s="4" t="str">
        <f t="shared" si="299"/>
        <v>0</v>
      </c>
      <c r="Z30" s="4" t="str">
        <f t="shared" si="299"/>
        <v>1</v>
      </c>
      <c r="AA30" s="31" t="str">
        <f t="shared" si="299"/>
        <v>0</v>
      </c>
      <c r="AB30" s="4" t="str">
        <f t="shared" si="299"/>
        <v>0</v>
      </c>
      <c r="AC30" s="4" t="str">
        <f t="shared" si="299"/>
        <v>1</v>
      </c>
      <c r="AD30" s="35" t="str">
        <f t="shared" si="299"/>
        <v>0</v>
      </c>
      <c r="AE30" s="4" t="str">
        <f t="shared" si="299"/>
        <v>1</v>
      </c>
      <c r="AF30" s="4" t="str">
        <f t="shared" si="299"/>
        <v>1</v>
      </c>
      <c r="AG30" s="4" t="str">
        <f t="shared" si="299"/>
        <v>0</v>
      </c>
      <c r="AH30" s="4" t="str">
        <f t="shared" si="299"/>
        <v>1</v>
      </c>
      <c r="AI30" s="31" t="str">
        <f t="shared" si="299"/>
        <v>0</v>
      </c>
      <c r="AJ30" s="4" t="str">
        <f t="shared" si="299"/>
        <v>1</v>
      </c>
      <c r="AK30" s="4" t="str">
        <f t="shared" si="299"/>
        <v>0</v>
      </c>
      <c r="AL30" s="35" t="str">
        <f t="shared" si="299"/>
        <v>1</v>
      </c>
      <c r="AM30" s="4" t="str">
        <f t="shared" si="299"/>
        <v>0</v>
      </c>
      <c r="AN30" s="4" t="str">
        <f t="shared" si="299"/>
        <v>0</v>
      </c>
      <c r="AO30" s="4" t="str">
        <f t="shared" si="299"/>
        <v>1</v>
      </c>
      <c r="AP30" s="4" t="str">
        <f t="shared" si="299"/>
        <v>0</v>
      </c>
      <c r="AQ30" s="31" t="str">
        <f t="shared" si="299"/>
        <v>0</v>
      </c>
      <c r="AR30" s="4" t="str">
        <f t="shared" si="299"/>
        <v>1</v>
      </c>
      <c r="AS30" s="4" t="str">
        <f t="shared" si="299"/>
        <v>1</v>
      </c>
      <c r="AT30" s="35" t="str">
        <f t="shared" si="299"/>
        <v>0</v>
      </c>
      <c r="AU30" s="4" t="str">
        <f t="shared" si="299"/>
        <v>0</v>
      </c>
      <c r="AV30" s="4" t="str">
        <f t="shared" si="299"/>
        <v>0</v>
      </c>
      <c r="AW30" s="4" t="str">
        <f t="shared" si="299"/>
        <v>0</v>
      </c>
      <c r="AX30" s="4" t="str">
        <f t="shared" si="299"/>
        <v>1</v>
      </c>
      <c r="AY30" s="31" t="str">
        <f t="shared" si="299"/>
        <v>1</v>
      </c>
      <c r="AZ30" s="4" t="str">
        <f t="shared" si="299"/>
        <v>1</v>
      </c>
      <c r="BA30" s="4" t="str">
        <f t="shared" si="299"/>
        <v>0</v>
      </c>
      <c r="BB30" s="35" t="str">
        <f t="shared" si="299"/>
        <v>1</v>
      </c>
      <c r="BC30" s="4" t="str">
        <f t="shared" si="299"/>
        <v>0</v>
      </c>
      <c r="BD30" s="4" t="str">
        <f t="shared" si="299"/>
        <v>0</v>
      </c>
      <c r="BE30" s="4" t="str">
        <f t="shared" si="299"/>
        <v>1</v>
      </c>
      <c r="BF30" s="4" t="str">
        <f t="shared" si="299"/>
        <v>0</v>
      </c>
      <c r="BG30" s="31" t="str">
        <f t="shared" si="299"/>
        <v>0</v>
      </c>
      <c r="BH30" s="4" t="str">
        <f t="shared" si="299"/>
        <v>1</v>
      </c>
      <c r="BI30" s="4" t="str">
        <f t="shared" si="299"/>
        <v>0</v>
      </c>
      <c r="BJ30" s="35" t="str">
        <f t="shared" si="299"/>
        <v>0</v>
      </c>
      <c r="BK30" s="4" t="str">
        <f t="shared" si="299"/>
        <v>0</v>
      </c>
      <c r="BL30" s="4" t="str">
        <f t="shared" si="299"/>
        <v>0</v>
      </c>
      <c r="BM30" s="4" t="str">
        <f t="shared" si="299"/>
        <v>0</v>
      </c>
      <c r="BN30" s="22" t="str">
        <f t="shared" si="299"/>
        <v>0</v>
      </c>
      <c r="BO30" s="21" t="str">
        <f>CB29</f>
        <v>1</v>
      </c>
      <c r="BP30" s="4" t="str">
        <f>CE29</f>
        <v>1</v>
      </c>
      <c r="BQ30" s="4" t="str">
        <f>BY29</f>
        <v>0</v>
      </c>
      <c r="BR30" s="4" t="str">
        <f>CL29</f>
        <v>1</v>
      </c>
      <c r="BS30" s="31" t="str">
        <f>BO29</f>
        <v>1</v>
      </c>
      <c r="BT30" s="4" t="str">
        <f>BS29</f>
        <v>0</v>
      </c>
      <c r="BU30" s="4" t="str">
        <f>BQ29</f>
        <v>1</v>
      </c>
      <c r="BV30" s="35" t="str">
        <f>CP29</f>
        <v>0</v>
      </c>
      <c r="BW30" s="4" t="str">
        <f>CC29</f>
        <v>0</v>
      </c>
      <c r="BX30" s="4" t="str">
        <f>BT29</f>
        <v>0</v>
      </c>
      <c r="BY30" s="4" t="str">
        <f>CI29</f>
        <v>1</v>
      </c>
      <c r="BZ30" s="4" t="str">
        <f>BX29</f>
        <v>0</v>
      </c>
      <c r="CA30" s="31" t="str">
        <f>CK29</f>
        <v>1</v>
      </c>
      <c r="CB30" s="4" t="str">
        <f>CG29</f>
        <v>1</v>
      </c>
      <c r="CC30" s="4" t="str">
        <f>BZ29</f>
        <v>0</v>
      </c>
      <c r="CD30" s="35" t="str">
        <f>BR29</f>
        <v>1</v>
      </c>
      <c r="CE30" s="4" t="str">
        <f>CN29</f>
        <v>0</v>
      </c>
      <c r="CF30" s="4" t="str">
        <f>BV29</f>
        <v>0</v>
      </c>
      <c r="CG30" s="4" t="str">
        <f>CD29</f>
        <v>0</v>
      </c>
      <c r="CH30" s="4" t="str">
        <f>BU29</f>
        <v>0</v>
      </c>
      <c r="CI30" s="31" t="str">
        <f>CO29</f>
        <v>0</v>
      </c>
      <c r="CJ30" s="4" t="str">
        <f>CH29</f>
        <v>0</v>
      </c>
      <c r="CK30" s="4" t="str">
        <f>CA29</f>
        <v>1</v>
      </c>
      <c r="CL30" s="35" t="str">
        <f>BP29</f>
        <v>1</v>
      </c>
      <c r="CM30" s="4" t="str">
        <f>DC29</f>
        <v>0</v>
      </c>
      <c r="CN30" s="4" t="str">
        <f>DN29</f>
        <v>0</v>
      </c>
      <c r="CO30" s="4" t="str">
        <f>CS29</f>
        <v>1</v>
      </c>
      <c r="CP30" s="4" t="str">
        <f>CY29</f>
        <v>0</v>
      </c>
      <c r="CQ30" s="31" t="str">
        <f>DI29</f>
        <v>1</v>
      </c>
      <c r="CR30" s="4" t="str">
        <f>DQ29</f>
        <v>0</v>
      </c>
      <c r="CS30" s="4" t="str">
        <f>CR29</f>
        <v>1</v>
      </c>
      <c r="CT30" s="35" t="str">
        <f>DB29</f>
        <v>1</v>
      </c>
      <c r="CU30" s="4" t="str">
        <f>DM29</f>
        <v>0</v>
      </c>
      <c r="CV30" s="4" t="str">
        <f>DG29</f>
        <v>1</v>
      </c>
      <c r="CW30" s="4" t="str">
        <f>CU29</f>
        <v>1</v>
      </c>
      <c r="CX30" s="4" t="str">
        <f>DJ29</f>
        <v>0</v>
      </c>
      <c r="CY30" s="31" t="str">
        <f>DF29</f>
        <v>1</v>
      </c>
      <c r="CZ30" s="4" t="str">
        <f>DK29</f>
        <v>1</v>
      </c>
      <c r="DA30" s="4" t="str">
        <f>DA29</f>
        <v>1</v>
      </c>
      <c r="DB30" s="35" t="str">
        <f>DR29</f>
        <v>0</v>
      </c>
      <c r="DC30" s="4" t="str">
        <f>CV29</f>
        <v>1</v>
      </c>
      <c r="DD30" s="4" t="str">
        <f>DO29</f>
        <v>1</v>
      </c>
      <c r="DE30" s="4" t="str">
        <f>DH29</f>
        <v>1</v>
      </c>
      <c r="DF30" s="4" t="str">
        <f>DD29</f>
        <v>0</v>
      </c>
      <c r="DG30" s="31" t="str">
        <f>DL29</f>
        <v>0</v>
      </c>
      <c r="DH30" s="4" t="str">
        <f>CX29</f>
        <v>0</v>
      </c>
      <c r="DI30" s="4" t="str">
        <f>CQ29</f>
        <v>1</v>
      </c>
      <c r="DJ30" s="35" t="str">
        <f>CT29</f>
        <v>1</v>
      </c>
      <c r="DK30" s="4"/>
      <c r="DL30" s="4"/>
      <c r="DM30" s="4"/>
      <c r="DN30" s="4"/>
      <c r="DO30" s="31"/>
      <c r="DP30" s="4"/>
      <c r="DQ30" s="4"/>
      <c r="DR30" s="35"/>
      <c r="DS30" s="31"/>
      <c r="DT30" s="4"/>
      <c r="DU30" s="4"/>
      <c r="DV30" s="35"/>
      <c r="DW30" s="4"/>
      <c r="DX30" s="4"/>
      <c r="DY30" s="4"/>
      <c r="DZ30" s="22"/>
      <c r="EA30" s="13" t="s">
        <v>118</v>
      </c>
    </row>
    <row r="31" spans="2:131" ht="20.25" customHeight="1">
      <c r="B31" s="13" t="s">
        <v>108</v>
      </c>
      <c r="C31" s="21"/>
      <c r="D31" s="4"/>
      <c r="E31" s="4"/>
      <c r="F31" s="4"/>
      <c r="G31" s="31"/>
      <c r="H31" s="4"/>
      <c r="I31" s="4"/>
      <c r="J31" s="4"/>
      <c r="K31" s="31"/>
      <c r="L31" s="4"/>
      <c r="M31" s="4"/>
      <c r="N31" s="35"/>
      <c r="O31" s="4"/>
      <c r="P31" s="4"/>
      <c r="Q31" s="4"/>
      <c r="R31" s="4"/>
      <c r="S31" s="31"/>
      <c r="T31" s="4"/>
      <c r="U31" s="4"/>
      <c r="V31" s="35"/>
      <c r="W31" s="4"/>
      <c r="X31" s="4"/>
      <c r="Y31" s="4"/>
      <c r="Z31" s="4"/>
      <c r="AA31" s="31"/>
      <c r="AB31" s="4"/>
      <c r="AC31" s="4"/>
      <c r="AD31" s="35"/>
      <c r="AE31" s="4"/>
      <c r="AF31" s="4"/>
      <c r="AG31" s="4"/>
      <c r="AH31" s="4"/>
      <c r="AI31" s="31" t="str">
        <f>VLOOKUP(S30&amp;T30&amp;U30&amp;V30&amp;W30&amp;X30, 'Substitution-Boxes'!A$2:AG$65, 2, TRUE)</f>
        <v>0</v>
      </c>
      <c r="AJ31" s="4" t="str">
        <f>VLOOKUP(S30&amp;T30&amp;U30&amp;V30&amp;W30&amp;X30, 'Substitution-Boxes'!A$2:AG$65, 3, TRUE)</f>
        <v>0</v>
      </c>
      <c r="AK31" s="4" t="str">
        <f>VLOOKUP(S30&amp;T30&amp;U30&amp;V30&amp;W30&amp;X30, 'Substitution-Boxes'!A$2:AG$65, 4, TRUE)</f>
        <v>0</v>
      </c>
      <c r="AL31" s="35" t="str">
        <f>VLOOKUP(S30&amp;T30&amp;U30&amp;V30&amp;W30&amp;X30, 'Substitution-Boxes'!A$2:AG$65, 5, TRUE)</f>
        <v>0</v>
      </c>
      <c r="AM31" s="4" t="str">
        <f>VLOOKUP(Y30&amp;Z30&amp;AA30&amp;AB30&amp;AC30&amp;AD30, 'Substitution-Boxes'!A$2:AG$65, 6, TRUE)</f>
        <v>0</v>
      </c>
      <c r="AN31" s="4" t="str">
        <f>VLOOKUP(Y30&amp;Z30&amp;AA30&amp;AB30&amp;AC30&amp;AD30, 'Substitution-Boxes'!A$2:AG$65, 7, TRUE)</f>
        <v>1</v>
      </c>
      <c r="AO31" s="4" t="str">
        <f>VLOOKUP(Y30&amp;Z30&amp;AA30&amp;AB30&amp;AC30&amp;AD30, 'Substitution-Boxes'!A$2:AG$65, 8, TRUE)</f>
        <v>1</v>
      </c>
      <c r="AP31" s="4" t="str">
        <f>VLOOKUP(Y30&amp;Z30&amp;AA30&amp;AB30&amp;AC30&amp;AD30, 'Substitution-Boxes'!A$2:AG$65, 9, TRUE)</f>
        <v>1</v>
      </c>
      <c r="AQ31" s="31" t="str">
        <f>VLOOKUP(AE30&amp;AF30&amp;AG30&amp;AH30&amp;AI30&amp;AJ30, 'Substitution-Boxes'!A$2:AG$65, 10, TRUE)</f>
        <v>1</v>
      </c>
      <c r="AR31" s="4" t="str">
        <f>VLOOKUP(AE30&amp;AF30&amp;AG30&amp;AH30&amp;AI30&amp;AJ30, 'Substitution-Boxes'!A$2:AG$65, 11, TRUE)</f>
        <v>1</v>
      </c>
      <c r="AS31" s="4" t="str">
        <f>VLOOKUP(AE30&amp;AF30&amp;AG30&amp;AH30&amp;AI30&amp;AJ30, 'Substitution-Boxes'!A$2:AG$65, 12, TRUE)</f>
        <v>1</v>
      </c>
      <c r="AT31" s="35" t="str">
        <f>VLOOKUP(AE30&amp;AF30&amp;AG30&amp;AH30&amp;AI30&amp;AJ30, 'Substitution-Boxes'!A$2:AG$65, 13, TRUE)</f>
        <v>0</v>
      </c>
      <c r="AU31" s="4" t="str">
        <f>VLOOKUP(AK30&amp;AL30&amp;AM30&amp;AN30&amp;AO30&amp;AP30, 'Substitution-Boxes'!A$2:AG$65, 14, TRUE)</f>
        <v>0</v>
      </c>
      <c r="AV31" s="4" t="str">
        <f>VLOOKUP(AK30&amp;AL30&amp;AM30&amp;AN30&amp;AO30&amp;AP30, 'Substitution-Boxes'!A$2:AG$65, 15, TRUE)</f>
        <v>0</v>
      </c>
      <c r="AW31" s="4" t="str">
        <f>VLOOKUP(AK30&amp;AL30&amp;AM30&amp;AN30&amp;AO30&amp;AP30, 'Substitution-Boxes'!A$2:AG$65, 16, TRUE)</f>
        <v>1</v>
      </c>
      <c r="AX31" s="4" t="str">
        <f>VLOOKUP(AK30&amp;AL30&amp;AM30&amp;AN30&amp;AO30&amp;AP30, 'Substitution-Boxes'!A$2:AG$65, 17, TRUE)</f>
        <v>0</v>
      </c>
      <c r="AY31" s="31" t="str">
        <f>VLOOKUP(AQ30&amp;AR30&amp;AS30&amp;AT30&amp;AU30&amp;AV30, 'Substitution-Boxes'!A$2:AG$65, 18, TRUE)</f>
        <v>1</v>
      </c>
      <c r="AZ31" s="4" t="str">
        <f>VLOOKUP(AQ30&amp;AR30&amp;AS30&amp;AT30&amp;AU30&amp;AV30, 'Substitution-Boxes'!A$2:AG$65, 19, TRUE)</f>
        <v>1</v>
      </c>
      <c r="BA31" s="4" t="str">
        <f>VLOOKUP(AQ30&amp;AR30&amp;AS30&amp;AT30&amp;AU30&amp;AV30, 'Substitution-Boxes'!A$2:AG$65, 20, TRUE)</f>
        <v>0</v>
      </c>
      <c r="BB31" s="35" t="str">
        <f>VLOOKUP(AQ30&amp;AR30&amp;AS30&amp;AT30&amp;AU30&amp;AV30, 'Substitution-Boxes'!A$2:AG$65, 21, TRUE)</f>
        <v>1</v>
      </c>
      <c r="BC31" s="4" t="str">
        <f>VLOOKUP(AW30&amp;AX30&amp;AY30&amp;AZ30&amp;BA30&amp;BB30, 'Substitution-Boxes'!A$2:AG$65, 22, TRUE)</f>
        <v>0</v>
      </c>
      <c r="BD31" s="4" t="str">
        <f>VLOOKUP(AW30&amp;AX30&amp;AY30&amp;AZ30&amp;BA30&amp;BB30, 'Substitution-Boxes'!A$2:AG$65, 23, TRUE)</f>
        <v>0</v>
      </c>
      <c r="BE31" s="4" t="str">
        <f>VLOOKUP(AW30&amp;AX30&amp;AY30&amp;AZ30&amp;BA30&amp;BB30, 'Substitution-Boxes'!A$2:AG$65, 24, TRUE)</f>
        <v>1</v>
      </c>
      <c r="BF31" s="4" t="str">
        <f>VLOOKUP(AW30&amp;AX30&amp;AY30&amp;AZ30&amp;BA30&amp;BB30, 'Substitution-Boxes'!A$2:AG$65, 25, TRUE)</f>
        <v>1</v>
      </c>
      <c r="BG31" s="31" t="str">
        <f>VLOOKUP(BC30&amp;BD30&amp;BE30&amp;BF30&amp;BG30&amp;BH30, 'Substitution-Boxes'!A$2:AG$65, 26, TRUE)</f>
        <v>0</v>
      </c>
      <c r="BH31" s="4" t="str">
        <f>VLOOKUP(BC30&amp;BD30&amp;BE30&amp;BF30&amp;BG30&amp;BH30, 'Substitution-Boxes'!A$2:AG$65, 27, TRUE)</f>
        <v>1</v>
      </c>
      <c r="BI31" s="4" t="str">
        <f>VLOOKUP(BC30&amp;BD30&amp;BE30&amp;BF30&amp;BG30&amp;BH30, 'Substitution-Boxes'!A$2:AG$65, 28, TRUE)</f>
        <v>0</v>
      </c>
      <c r="BJ31" s="35" t="str">
        <f>VLOOKUP(BC30&amp;BD30&amp;BE30&amp;BF30&amp;BG30&amp;BH30, 'Substitution-Boxes'!A$2:AG$65, 29, TRUE)</f>
        <v>0</v>
      </c>
      <c r="BK31" s="4" t="str">
        <f>VLOOKUP(BI30&amp;BJ30&amp;BK30&amp;BL30&amp;BM30&amp;BN30, 'Substitution-Boxes'!A$2:AG$65, 30, TRUE)</f>
        <v>1</v>
      </c>
      <c r="BL31" s="4" t="str">
        <f>VLOOKUP(BI30&amp;BJ30&amp;BK30&amp;BL30&amp;BM30&amp;BN30, 'Substitution-Boxes'!A$2:AG$65, 31, TRUE)</f>
        <v>1</v>
      </c>
      <c r="BM31" s="4" t="str">
        <f>VLOOKUP(BI30&amp;BJ30&amp;BK30&amp;BL30&amp;BM30&amp;BN30, 'Substitution-Boxes'!A$2:AG$65, 32, TRUE)</f>
        <v>0</v>
      </c>
      <c r="BN31" s="22" t="str">
        <f>VLOOKUP(BI30&amp;BJ30&amp;BK30&amp;BL30&amp;BM30&amp;BN30, 'Substitution-Boxes'!A$2:AG$65, 33, TRUE)</f>
        <v>1</v>
      </c>
      <c r="BO31" s="21"/>
      <c r="BP31" s="4"/>
      <c r="BQ31" s="4"/>
      <c r="BR31" s="4"/>
      <c r="BS31" s="31"/>
      <c r="BT31" s="4"/>
      <c r="BU31" s="4"/>
      <c r="BV31" s="35"/>
      <c r="BW31" s="4"/>
      <c r="BX31" s="4"/>
      <c r="BY31" s="4"/>
      <c r="BZ31" s="4"/>
      <c r="CA31" s="31"/>
      <c r="CB31" s="4"/>
      <c r="CC31" s="4"/>
      <c r="CD31" s="35"/>
      <c r="CE31" s="4"/>
      <c r="CF31" s="4"/>
      <c r="CG31" s="4"/>
      <c r="CH31" s="4"/>
      <c r="CI31" s="31"/>
      <c r="CJ31" s="4"/>
      <c r="CK31" s="4"/>
      <c r="CL31" s="35"/>
      <c r="CM31" s="4"/>
      <c r="CN31" s="4"/>
      <c r="CO31" s="4"/>
      <c r="CP31" s="4"/>
      <c r="CQ31" s="31"/>
      <c r="CR31" s="4"/>
      <c r="CS31" s="4"/>
      <c r="CT31" s="35"/>
      <c r="CU31" s="4"/>
      <c r="CV31" s="4"/>
      <c r="CW31" s="4"/>
      <c r="CX31" s="4"/>
      <c r="CY31" s="31"/>
      <c r="CZ31" s="4"/>
      <c r="DA31" s="4"/>
      <c r="DB31" s="35"/>
      <c r="DC31" s="4"/>
      <c r="DD31" s="4"/>
      <c r="DE31" s="4"/>
      <c r="DF31" s="4"/>
      <c r="DG31" s="31"/>
      <c r="DH31" s="4"/>
      <c r="DI31" s="4"/>
      <c r="DJ31" s="35"/>
      <c r="DK31" s="4"/>
      <c r="DL31" s="4"/>
      <c r="DM31" s="4"/>
      <c r="DN31" s="4"/>
      <c r="DO31" s="31"/>
      <c r="DP31" s="4"/>
      <c r="DQ31" s="4"/>
      <c r="DR31" s="35"/>
      <c r="DS31" s="31"/>
      <c r="DT31" s="4"/>
      <c r="DU31" s="4"/>
      <c r="DV31" s="35"/>
      <c r="DW31" s="4"/>
      <c r="DX31" s="4"/>
      <c r="DY31" s="4"/>
      <c r="DZ31" s="22"/>
      <c r="EA31" s="13"/>
    </row>
    <row r="32" spans="2:131" ht="20.25" customHeight="1">
      <c r="B32" s="13" t="s">
        <v>110</v>
      </c>
      <c r="C32" s="21"/>
      <c r="D32" s="4"/>
      <c r="E32" s="4"/>
      <c r="F32" s="4"/>
      <c r="G32" s="31"/>
      <c r="H32" s="4"/>
      <c r="I32" s="4"/>
      <c r="J32" s="4"/>
      <c r="K32" s="31"/>
      <c r="L32" s="4"/>
      <c r="M32" s="4"/>
      <c r="N32" s="35"/>
      <c r="O32" s="4"/>
      <c r="P32" s="4"/>
      <c r="Q32" s="4"/>
      <c r="R32" s="4"/>
      <c r="S32" s="31"/>
      <c r="T32" s="4"/>
      <c r="U32" s="4"/>
      <c r="V32" s="35"/>
      <c r="W32" s="4"/>
      <c r="X32" s="4"/>
      <c r="Y32" s="4"/>
      <c r="Z32" s="4"/>
      <c r="AA32" s="31"/>
      <c r="AB32" s="4"/>
      <c r="AC32" s="4"/>
      <c r="AD32" s="35"/>
      <c r="AE32" s="4"/>
      <c r="AF32" s="4"/>
      <c r="AG32" s="4"/>
      <c r="AH32" s="4"/>
      <c r="AI32" s="31" t="str">
        <f>AX31</f>
        <v>0</v>
      </c>
      <c r="AJ32" s="4" t="str">
        <f>AO31</f>
        <v>1</v>
      </c>
      <c r="AK32" s="4" t="str">
        <f>BB31</f>
        <v>1</v>
      </c>
      <c r="AL32" s="35" t="str">
        <f>BC31</f>
        <v>0</v>
      </c>
      <c r="AM32" s="4" t="str">
        <f>BK31</f>
        <v>1</v>
      </c>
      <c r="AN32" s="4" t="str">
        <f>AT31</f>
        <v>0</v>
      </c>
      <c r="AO32" s="4" t="str">
        <f>BJ31</f>
        <v>0</v>
      </c>
      <c r="AP32" s="4" t="str">
        <f>AY31</f>
        <v>1</v>
      </c>
      <c r="AQ32" s="31" t="str">
        <f>AI31</f>
        <v>0</v>
      </c>
      <c r="AR32" s="4" t="str">
        <f>AW31</f>
        <v>1</v>
      </c>
      <c r="AS32" s="4" t="str">
        <f>BE31</f>
        <v>1</v>
      </c>
      <c r="AT32" s="35" t="str">
        <f>BH31</f>
        <v>1</v>
      </c>
      <c r="AU32" s="4" t="str">
        <f>AM31</f>
        <v>0</v>
      </c>
      <c r="AV32" s="4" t="str">
        <f>AZ31</f>
        <v>1</v>
      </c>
      <c r="AW32" s="4" t="str">
        <f>BM31</f>
        <v>0</v>
      </c>
      <c r="AX32" s="4" t="str">
        <f>AR31</f>
        <v>1</v>
      </c>
      <c r="AY32" s="31" t="str">
        <f>AJ31</f>
        <v>0</v>
      </c>
      <c r="AZ32" s="4" t="str">
        <f>AP31</f>
        <v>1</v>
      </c>
      <c r="BA32" s="4" t="str">
        <f>BF31</f>
        <v>1</v>
      </c>
      <c r="BB32" s="35" t="str">
        <f>AV31</f>
        <v>0</v>
      </c>
      <c r="BC32" s="4" t="str">
        <f>BN31</f>
        <v>1</v>
      </c>
      <c r="BD32" s="4" t="str">
        <f>BI31</f>
        <v>0</v>
      </c>
      <c r="BE32" s="4" t="str">
        <f>AK31</f>
        <v>0</v>
      </c>
      <c r="BF32" s="4" t="str">
        <f>AQ31</f>
        <v>1</v>
      </c>
      <c r="BG32" s="31" t="str">
        <f>BA31</f>
        <v>0</v>
      </c>
      <c r="BH32" s="4" t="str">
        <f>AU31</f>
        <v>0</v>
      </c>
      <c r="BI32" s="4" t="str">
        <f>BL31</f>
        <v>1</v>
      </c>
      <c r="BJ32" s="35" t="str">
        <f>AN31</f>
        <v>1</v>
      </c>
      <c r="BK32" s="4" t="str">
        <f>BD31</f>
        <v>0</v>
      </c>
      <c r="BL32" s="4" t="str">
        <f>AS31</f>
        <v>1</v>
      </c>
      <c r="BM32" s="4" t="str">
        <f>AL31</f>
        <v>0</v>
      </c>
      <c r="BN32" s="22" t="str">
        <f>BG31</f>
        <v>0</v>
      </c>
      <c r="BO32" s="21"/>
      <c r="BP32" s="4"/>
      <c r="BQ32" s="4"/>
      <c r="BR32" s="4"/>
      <c r="BS32" s="31"/>
      <c r="BT32" s="4"/>
      <c r="BU32" s="4"/>
      <c r="BV32" s="35"/>
      <c r="BW32" s="4"/>
      <c r="BX32" s="4"/>
      <c r="BY32" s="4"/>
      <c r="BZ32" s="4"/>
      <c r="CA32" s="31"/>
      <c r="CB32" s="4"/>
      <c r="CC32" s="4"/>
      <c r="CD32" s="35"/>
      <c r="CE32" s="4"/>
      <c r="CF32" s="4"/>
      <c r="CG32" s="4"/>
      <c r="CH32" s="4"/>
      <c r="CI32" s="31"/>
      <c r="CJ32" s="4"/>
      <c r="CK32" s="4"/>
      <c r="CL32" s="35"/>
      <c r="CM32" s="4"/>
      <c r="CN32" s="4"/>
      <c r="CO32" s="4"/>
      <c r="CP32" s="4"/>
      <c r="CQ32" s="31"/>
      <c r="CR32" s="4"/>
      <c r="CS32" s="4"/>
      <c r="CT32" s="35"/>
      <c r="CU32" s="4"/>
      <c r="CV32" s="4"/>
      <c r="CW32" s="4"/>
      <c r="CX32" s="4"/>
      <c r="CY32" s="31"/>
      <c r="CZ32" s="4"/>
      <c r="DA32" s="4"/>
      <c r="DB32" s="35"/>
      <c r="DC32" s="4"/>
      <c r="DD32" s="4"/>
      <c r="DE32" s="4"/>
      <c r="DF32" s="4"/>
      <c r="DG32" s="31"/>
      <c r="DH32" s="4"/>
      <c r="DI32" s="4"/>
      <c r="DJ32" s="35"/>
      <c r="DK32" s="4"/>
      <c r="DL32" s="4"/>
      <c r="DM32" s="4"/>
      <c r="DN32" s="4"/>
      <c r="DO32" s="31"/>
      <c r="DP32" s="4"/>
      <c r="DQ32" s="4"/>
      <c r="DR32" s="35"/>
      <c r="DS32" s="31"/>
      <c r="DT32" s="4"/>
      <c r="DU32" s="4"/>
      <c r="DV32" s="35"/>
      <c r="DW32" s="4"/>
      <c r="DX32" s="4"/>
      <c r="DY32" s="4"/>
      <c r="DZ32" s="22"/>
      <c r="EA32" s="13"/>
    </row>
    <row r="33" spans="2:131" ht="20.25" customHeight="1" thickBot="1">
      <c r="B33" s="17" t="s">
        <v>111</v>
      </c>
      <c r="C33" s="25" t="str">
        <f>AI27</f>
        <v>1</v>
      </c>
      <c r="D33" s="18" t="str">
        <f t="shared" ref="D33" si="300">AJ27</f>
        <v>0</v>
      </c>
      <c r="E33" s="18" t="str">
        <f t="shared" ref="E33" si="301">AK27</f>
        <v>1</v>
      </c>
      <c r="F33" s="18" t="str">
        <f t="shared" ref="F33" si="302">AL27</f>
        <v>1</v>
      </c>
      <c r="G33" s="32" t="str">
        <f t="shared" ref="G33" si="303">AM27</f>
        <v>1</v>
      </c>
      <c r="H33" s="18" t="str">
        <f t="shared" ref="H33" si="304">AN27</f>
        <v>0</v>
      </c>
      <c r="I33" s="18" t="str">
        <f t="shared" ref="I33" si="305">AO27</f>
        <v>0</v>
      </c>
      <c r="J33" s="18" t="str">
        <f t="shared" ref="J33" si="306">AP27</f>
        <v>0</v>
      </c>
      <c r="K33" s="32" t="str">
        <f t="shared" ref="K33" si="307">AQ27</f>
        <v>0</v>
      </c>
      <c r="L33" s="18" t="str">
        <f t="shared" ref="L33" si="308">AR27</f>
        <v>0</v>
      </c>
      <c r="M33" s="18" t="str">
        <f t="shared" ref="M33" si="309">AS27</f>
        <v>0</v>
      </c>
      <c r="N33" s="36" t="str">
        <f t="shared" ref="N33" si="310">AT27</f>
        <v>0</v>
      </c>
      <c r="O33" s="18" t="str">
        <f t="shared" ref="O33" si="311">AU27</f>
        <v>1</v>
      </c>
      <c r="P33" s="18" t="str">
        <f t="shared" ref="P33" si="312">AV27</f>
        <v>0</v>
      </c>
      <c r="Q33" s="18" t="str">
        <f t="shared" ref="Q33" si="313">AW27</f>
        <v>0</v>
      </c>
      <c r="R33" s="18" t="str">
        <f t="shared" ref="R33" si="314">AX27</f>
        <v>0</v>
      </c>
      <c r="S33" s="32" t="str">
        <f t="shared" ref="S33" si="315">AY27</f>
        <v>1</v>
      </c>
      <c r="T33" s="18" t="str">
        <f t="shared" ref="T33" si="316">AZ27</f>
        <v>0</v>
      </c>
      <c r="U33" s="18" t="str">
        <f t="shared" ref="U33" si="317">BA27</f>
        <v>0</v>
      </c>
      <c r="V33" s="36" t="str">
        <f t="shared" ref="V33" si="318">BB27</f>
        <v>1</v>
      </c>
      <c r="W33" s="18" t="str">
        <f t="shared" ref="W33" si="319">BC27</f>
        <v>0</v>
      </c>
      <c r="X33" s="18" t="str">
        <f t="shared" ref="X33" si="320">BD27</f>
        <v>1</v>
      </c>
      <c r="Y33" s="18" t="str">
        <f t="shared" ref="Y33" si="321">BE27</f>
        <v>0</v>
      </c>
      <c r="Z33" s="18" t="str">
        <f t="shared" ref="Z33" si="322">BF27</f>
        <v>1</v>
      </c>
      <c r="AA33" s="32" t="str">
        <f t="shared" ref="AA33" si="323">BG27</f>
        <v>1</v>
      </c>
      <c r="AB33" s="18" t="str">
        <f t="shared" ref="AB33" si="324">BH27</f>
        <v>0</v>
      </c>
      <c r="AC33" s="18" t="str">
        <f t="shared" ref="AC33" si="325">BI27</f>
        <v>0</v>
      </c>
      <c r="AD33" s="36" t="str">
        <f t="shared" ref="AD33" si="326">BJ27</f>
        <v>1</v>
      </c>
      <c r="AE33" s="18" t="str">
        <f t="shared" ref="AE33" si="327">BK27</f>
        <v>0</v>
      </c>
      <c r="AF33" s="18" t="str">
        <f t="shared" ref="AF33" si="328">BL27</f>
        <v>0</v>
      </c>
      <c r="AG33" s="18" t="str">
        <f t="shared" ref="AG33" si="329">BM27</f>
        <v>0</v>
      </c>
      <c r="AH33" s="18" t="str">
        <f t="shared" ref="AH33" si="330">BN27</f>
        <v>1</v>
      </c>
      <c r="AI33" s="32" t="str">
        <f>IF(AI32=C27,"0","1")</f>
        <v>0</v>
      </c>
      <c r="AJ33" s="18" t="str">
        <f t="shared" ref="AJ33" si="331">IF(AJ32=D27,"0","1")</f>
        <v>0</v>
      </c>
      <c r="AK33" s="18" t="str">
        <f t="shared" ref="AK33" si="332">IF(AK32=E27,"0","1")</f>
        <v>1</v>
      </c>
      <c r="AL33" s="36" t="str">
        <f t="shared" ref="AL33" si="333">IF(AL32=F27,"0","1")</f>
        <v>0</v>
      </c>
      <c r="AM33" s="18" t="str">
        <f t="shared" ref="AM33" si="334">IF(AM32=G27,"0","1")</f>
        <v>0</v>
      </c>
      <c r="AN33" s="18" t="str">
        <f t="shared" ref="AN33" si="335">IF(AN32=H27,"0","1")</f>
        <v>0</v>
      </c>
      <c r="AO33" s="18" t="str">
        <f t="shared" ref="AO33" si="336">IF(AO32=I27,"0","1")</f>
        <v>1</v>
      </c>
      <c r="AP33" s="18" t="str">
        <f t="shared" ref="AP33" si="337">IF(AP32=J27,"0","1")</f>
        <v>1</v>
      </c>
      <c r="AQ33" s="32" t="str">
        <f t="shared" ref="AQ33" si="338">IF(AQ32=K27,"0","1")</f>
        <v>0</v>
      </c>
      <c r="AR33" s="18" t="str">
        <f t="shared" ref="AR33" si="339">IF(AR32=L27,"0","1")</f>
        <v>1</v>
      </c>
      <c r="AS33" s="18" t="str">
        <f t="shared" ref="AS33" si="340">IF(AS32=M27,"0","1")</f>
        <v>1</v>
      </c>
      <c r="AT33" s="36" t="str">
        <f t="shared" ref="AT33" si="341">IF(AT32=N27,"0","1")</f>
        <v>0</v>
      </c>
      <c r="AU33" s="18" t="str">
        <f t="shared" ref="AU33" si="342">IF(AU32=O27,"0","1")</f>
        <v>0</v>
      </c>
      <c r="AV33" s="18" t="str">
        <f t="shared" ref="AV33" si="343">IF(AV32=P27,"0","1")</f>
        <v>1</v>
      </c>
      <c r="AW33" s="18" t="str">
        <f t="shared" ref="AW33" si="344">IF(AW32=Q27,"0","1")</f>
        <v>1</v>
      </c>
      <c r="AX33" s="18" t="str">
        <f t="shared" ref="AX33" si="345">IF(AX32=R27,"0","1")</f>
        <v>1</v>
      </c>
      <c r="AY33" s="32" t="str">
        <f t="shared" ref="AY33" si="346">IF(AY32=S27,"0","1")</f>
        <v>0</v>
      </c>
      <c r="AZ33" s="18" t="str">
        <f t="shared" ref="AZ33" si="347">IF(AZ32=T27,"0","1")</f>
        <v>1</v>
      </c>
      <c r="BA33" s="18" t="str">
        <f t="shared" ref="BA33" si="348">IF(BA32=U27,"0","1")</f>
        <v>1</v>
      </c>
      <c r="BB33" s="36" t="str">
        <f t="shared" ref="BB33" si="349">IF(BB32=V27,"0","1")</f>
        <v>1</v>
      </c>
      <c r="BC33" s="18" t="str">
        <f t="shared" ref="BC33" si="350">IF(BC32=W27,"0","1")</f>
        <v>1</v>
      </c>
      <c r="BD33" s="18" t="str">
        <f t="shared" ref="BD33" si="351">IF(BD32=X27,"0","1")</f>
        <v>0</v>
      </c>
      <c r="BE33" s="18" t="str">
        <f t="shared" ref="BE33" si="352">IF(BE32=Y27,"0","1")</f>
        <v>0</v>
      </c>
      <c r="BF33" s="18" t="str">
        <f t="shared" ref="BF33" si="353">IF(BF32=Z27,"0","1")</f>
        <v>1</v>
      </c>
      <c r="BG33" s="32" t="str">
        <f t="shared" ref="BG33" si="354">IF(BG32=AA27,"0","1")</f>
        <v>1</v>
      </c>
      <c r="BH33" s="18" t="str">
        <f t="shared" ref="BH33" si="355">IF(BH32=AB27,"0","1")</f>
        <v>1</v>
      </c>
      <c r="BI33" s="18" t="str">
        <f t="shared" ref="BI33" si="356">IF(BI32=AC27,"0","1")</f>
        <v>0</v>
      </c>
      <c r="BJ33" s="36" t="str">
        <f t="shared" ref="BJ33" si="357">IF(BJ32=AD27,"0","1")</f>
        <v>0</v>
      </c>
      <c r="BK33" s="18" t="str">
        <f t="shared" ref="BK33" si="358">IF(BK32=AE27,"0","1")</f>
        <v>0</v>
      </c>
      <c r="BL33" s="18" t="str">
        <f t="shared" ref="BL33" si="359">IF(BL32=AF27,"0","1")</f>
        <v>0</v>
      </c>
      <c r="BM33" s="18" t="str">
        <f t="shared" ref="BM33" si="360">IF(BM32=AG27,"0","1")</f>
        <v>1</v>
      </c>
      <c r="BN33" s="26" t="str">
        <f t="shared" ref="BN33" si="361">IF(BN32=AH27,"0","1")</f>
        <v>0</v>
      </c>
      <c r="BO33" s="25"/>
      <c r="BP33" s="18"/>
      <c r="BQ33" s="18"/>
      <c r="BR33" s="18"/>
      <c r="BS33" s="32"/>
      <c r="BT33" s="18"/>
      <c r="BU33" s="18"/>
      <c r="BV33" s="36"/>
      <c r="BW33" s="18"/>
      <c r="BX33" s="18"/>
      <c r="BY33" s="18"/>
      <c r="BZ33" s="18"/>
      <c r="CA33" s="32"/>
      <c r="CB33" s="18"/>
      <c r="CC33" s="18"/>
      <c r="CD33" s="36"/>
      <c r="CE33" s="18"/>
      <c r="CF33" s="18"/>
      <c r="CG33" s="18"/>
      <c r="CH33" s="18"/>
      <c r="CI33" s="32"/>
      <c r="CJ33" s="18"/>
      <c r="CK33" s="18"/>
      <c r="CL33" s="36"/>
      <c r="CM33" s="18"/>
      <c r="CN33" s="18"/>
      <c r="CO33" s="18"/>
      <c r="CP33" s="18"/>
      <c r="CQ33" s="32"/>
      <c r="CR33" s="18"/>
      <c r="CS33" s="18"/>
      <c r="CT33" s="36"/>
      <c r="CU33" s="18"/>
      <c r="CV33" s="18"/>
      <c r="CW33" s="18"/>
      <c r="CX33" s="18"/>
      <c r="CY33" s="32"/>
      <c r="CZ33" s="18"/>
      <c r="DA33" s="18"/>
      <c r="DB33" s="36"/>
      <c r="DC33" s="18"/>
      <c r="DD33" s="18"/>
      <c r="DE33" s="18"/>
      <c r="DF33" s="18"/>
      <c r="DG33" s="32"/>
      <c r="DH33" s="18"/>
      <c r="DI33" s="18"/>
      <c r="DJ33" s="36"/>
      <c r="DK33" s="18"/>
      <c r="DL33" s="18"/>
      <c r="DM33" s="18"/>
      <c r="DN33" s="18"/>
      <c r="DO33" s="32"/>
      <c r="DP33" s="18"/>
      <c r="DQ33" s="18"/>
      <c r="DR33" s="36"/>
      <c r="DS33" s="32"/>
      <c r="DT33" s="18"/>
      <c r="DU33" s="18"/>
      <c r="DV33" s="36"/>
      <c r="DW33" s="18"/>
      <c r="DX33" s="18"/>
      <c r="DY33" s="18"/>
      <c r="DZ33" s="26"/>
      <c r="EA33" s="17"/>
    </row>
    <row r="34" spans="2:131" ht="20.25" customHeight="1">
      <c r="B34" s="15" t="s">
        <v>79</v>
      </c>
      <c r="C34" s="23"/>
      <c r="D34" s="16"/>
      <c r="E34" s="16"/>
      <c r="F34" s="16"/>
      <c r="G34" s="30"/>
      <c r="H34" s="16"/>
      <c r="I34" s="16"/>
      <c r="J34" s="16"/>
      <c r="K34" s="30"/>
      <c r="L34" s="16"/>
      <c r="M34" s="16"/>
      <c r="N34" s="34"/>
      <c r="O34" s="16"/>
      <c r="P34" s="16"/>
      <c r="Q34" s="16"/>
      <c r="R34" s="16"/>
      <c r="S34" s="30"/>
      <c r="T34" s="16"/>
      <c r="U34" s="16"/>
      <c r="V34" s="34"/>
      <c r="W34" s="16"/>
      <c r="X34" s="16"/>
      <c r="Y34" s="16"/>
      <c r="Z34" s="16"/>
      <c r="AA34" s="30"/>
      <c r="AB34" s="16"/>
      <c r="AC34" s="16"/>
      <c r="AD34" s="34"/>
      <c r="AE34" s="16"/>
      <c r="AF34" s="16"/>
      <c r="AG34" s="16"/>
      <c r="AH34" s="16"/>
      <c r="AI34" s="30"/>
      <c r="AJ34" s="16"/>
      <c r="AK34" s="16"/>
      <c r="AL34" s="34"/>
      <c r="AM34" s="16"/>
      <c r="AN34" s="16"/>
      <c r="AO34" s="16"/>
      <c r="AP34" s="16"/>
      <c r="AQ34" s="30"/>
      <c r="AR34" s="16"/>
      <c r="AS34" s="16"/>
      <c r="AT34" s="34"/>
      <c r="AU34" s="16"/>
      <c r="AV34" s="16"/>
      <c r="AW34" s="16"/>
      <c r="AX34" s="16"/>
      <c r="AY34" s="30"/>
      <c r="AZ34" s="16"/>
      <c r="BA34" s="16"/>
      <c r="BB34" s="34"/>
      <c r="BC34" s="16"/>
      <c r="BD34" s="16"/>
      <c r="BE34" s="16"/>
      <c r="BF34" s="16"/>
      <c r="BG34" s="30"/>
      <c r="BH34" s="16"/>
      <c r="BI34" s="16"/>
      <c r="BJ34" s="34"/>
      <c r="BK34" s="16"/>
      <c r="BL34" s="16"/>
      <c r="BM34" s="16"/>
      <c r="BN34" s="24"/>
      <c r="BO34" s="23"/>
      <c r="BP34" s="16"/>
      <c r="BQ34" s="16"/>
      <c r="BR34" s="16"/>
      <c r="BS34" s="30"/>
      <c r="BT34" s="16"/>
      <c r="BU34" s="16"/>
      <c r="BV34" s="34"/>
      <c r="BW34" s="16"/>
      <c r="BX34" s="16"/>
      <c r="BY34" s="16"/>
      <c r="BZ34" s="16"/>
      <c r="CA34" s="30"/>
      <c r="CB34" s="16"/>
      <c r="CC34" s="16"/>
      <c r="CD34" s="34"/>
      <c r="CE34" s="16"/>
      <c r="CF34" s="16"/>
      <c r="CG34" s="16"/>
      <c r="CH34" s="16"/>
      <c r="CI34" s="30"/>
      <c r="CJ34" s="16"/>
      <c r="CK34" s="16"/>
      <c r="CL34" s="34"/>
      <c r="CM34" s="16"/>
      <c r="CN34" s="16"/>
      <c r="CO34" s="16"/>
      <c r="CP34" s="16"/>
      <c r="CQ34" s="30"/>
      <c r="CR34" s="16"/>
      <c r="CS34" s="16"/>
      <c r="CT34" s="34"/>
      <c r="CU34" s="16"/>
      <c r="CV34" s="16"/>
      <c r="CW34" s="16"/>
      <c r="CX34" s="16"/>
      <c r="CY34" s="30"/>
      <c r="CZ34" s="16"/>
      <c r="DA34" s="16"/>
      <c r="DB34" s="34"/>
      <c r="DC34" s="16"/>
      <c r="DD34" s="16"/>
      <c r="DE34" s="16"/>
      <c r="DF34" s="16"/>
      <c r="DG34" s="30"/>
      <c r="DH34" s="16"/>
      <c r="DI34" s="16"/>
      <c r="DJ34" s="34"/>
      <c r="DK34" s="16"/>
      <c r="DL34" s="16"/>
      <c r="DM34" s="16"/>
      <c r="DN34" s="16"/>
      <c r="DO34" s="30"/>
      <c r="DP34" s="16"/>
      <c r="DQ34" s="16"/>
      <c r="DR34" s="34"/>
      <c r="DS34" s="30"/>
      <c r="DT34" s="16"/>
      <c r="DU34" s="16"/>
      <c r="DV34" s="34"/>
      <c r="DW34" s="16"/>
      <c r="DX34" s="16"/>
      <c r="DY34" s="16"/>
      <c r="DZ34" s="24"/>
      <c r="EA34" s="15" t="s">
        <v>79</v>
      </c>
    </row>
    <row r="35" spans="2:131" ht="20.25" customHeight="1">
      <c r="B35" s="13" t="s">
        <v>115</v>
      </c>
      <c r="C35" s="21"/>
      <c r="D35" s="4"/>
      <c r="E35" s="4"/>
      <c r="F35" s="4"/>
      <c r="G35" s="31"/>
      <c r="H35" s="4"/>
      <c r="I35" s="4"/>
      <c r="J35" s="4"/>
      <c r="K35" s="31"/>
      <c r="L35" s="4"/>
      <c r="M35" s="4"/>
      <c r="N35" s="35"/>
      <c r="O35" s="4"/>
      <c r="P35" s="4"/>
      <c r="Q35" s="4"/>
      <c r="R35" s="4"/>
      <c r="S35" s="31" t="str">
        <f>BN33</f>
        <v>0</v>
      </c>
      <c r="T35" s="4" t="str">
        <f>AI33</f>
        <v>0</v>
      </c>
      <c r="U35" s="4" t="str">
        <f>AJ33</f>
        <v>0</v>
      </c>
      <c r="V35" s="35" t="str">
        <f>AK33</f>
        <v>1</v>
      </c>
      <c r="W35" s="4" t="str">
        <f>AL33</f>
        <v>0</v>
      </c>
      <c r="X35" s="4" t="str">
        <f>AM33</f>
        <v>0</v>
      </c>
      <c r="Y35" s="4" t="str">
        <f t="shared" ref="Y35" si="362">AL33</f>
        <v>0</v>
      </c>
      <c r="Z35" s="4" t="str">
        <f t="shared" ref="Z35" si="363">AM33</f>
        <v>0</v>
      </c>
      <c r="AA35" s="31" t="str">
        <f t="shared" ref="AA35" si="364">AN33</f>
        <v>0</v>
      </c>
      <c r="AB35" s="4" t="str">
        <f t="shared" ref="AB35" si="365">AO33</f>
        <v>1</v>
      </c>
      <c r="AC35" s="4" t="str">
        <f t="shared" ref="AC35" si="366">AP33</f>
        <v>1</v>
      </c>
      <c r="AD35" s="35" t="str">
        <f t="shared" ref="AD35" si="367">AQ33</f>
        <v>0</v>
      </c>
      <c r="AE35" s="4" t="str">
        <f t="shared" ref="AE35" si="368">AP33</f>
        <v>1</v>
      </c>
      <c r="AF35" s="4" t="str">
        <f t="shared" ref="AF35" si="369">AQ33</f>
        <v>0</v>
      </c>
      <c r="AG35" s="4" t="str">
        <f t="shared" ref="AG35" si="370">AR33</f>
        <v>1</v>
      </c>
      <c r="AH35" s="4" t="str">
        <f t="shared" ref="AH35" si="371">AS33</f>
        <v>1</v>
      </c>
      <c r="AI35" s="31" t="str">
        <f t="shared" ref="AI35" si="372">AT33</f>
        <v>0</v>
      </c>
      <c r="AJ35" s="4" t="str">
        <f t="shared" ref="AJ35" si="373">AU33</f>
        <v>0</v>
      </c>
      <c r="AK35" s="4" t="str">
        <f t="shared" ref="AK35" si="374">AT33</f>
        <v>0</v>
      </c>
      <c r="AL35" s="35" t="str">
        <f t="shared" ref="AL35" si="375">AU33</f>
        <v>0</v>
      </c>
      <c r="AM35" s="4" t="str">
        <f t="shared" ref="AM35" si="376">AV33</f>
        <v>1</v>
      </c>
      <c r="AN35" s="4" t="str">
        <f t="shared" ref="AN35" si="377">AW33</f>
        <v>1</v>
      </c>
      <c r="AO35" s="4" t="str">
        <f t="shared" ref="AO35" si="378">AX33</f>
        <v>1</v>
      </c>
      <c r="AP35" s="4" t="str">
        <f t="shared" ref="AP35" si="379">AY33</f>
        <v>0</v>
      </c>
      <c r="AQ35" s="31" t="str">
        <f t="shared" ref="AQ35" si="380">AX33</f>
        <v>1</v>
      </c>
      <c r="AR35" s="4" t="str">
        <f t="shared" ref="AR35" si="381">AY33</f>
        <v>0</v>
      </c>
      <c r="AS35" s="4" t="str">
        <f t="shared" ref="AS35" si="382">AZ33</f>
        <v>1</v>
      </c>
      <c r="AT35" s="35" t="str">
        <f t="shared" ref="AT35" si="383">BA33</f>
        <v>1</v>
      </c>
      <c r="AU35" s="4" t="str">
        <f t="shared" ref="AU35" si="384">BB33</f>
        <v>1</v>
      </c>
      <c r="AV35" s="4" t="str">
        <f t="shared" ref="AV35" si="385">BC33</f>
        <v>1</v>
      </c>
      <c r="AW35" s="4" t="str">
        <f t="shared" ref="AW35" si="386">BB33</f>
        <v>1</v>
      </c>
      <c r="AX35" s="4" t="str">
        <f t="shared" ref="AX35" si="387">BC33</f>
        <v>1</v>
      </c>
      <c r="AY35" s="31" t="str">
        <f t="shared" ref="AY35" si="388">BD33</f>
        <v>0</v>
      </c>
      <c r="AZ35" s="4" t="str">
        <f t="shared" ref="AZ35" si="389">BE33</f>
        <v>0</v>
      </c>
      <c r="BA35" s="4" t="str">
        <f t="shared" ref="BA35" si="390">BF33</f>
        <v>1</v>
      </c>
      <c r="BB35" s="35" t="str">
        <f t="shared" ref="BB35" si="391">BG33</f>
        <v>1</v>
      </c>
      <c r="BC35" s="4" t="str">
        <f t="shared" ref="BC35" si="392">BF33</f>
        <v>1</v>
      </c>
      <c r="BD35" s="4" t="str">
        <f t="shared" ref="BD35" si="393">BG33</f>
        <v>1</v>
      </c>
      <c r="BE35" s="4" t="str">
        <f t="shared" ref="BE35" si="394">BH33</f>
        <v>1</v>
      </c>
      <c r="BF35" s="4" t="str">
        <f t="shared" ref="BF35" si="395">BI33</f>
        <v>0</v>
      </c>
      <c r="BG35" s="31" t="str">
        <f t="shared" ref="BG35" si="396">BJ33</f>
        <v>0</v>
      </c>
      <c r="BH35" s="4" t="str">
        <f t="shared" ref="BH35" si="397">BK33</f>
        <v>0</v>
      </c>
      <c r="BI35" s="4" t="str">
        <f>BJ33</f>
        <v>0</v>
      </c>
      <c r="BJ35" s="35" t="str">
        <f>BK33</f>
        <v>0</v>
      </c>
      <c r="BK35" s="4" t="str">
        <f>BL33</f>
        <v>0</v>
      </c>
      <c r="BL35" s="4" t="str">
        <f>BM33</f>
        <v>1</v>
      </c>
      <c r="BM35" s="4" t="str">
        <f>BN33</f>
        <v>0</v>
      </c>
      <c r="BN35" s="22" t="str">
        <f>AI33</f>
        <v>0</v>
      </c>
      <c r="BO35" s="21" t="str">
        <f>BQ29</f>
        <v>1</v>
      </c>
      <c r="BP35" s="4" t="str">
        <f t="shared" ref="BP35" si="398">BR29</f>
        <v>1</v>
      </c>
      <c r="BQ35" s="4" t="str">
        <f t="shared" ref="BQ35" si="399">BS29</f>
        <v>0</v>
      </c>
      <c r="BR35" s="4" t="str">
        <f t="shared" ref="BR35" si="400">BT29</f>
        <v>0</v>
      </c>
      <c r="BS35" s="31" t="str">
        <f t="shared" ref="BS35" si="401">BU29</f>
        <v>0</v>
      </c>
      <c r="BT35" s="4" t="str">
        <f t="shared" ref="BT35" si="402">BV29</f>
        <v>0</v>
      </c>
      <c r="BU35" s="4" t="str">
        <f t="shared" ref="BU35" si="403">BW29</f>
        <v>0</v>
      </c>
      <c r="BV35" s="35" t="str">
        <f t="shared" ref="BV35" si="404">BX29</f>
        <v>0</v>
      </c>
      <c r="BW35" s="4" t="str">
        <f t="shared" ref="BW35" si="405">BY29</f>
        <v>0</v>
      </c>
      <c r="BX35" s="4" t="str">
        <f t="shared" ref="BX35" si="406">BZ29</f>
        <v>0</v>
      </c>
      <c r="BY35" s="4" t="str">
        <f t="shared" ref="BY35" si="407">CA29</f>
        <v>1</v>
      </c>
      <c r="BZ35" s="4" t="str">
        <f t="shared" ref="BZ35" si="408">CB29</f>
        <v>1</v>
      </c>
      <c r="CA35" s="31" t="str">
        <f t="shared" ref="CA35" si="409">CC29</f>
        <v>0</v>
      </c>
      <c r="CB35" s="4" t="str">
        <f t="shared" ref="CB35" si="410">CD29</f>
        <v>0</v>
      </c>
      <c r="CC35" s="4" t="str">
        <f t="shared" ref="CC35" si="411">CE29</f>
        <v>1</v>
      </c>
      <c r="CD35" s="35" t="str">
        <f t="shared" ref="CD35" si="412">CF29</f>
        <v>1</v>
      </c>
      <c r="CE35" s="4" t="str">
        <f t="shared" ref="CE35" si="413">CG29</f>
        <v>1</v>
      </c>
      <c r="CF35" s="4" t="str">
        <f t="shared" ref="CF35" si="414">CH29</f>
        <v>0</v>
      </c>
      <c r="CG35" s="4" t="str">
        <f t="shared" ref="CG35" si="415">CI29</f>
        <v>1</v>
      </c>
      <c r="CH35" s="4" t="str">
        <f t="shared" ref="CH35" si="416">CJ29</f>
        <v>0</v>
      </c>
      <c r="CI35" s="31" t="str">
        <f t="shared" ref="CI35" si="417">CK29</f>
        <v>1</v>
      </c>
      <c r="CJ35" s="4" t="str">
        <f t="shared" ref="CJ35" si="418">CL29</f>
        <v>1</v>
      </c>
      <c r="CK35" s="4" t="str">
        <f t="shared" ref="CK35" si="419">CM29</f>
        <v>0</v>
      </c>
      <c r="CL35" s="35" t="str">
        <f t="shared" ref="CL35" si="420">CN29</f>
        <v>0</v>
      </c>
      <c r="CM35" s="4" t="str">
        <f t="shared" ref="CM35" si="421">CO29</f>
        <v>0</v>
      </c>
      <c r="CN35" s="4" t="str">
        <f t="shared" ref="CN35" si="422">CP29</f>
        <v>0</v>
      </c>
      <c r="CO35" s="4" t="str">
        <f>BO29</f>
        <v>1</v>
      </c>
      <c r="CP35" s="4" t="str">
        <f>BP29</f>
        <v>1</v>
      </c>
      <c r="CQ35" s="31" t="str">
        <f t="shared" ref="CQ35" si="423">CS29</f>
        <v>1</v>
      </c>
      <c r="CR35" s="4" t="str">
        <f t="shared" ref="CR35" si="424">CT29</f>
        <v>1</v>
      </c>
      <c r="CS35" s="4" t="str">
        <f t="shared" ref="CS35" si="425">CU29</f>
        <v>1</v>
      </c>
      <c r="CT35" s="35" t="str">
        <f t="shared" ref="CT35" si="426">CV29</f>
        <v>1</v>
      </c>
      <c r="CU35" s="4" t="str">
        <f t="shared" ref="CU35" si="427">CW29</f>
        <v>0</v>
      </c>
      <c r="CV35" s="4" t="str">
        <f t="shared" ref="CV35" si="428">CX29</f>
        <v>0</v>
      </c>
      <c r="CW35" s="4" t="str">
        <f t="shared" ref="CW35" si="429">CY29</f>
        <v>0</v>
      </c>
      <c r="CX35" s="4" t="str">
        <f t="shared" ref="CX35" si="430">CZ29</f>
        <v>0</v>
      </c>
      <c r="CY35" s="31" t="str">
        <f t="shared" ref="CY35" si="431">DA29</f>
        <v>1</v>
      </c>
      <c r="CZ35" s="4" t="str">
        <f t="shared" ref="CZ35" si="432">DB29</f>
        <v>1</v>
      </c>
      <c r="DA35" s="4" t="str">
        <f t="shared" ref="DA35" si="433">DC29</f>
        <v>0</v>
      </c>
      <c r="DB35" s="35" t="str">
        <f t="shared" ref="DB35" si="434">DD29</f>
        <v>0</v>
      </c>
      <c r="DC35" s="4" t="str">
        <f t="shared" ref="DC35" si="435">DE29</f>
        <v>1</v>
      </c>
      <c r="DD35" s="4" t="str">
        <f t="shared" ref="DD35" si="436">DF29</f>
        <v>1</v>
      </c>
      <c r="DE35" s="4" t="str">
        <f t="shared" ref="DE35" si="437">DG29</f>
        <v>1</v>
      </c>
      <c r="DF35" s="4" t="str">
        <f t="shared" ref="DF35" si="438">DH29</f>
        <v>1</v>
      </c>
      <c r="DG35" s="31" t="str">
        <f t="shared" ref="DG35" si="439">DI29</f>
        <v>1</v>
      </c>
      <c r="DH35" s="4" t="str">
        <f t="shared" ref="DH35" si="440">DJ29</f>
        <v>0</v>
      </c>
      <c r="DI35" s="4" t="str">
        <f t="shared" ref="DI35" si="441">DK29</f>
        <v>1</v>
      </c>
      <c r="DJ35" s="35" t="str">
        <f t="shared" ref="DJ35" si="442">DL29</f>
        <v>0</v>
      </c>
      <c r="DK35" s="4" t="str">
        <f t="shared" ref="DK35" si="443">DM29</f>
        <v>0</v>
      </c>
      <c r="DL35" s="4" t="str">
        <f t="shared" ref="DL35" si="444">DN29</f>
        <v>0</v>
      </c>
      <c r="DM35" s="4" t="str">
        <f t="shared" ref="DM35" si="445">DO29</f>
        <v>1</v>
      </c>
      <c r="DN35" s="4" t="str">
        <f t="shared" ref="DN35" si="446">DP29</f>
        <v>1</v>
      </c>
      <c r="DO35" s="31" t="str">
        <f t="shared" ref="DO35" si="447">DQ29</f>
        <v>0</v>
      </c>
      <c r="DP35" s="4" t="str">
        <f t="shared" ref="DP35" si="448">DR29</f>
        <v>0</v>
      </c>
      <c r="DQ35" s="4" t="str">
        <f>CQ29</f>
        <v>1</v>
      </c>
      <c r="DR35" s="35" t="str">
        <f>CR29</f>
        <v>1</v>
      </c>
      <c r="DS35" s="31"/>
      <c r="DT35" s="4"/>
      <c r="DU35" s="4"/>
      <c r="DV35" s="35"/>
      <c r="DW35" s="4"/>
      <c r="DX35" s="4"/>
      <c r="DY35" s="4"/>
      <c r="DZ35" s="22"/>
      <c r="EA35" s="13" t="s">
        <v>122</v>
      </c>
    </row>
    <row r="36" spans="2:131" ht="20.25" customHeight="1">
      <c r="B36" s="13" t="s">
        <v>109</v>
      </c>
      <c r="C36" s="21"/>
      <c r="D36" s="4"/>
      <c r="E36" s="4"/>
      <c r="F36" s="4"/>
      <c r="G36" s="31"/>
      <c r="H36" s="4"/>
      <c r="I36" s="4"/>
      <c r="J36" s="4"/>
      <c r="K36" s="31"/>
      <c r="L36" s="4"/>
      <c r="M36" s="4"/>
      <c r="N36" s="35"/>
      <c r="O36" s="4"/>
      <c r="P36" s="4"/>
      <c r="Q36" s="4"/>
      <c r="R36" s="4"/>
      <c r="S36" s="31" t="str">
        <f t="shared" ref="S36:BN36" si="449">IF(S35=BO36,"0","1")</f>
        <v>0</v>
      </c>
      <c r="T36" s="4" t="str">
        <f t="shared" si="449"/>
        <v>1</v>
      </c>
      <c r="U36" s="4" t="str">
        <f t="shared" si="449"/>
        <v>1</v>
      </c>
      <c r="V36" s="35" t="str">
        <f t="shared" si="449"/>
        <v>1</v>
      </c>
      <c r="W36" s="4" t="str">
        <f t="shared" si="449"/>
        <v>1</v>
      </c>
      <c r="X36" s="4" t="str">
        <f t="shared" si="449"/>
        <v>0</v>
      </c>
      <c r="Y36" s="4" t="str">
        <f t="shared" si="449"/>
        <v>0</v>
      </c>
      <c r="Z36" s="4" t="str">
        <f t="shared" si="449"/>
        <v>1</v>
      </c>
      <c r="AA36" s="31" t="str">
        <f t="shared" si="449"/>
        <v>1</v>
      </c>
      <c r="AB36" s="4" t="str">
        <f t="shared" si="449"/>
        <v>1</v>
      </c>
      <c r="AC36" s="4" t="str">
        <f t="shared" si="449"/>
        <v>0</v>
      </c>
      <c r="AD36" s="35" t="str">
        <f t="shared" si="449"/>
        <v>0</v>
      </c>
      <c r="AE36" s="4" t="str">
        <f t="shared" si="449"/>
        <v>1</v>
      </c>
      <c r="AF36" s="4" t="str">
        <f t="shared" si="449"/>
        <v>1</v>
      </c>
      <c r="AG36" s="4" t="str">
        <f t="shared" si="449"/>
        <v>0</v>
      </c>
      <c r="AH36" s="4" t="str">
        <f t="shared" si="449"/>
        <v>1</v>
      </c>
      <c r="AI36" s="31" t="str">
        <f t="shared" si="449"/>
        <v>0</v>
      </c>
      <c r="AJ36" s="4" t="str">
        <f t="shared" si="449"/>
        <v>0</v>
      </c>
      <c r="AK36" s="4" t="str">
        <f t="shared" si="449"/>
        <v>1</v>
      </c>
      <c r="AL36" s="35" t="str">
        <f t="shared" si="449"/>
        <v>0</v>
      </c>
      <c r="AM36" s="4" t="str">
        <f t="shared" si="449"/>
        <v>0</v>
      </c>
      <c r="AN36" s="4" t="str">
        <f t="shared" si="449"/>
        <v>1</v>
      </c>
      <c r="AO36" s="4" t="str">
        <f t="shared" si="449"/>
        <v>1</v>
      </c>
      <c r="AP36" s="4" t="str">
        <f t="shared" si="449"/>
        <v>1</v>
      </c>
      <c r="AQ36" s="31" t="str">
        <f t="shared" si="449"/>
        <v>0</v>
      </c>
      <c r="AR36" s="4" t="str">
        <f t="shared" si="449"/>
        <v>1</v>
      </c>
      <c r="AS36" s="4" t="str">
        <f t="shared" si="449"/>
        <v>0</v>
      </c>
      <c r="AT36" s="35" t="str">
        <f t="shared" si="449"/>
        <v>0</v>
      </c>
      <c r="AU36" s="4" t="str">
        <f t="shared" si="449"/>
        <v>0</v>
      </c>
      <c r="AV36" s="4" t="str">
        <f t="shared" si="449"/>
        <v>0</v>
      </c>
      <c r="AW36" s="4" t="str">
        <f t="shared" si="449"/>
        <v>0</v>
      </c>
      <c r="AX36" s="4" t="str">
        <f t="shared" si="449"/>
        <v>1</v>
      </c>
      <c r="AY36" s="31" t="str">
        <f t="shared" si="449"/>
        <v>1</v>
      </c>
      <c r="AZ36" s="4" t="str">
        <f t="shared" si="449"/>
        <v>1</v>
      </c>
      <c r="BA36" s="4" t="str">
        <f t="shared" si="449"/>
        <v>1</v>
      </c>
      <c r="BB36" s="35" t="str">
        <f t="shared" si="449"/>
        <v>1</v>
      </c>
      <c r="BC36" s="4" t="str">
        <f t="shared" si="449"/>
        <v>0</v>
      </c>
      <c r="BD36" s="4" t="str">
        <f t="shared" si="449"/>
        <v>1</v>
      </c>
      <c r="BE36" s="4" t="str">
        <f t="shared" si="449"/>
        <v>1</v>
      </c>
      <c r="BF36" s="4" t="str">
        <f t="shared" si="449"/>
        <v>1</v>
      </c>
      <c r="BG36" s="31" t="str">
        <f t="shared" si="449"/>
        <v>0</v>
      </c>
      <c r="BH36" s="4" t="str">
        <f t="shared" si="449"/>
        <v>0</v>
      </c>
      <c r="BI36" s="4" t="str">
        <f t="shared" si="449"/>
        <v>0</v>
      </c>
      <c r="BJ36" s="35" t="str">
        <f t="shared" si="449"/>
        <v>1</v>
      </c>
      <c r="BK36" s="4" t="str">
        <f t="shared" si="449"/>
        <v>0</v>
      </c>
      <c r="BL36" s="4" t="str">
        <f t="shared" si="449"/>
        <v>1</v>
      </c>
      <c r="BM36" s="4" t="str">
        <f t="shared" si="449"/>
        <v>1</v>
      </c>
      <c r="BN36" s="22" t="str">
        <f t="shared" si="449"/>
        <v>1</v>
      </c>
      <c r="BO36" s="21" t="str">
        <f>CB35</f>
        <v>0</v>
      </c>
      <c r="BP36" s="4" t="str">
        <f>CE35</f>
        <v>1</v>
      </c>
      <c r="BQ36" s="4" t="str">
        <f>BY35</f>
        <v>1</v>
      </c>
      <c r="BR36" s="4" t="str">
        <f>CL35</f>
        <v>0</v>
      </c>
      <c r="BS36" s="31" t="str">
        <f>BO35</f>
        <v>1</v>
      </c>
      <c r="BT36" s="4" t="str">
        <f>BS35</f>
        <v>0</v>
      </c>
      <c r="BU36" s="4" t="str">
        <f>BQ35</f>
        <v>0</v>
      </c>
      <c r="BV36" s="35" t="str">
        <f>CP35</f>
        <v>1</v>
      </c>
      <c r="BW36" s="4" t="str">
        <f>CC35</f>
        <v>1</v>
      </c>
      <c r="BX36" s="4" t="str">
        <f>BT35</f>
        <v>0</v>
      </c>
      <c r="BY36" s="4" t="str">
        <f>CI35</f>
        <v>1</v>
      </c>
      <c r="BZ36" s="4" t="str">
        <f>BX35</f>
        <v>0</v>
      </c>
      <c r="CA36" s="31" t="str">
        <f>CK35</f>
        <v>0</v>
      </c>
      <c r="CB36" s="4" t="str">
        <f>CG35</f>
        <v>1</v>
      </c>
      <c r="CC36" s="4" t="str">
        <f>BZ35</f>
        <v>1</v>
      </c>
      <c r="CD36" s="35" t="str">
        <f>BR35</f>
        <v>0</v>
      </c>
      <c r="CE36" s="4" t="str">
        <f>CN35</f>
        <v>0</v>
      </c>
      <c r="CF36" s="4" t="str">
        <f>BV35</f>
        <v>0</v>
      </c>
      <c r="CG36" s="4" t="str">
        <f>CD35</f>
        <v>1</v>
      </c>
      <c r="CH36" s="4" t="str">
        <f>BU35</f>
        <v>0</v>
      </c>
      <c r="CI36" s="31" t="str">
        <f>CO35</f>
        <v>1</v>
      </c>
      <c r="CJ36" s="4" t="str">
        <f>CH35</f>
        <v>0</v>
      </c>
      <c r="CK36" s="4" t="str">
        <f>CA35</f>
        <v>0</v>
      </c>
      <c r="CL36" s="35" t="str">
        <f>BP35</f>
        <v>1</v>
      </c>
      <c r="CM36" s="4" t="str">
        <f>DC35</f>
        <v>1</v>
      </c>
      <c r="CN36" s="4" t="str">
        <f>DN35</f>
        <v>1</v>
      </c>
      <c r="CO36" s="4" t="str">
        <f>CS35</f>
        <v>1</v>
      </c>
      <c r="CP36" s="4" t="str">
        <f>CY35</f>
        <v>1</v>
      </c>
      <c r="CQ36" s="31" t="str">
        <f>DI35</f>
        <v>1</v>
      </c>
      <c r="CR36" s="4" t="str">
        <f>DQ35</f>
        <v>1</v>
      </c>
      <c r="CS36" s="4" t="str">
        <f>CR35</f>
        <v>1</v>
      </c>
      <c r="CT36" s="35" t="str">
        <f>DB35</f>
        <v>0</v>
      </c>
      <c r="CU36" s="4" t="str">
        <f>DM35</f>
        <v>1</v>
      </c>
      <c r="CV36" s="4" t="str">
        <f>DG35</f>
        <v>1</v>
      </c>
      <c r="CW36" s="4" t="str">
        <f>CU35</f>
        <v>0</v>
      </c>
      <c r="CX36" s="4" t="str">
        <f>DJ35</f>
        <v>0</v>
      </c>
      <c r="CY36" s="31" t="str">
        <f>DF35</f>
        <v>1</v>
      </c>
      <c r="CZ36" s="4" t="str">
        <f>DK35</f>
        <v>0</v>
      </c>
      <c r="DA36" s="4" t="str">
        <f>DA35</f>
        <v>0</v>
      </c>
      <c r="DB36" s="35" t="str">
        <f>DR35</f>
        <v>1</v>
      </c>
      <c r="DC36" s="4" t="str">
        <f>CV35</f>
        <v>0</v>
      </c>
      <c r="DD36" s="4" t="str">
        <f>DO35</f>
        <v>0</v>
      </c>
      <c r="DE36" s="4" t="str">
        <f>DH35</f>
        <v>0</v>
      </c>
      <c r="DF36" s="4" t="str">
        <f>DD35</f>
        <v>1</v>
      </c>
      <c r="DG36" s="31" t="str">
        <f>DL35</f>
        <v>0</v>
      </c>
      <c r="DH36" s="4" t="str">
        <f>CX35</f>
        <v>0</v>
      </c>
      <c r="DI36" s="4" t="str">
        <f>CQ35</f>
        <v>1</v>
      </c>
      <c r="DJ36" s="35" t="str">
        <f>CT35</f>
        <v>1</v>
      </c>
      <c r="DK36" s="4"/>
      <c r="DL36" s="4"/>
      <c r="DM36" s="4"/>
      <c r="DN36" s="4"/>
      <c r="DO36" s="31"/>
      <c r="DP36" s="4"/>
      <c r="DQ36" s="4"/>
      <c r="DR36" s="35"/>
      <c r="DS36" s="31"/>
      <c r="DT36" s="4"/>
      <c r="DU36" s="4"/>
      <c r="DV36" s="35"/>
      <c r="DW36" s="4"/>
      <c r="DX36" s="4"/>
      <c r="DY36" s="4"/>
      <c r="DZ36" s="22"/>
      <c r="EA36" s="13" t="s">
        <v>118</v>
      </c>
    </row>
    <row r="37" spans="2:131" ht="20.25" customHeight="1">
      <c r="B37" s="13" t="s">
        <v>108</v>
      </c>
      <c r="C37" s="21"/>
      <c r="D37" s="4"/>
      <c r="E37" s="4"/>
      <c r="F37" s="4"/>
      <c r="G37" s="31"/>
      <c r="H37" s="4"/>
      <c r="I37" s="4"/>
      <c r="J37" s="4"/>
      <c r="K37" s="31"/>
      <c r="L37" s="4"/>
      <c r="M37" s="4"/>
      <c r="N37" s="35"/>
      <c r="O37" s="4"/>
      <c r="P37" s="4"/>
      <c r="Q37" s="4"/>
      <c r="R37" s="4"/>
      <c r="S37" s="31"/>
      <c r="T37" s="4"/>
      <c r="U37" s="4"/>
      <c r="V37" s="35"/>
      <c r="W37" s="4"/>
      <c r="X37" s="4"/>
      <c r="Y37" s="4"/>
      <c r="Z37" s="4"/>
      <c r="AA37" s="31"/>
      <c r="AB37" s="4"/>
      <c r="AC37" s="4"/>
      <c r="AD37" s="35"/>
      <c r="AE37" s="4"/>
      <c r="AF37" s="4"/>
      <c r="AG37" s="4"/>
      <c r="AH37" s="4"/>
      <c r="AI37" s="31" t="str">
        <f>VLOOKUP(S36&amp;T36&amp;U36&amp;V36&amp;W36&amp;X36, 'Substitution-Boxes'!A$2:AG$65, 2, TRUE)</f>
        <v>0</v>
      </c>
      <c r="AJ37" s="4" t="str">
        <f>VLOOKUP(S36&amp;T36&amp;U36&amp;V36&amp;W36&amp;X36, 'Substitution-Boxes'!A$2:AG$65, 3, TRUE)</f>
        <v>1</v>
      </c>
      <c r="AK37" s="4" t="str">
        <f>VLOOKUP(S36&amp;T36&amp;U36&amp;V36&amp;W36&amp;X36, 'Substitution-Boxes'!A$2:AG$65, 4, TRUE)</f>
        <v>1</v>
      </c>
      <c r="AL37" s="35" t="str">
        <f>VLOOKUP(S36&amp;T36&amp;U36&amp;V36&amp;W36&amp;X36, 'Substitution-Boxes'!A$2:AG$65, 5, TRUE)</f>
        <v>1</v>
      </c>
      <c r="AM37" s="4" t="str">
        <f>VLOOKUP(Y36&amp;Z36&amp;AA36&amp;AB36&amp;AC36&amp;AD36, 'Substitution-Boxes'!A$2:AG$65, 6, TRUE)</f>
        <v>0</v>
      </c>
      <c r="AN37" s="4" t="str">
        <f>VLOOKUP(Y36&amp;Z36&amp;AA36&amp;AB36&amp;AC36&amp;AD36, 'Substitution-Boxes'!A$2:AG$65, 7, TRUE)</f>
        <v>1</v>
      </c>
      <c r="AO37" s="4" t="str">
        <f>VLOOKUP(Y36&amp;Z36&amp;AA36&amp;AB36&amp;AC36&amp;AD36, 'Substitution-Boxes'!A$2:AG$65, 8, TRUE)</f>
        <v>0</v>
      </c>
      <c r="AP37" s="4" t="str">
        <f>VLOOKUP(Y36&amp;Z36&amp;AA36&amp;AB36&amp;AC36&amp;AD36, 'Substitution-Boxes'!A$2:AG$65, 9, TRUE)</f>
        <v>1</v>
      </c>
      <c r="AQ37" s="31" t="str">
        <f>VLOOKUP(AE36&amp;AF36&amp;AG36&amp;AH36&amp;AI36&amp;AJ36, 'Substitution-Boxes'!A$2:AG$65, 10, TRUE)</f>
        <v>0</v>
      </c>
      <c r="AR37" s="4" t="str">
        <f>VLOOKUP(AE36&amp;AF36&amp;AG36&amp;AH36&amp;AI36&amp;AJ36, 'Substitution-Boxes'!A$2:AG$65, 11, TRUE)</f>
        <v>0</v>
      </c>
      <c r="AS37" s="4" t="str">
        <f>VLOOKUP(AE36&amp;AF36&amp;AG36&amp;AH36&amp;AI36&amp;AJ36, 'Substitution-Boxes'!A$2:AG$65, 12, TRUE)</f>
        <v>1</v>
      </c>
      <c r="AT37" s="35" t="str">
        <f>VLOOKUP(AE36&amp;AF36&amp;AG36&amp;AH36&amp;AI36&amp;AJ36, 'Substitution-Boxes'!A$2:AG$65, 13, TRUE)</f>
        <v>0</v>
      </c>
      <c r="AU37" s="4" t="str">
        <f>VLOOKUP(AK36&amp;AL36&amp;AM36&amp;AN36&amp;AO36&amp;AP36, 'Substitution-Boxes'!A$2:AG$65, 14, TRUE)</f>
        <v>0</v>
      </c>
      <c r="AV37" s="4" t="str">
        <f>VLOOKUP(AK36&amp;AL36&amp;AM36&amp;AN36&amp;AO36&amp;AP36, 'Substitution-Boxes'!A$2:AG$65, 15, TRUE)</f>
        <v>1</v>
      </c>
      <c r="AW37" s="4" t="str">
        <f>VLOOKUP(AK36&amp;AL36&amp;AM36&amp;AN36&amp;AO36&amp;AP36, 'Substitution-Boxes'!A$2:AG$65, 16, TRUE)</f>
        <v>1</v>
      </c>
      <c r="AX37" s="4" t="str">
        <f>VLOOKUP(AK36&amp;AL36&amp;AM36&amp;AN36&amp;AO36&amp;AP36, 'Substitution-Boxes'!A$2:AG$65, 17, TRUE)</f>
        <v>0</v>
      </c>
      <c r="AY37" s="31" t="str">
        <f>VLOOKUP(AQ36&amp;AR36&amp;AS36&amp;AT36&amp;AU36&amp;AV36, 'Substitution-Boxes'!A$2:AG$65, 18, TRUE)</f>
        <v>1</v>
      </c>
      <c r="AZ37" s="4" t="str">
        <f>VLOOKUP(AQ36&amp;AR36&amp;AS36&amp;AT36&amp;AU36&amp;AV36, 'Substitution-Boxes'!A$2:AG$65, 19, TRUE)</f>
        <v>0</v>
      </c>
      <c r="BA37" s="4" t="str">
        <f>VLOOKUP(AQ36&amp;AR36&amp;AS36&amp;AT36&amp;AU36&amp;AV36, 'Substitution-Boxes'!A$2:AG$65, 20, TRUE)</f>
        <v>0</v>
      </c>
      <c r="BB37" s="35" t="str">
        <f>VLOOKUP(AQ36&amp;AR36&amp;AS36&amp;AT36&amp;AU36&amp;AV36, 'Substitution-Boxes'!A$2:AG$65, 21, TRUE)</f>
        <v>0</v>
      </c>
      <c r="BC37" s="4" t="str">
        <f>VLOOKUP(AW36&amp;AX36&amp;AY36&amp;AZ36&amp;BA36&amp;BB36, 'Substitution-Boxes'!A$2:AG$65, 22, TRUE)</f>
        <v>1</v>
      </c>
      <c r="BD37" s="4" t="str">
        <f>VLOOKUP(AW36&amp;AX36&amp;AY36&amp;AZ36&amp;BA36&amp;BB36, 'Substitution-Boxes'!A$2:AG$65, 23, TRUE)</f>
        <v>0</v>
      </c>
      <c r="BE37" s="4" t="str">
        <f>VLOOKUP(AW36&amp;AX36&amp;AY36&amp;AZ36&amp;BA36&amp;BB36, 'Substitution-Boxes'!A$2:AG$65, 24, TRUE)</f>
        <v>0</v>
      </c>
      <c r="BF37" s="4" t="str">
        <f>VLOOKUP(AW36&amp;AX36&amp;AY36&amp;AZ36&amp;BA36&amp;BB36, 'Substitution-Boxes'!A$2:AG$65, 25, TRUE)</f>
        <v>0</v>
      </c>
      <c r="BG37" s="31" t="str">
        <f>VLOOKUP(BC36&amp;BD36&amp;BE36&amp;BF36&amp;BG36&amp;BH36, 'Substitution-Boxes'!A$2:AG$65, 26, TRUE)</f>
        <v>0</v>
      </c>
      <c r="BH37" s="4" t="str">
        <f>VLOOKUP(BC36&amp;BD36&amp;BE36&amp;BF36&amp;BG36&amp;BH36, 'Substitution-Boxes'!A$2:AG$65, 27, TRUE)</f>
        <v>1</v>
      </c>
      <c r="BI37" s="4" t="str">
        <f>VLOOKUP(BC36&amp;BD36&amp;BE36&amp;BF36&amp;BG36&amp;BH36, 'Substitution-Boxes'!A$2:AG$65, 28, TRUE)</f>
        <v>1</v>
      </c>
      <c r="BJ37" s="35" t="str">
        <f>VLOOKUP(BC36&amp;BD36&amp;BE36&amp;BF36&amp;BG36&amp;BH36, 'Substitution-Boxes'!A$2:AG$65, 29, TRUE)</f>
        <v>0</v>
      </c>
      <c r="BK37" s="4" t="str">
        <f>VLOOKUP(BI36&amp;BJ36&amp;BK36&amp;BL36&amp;BM36&amp;BN36, 'Substitution-Boxes'!A$2:AG$65, 30, TRUE)</f>
        <v>1</v>
      </c>
      <c r="BL37" s="4" t="str">
        <f>VLOOKUP(BI36&amp;BJ36&amp;BK36&amp;BL36&amp;BM36&amp;BN36, 'Substitution-Boxes'!A$2:AG$65, 31, TRUE)</f>
        <v>0</v>
      </c>
      <c r="BM37" s="4" t="str">
        <f>VLOOKUP(BI36&amp;BJ36&amp;BK36&amp;BL36&amp;BM36&amp;BN36, 'Substitution-Boxes'!A$2:AG$65, 32, TRUE)</f>
        <v>1</v>
      </c>
      <c r="BN37" s="22" t="str">
        <f>VLOOKUP(BI36&amp;BJ36&amp;BK36&amp;BL36&amp;BM36&amp;BN36, 'Substitution-Boxes'!A$2:AG$65, 33, TRUE)</f>
        <v>1</v>
      </c>
      <c r="BO37" s="21"/>
      <c r="BP37" s="4"/>
      <c r="BQ37" s="4"/>
      <c r="BR37" s="4"/>
      <c r="BS37" s="31"/>
      <c r="BT37" s="4"/>
      <c r="BU37" s="4"/>
      <c r="BV37" s="35"/>
      <c r="BW37" s="4"/>
      <c r="BX37" s="4"/>
      <c r="BY37" s="4"/>
      <c r="BZ37" s="4"/>
      <c r="CA37" s="31"/>
      <c r="CB37" s="4"/>
      <c r="CC37" s="4"/>
      <c r="CD37" s="35"/>
      <c r="CE37" s="4"/>
      <c r="CF37" s="4"/>
      <c r="CG37" s="4"/>
      <c r="CH37" s="4"/>
      <c r="CI37" s="31"/>
      <c r="CJ37" s="4"/>
      <c r="CK37" s="4"/>
      <c r="CL37" s="35"/>
      <c r="CM37" s="4"/>
      <c r="CN37" s="4"/>
      <c r="CO37" s="4"/>
      <c r="CP37" s="4"/>
      <c r="CQ37" s="31"/>
      <c r="CR37" s="4"/>
      <c r="CS37" s="4"/>
      <c r="CT37" s="35"/>
      <c r="CU37" s="4"/>
      <c r="CV37" s="4"/>
      <c r="CW37" s="4"/>
      <c r="CX37" s="4"/>
      <c r="CY37" s="31"/>
      <c r="CZ37" s="4"/>
      <c r="DA37" s="4"/>
      <c r="DB37" s="35"/>
      <c r="DC37" s="4"/>
      <c r="DD37" s="4"/>
      <c r="DE37" s="4"/>
      <c r="DF37" s="4"/>
      <c r="DG37" s="31"/>
      <c r="DH37" s="4"/>
      <c r="DI37" s="4"/>
      <c r="DJ37" s="35"/>
      <c r="DK37" s="4"/>
      <c r="DL37" s="4"/>
      <c r="DM37" s="4"/>
      <c r="DN37" s="4"/>
      <c r="DO37" s="31"/>
      <c r="DP37" s="4"/>
      <c r="DQ37" s="4"/>
      <c r="DR37" s="35"/>
      <c r="DS37" s="31"/>
      <c r="DT37" s="4"/>
      <c r="DU37" s="4"/>
      <c r="DV37" s="35"/>
      <c r="DW37" s="4"/>
      <c r="DX37" s="4"/>
      <c r="DY37" s="4"/>
      <c r="DZ37" s="22"/>
      <c r="EA37" s="13"/>
    </row>
    <row r="38" spans="2:131" ht="20.25" customHeight="1">
      <c r="B38" s="13" t="s">
        <v>110</v>
      </c>
      <c r="C38" s="21"/>
      <c r="D38" s="4"/>
      <c r="E38" s="4"/>
      <c r="F38" s="4"/>
      <c r="G38" s="31"/>
      <c r="H38" s="4"/>
      <c r="I38" s="4"/>
      <c r="J38" s="4"/>
      <c r="K38" s="31"/>
      <c r="L38" s="4"/>
      <c r="M38" s="4"/>
      <c r="N38" s="35"/>
      <c r="O38" s="4"/>
      <c r="P38" s="4"/>
      <c r="Q38" s="4"/>
      <c r="R38" s="4"/>
      <c r="S38" s="31"/>
      <c r="T38" s="4"/>
      <c r="U38" s="4"/>
      <c r="V38" s="35"/>
      <c r="W38" s="4"/>
      <c r="X38" s="4"/>
      <c r="Y38" s="4"/>
      <c r="Z38" s="4"/>
      <c r="AA38" s="31"/>
      <c r="AB38" s="4"/>
      <c r="AC38" s="4"/>
      <c r="AD38" s="35"/>
      <c r="AE38" s="4"/>
      <c r="AF38" s="4"/>
      <c r="AG38" s="4"/>
      <c r="AH38" s="4"/>
      <c r="AI38" s="31" t="str">
        <f>AX37</f>
        <v>0</v>
      </c>
      <c r="AJ38" s="4" t="str">
        <f>AO37</f>
        <v>0</v>
      </c>
      <c r="AK38" s="4" t="str">
        <f>BB37</f>
        <v>0</v>
      </c>
      <c r="AL38" s="35" t="str">
        <f>BC37</f>
        <v>1</v>
      </c>
      <c r="AM38" s="4" t="str">
        <f>BK37</f>
        <v>1</v>
      </c>
      <c r="AN38" s="4" t="str">
        <f>AT37</f>
        <v>0</v>
      </c>
      <c r="AO38" s="4" t="str">
        <f>BJ37</f>
        <v>0</v>
      </c>
      <c r="AP38" s="4" t="str">
        <f>AY37</f>
        <v>1</v>
      </c>
      <c r="AQ38" s="31" t="str">
        <f>AI37</f>
        <v>0</v>
      </c>
      <c r="AR38" s="4" t="str">
        <f>AW37</f>
        <v>1</v>
      </c>
      <c r="AS38" s="4" t="str">
        <f>BE37</f>
        <v>0</v>
      </c>
      <c r="AT38" s="35" t="str">
        <f>BH37</f>
        <v>1</v>
      </c>
      <c r="AU38" s="4" t="str">
        <f>AM37</f>
        <v>0</v>
      </c>
      <c r="AV38" s="4" t="str">
        <f>AZ37</f>
        <v>0</v>
      </c>
      <c r="AW38" s="4" t="str">
        <f>BM37</f>
        <v>1</v>
      </c>
      <c r="AX38" s="4" t="str">
        <f>AR37</f>
        <v>0</v>
      </c>
      <c r="AY38" s="31" t="str">
        <f>AJ37</f>
        <v>1</v>
      </c>
      <c r="AZ38" s="4" t="str">
        <f>AP37</f>
        <v>1</v>
      </c>
      <c r="BA38" s="4" t="str">
        <f>BF37</f>
        <v>0</v>
      </c>
      <c r="BB38" s="35" t="str">
        <f>AV37</f>
        <v>1</v>
      </c>
      <c r="BC38" s="4" t="str">
        <f>BN37</f>
        <v>1</v>
      </c>
      <c r="BD38" s="4" t="str">
        <f>BI37</f>
        <v>1</v>
      </c>
      <c r="BE38" s="4" t="str">
        <f>AK37</f>
        <v>1</v>
      </c>
      <c r="BF38" s="4" t="str">
        <f>AQ37</f>
        <v>0</v>
      </c>
      <c r="BG38" s="31" t="str">
        <f>BA37</f>
        <v>0</v>
      </c>
      <c r="BH38" s="4" t="str">
        <f>AU37</f>
        <v>0</v>
      </c>
      <c r="BI38" s="4" t="str">
        <f>BL37</f>
        <v>0</v>
      </c>
      <c r="BJ38" s="35" t="str">
        <f>AN37</f>
        <v>1</v>
      </c>
      <c r="BK38" s="4" t="str">
        <f>BD37</f>
        <v>0</v>
      </c>
      <c r="BL38" s="4" t="str">
        <f>AS37</f>
        <v>1</v>
      </c>
      <c r="BM38" s="4" t="str">
        <f>AL37</f>
        <v>1</v>
      </c>
      <c r="BN38" s="22" t="str">
        <f>BG37</f>
        <v>0</v>
      </c>
      <c r="BO38" s="21"/>
      <c r="BP38" s="4"/>
      <c r="BQ38" s="4"/>
      <c r="BR38" s="4"/>
      <c r="BS38" s="31"/>
      <c r="BT38" s="4"/>
      <c r="BU38" s="4"/>
      <c r="BV38" s="35"/>
      <c r="BW38" s="4"/>
      <c r="BX38" s="4"/>
      <c r="BY38" s="4"/>
      <c r="BZ38" s="4"/>
      <c r="CA38" s="31"/>
      <c r="CB38" s="4"/>
      <c r="CC38" s="4"/>
      <c r="CD38" s="35"/>
      <c r="CE38" s="4"/>
      <c r="CF38" s="4"/>
      <c r="CG38" s="4"/>
      <c r="CH38" s="4"/>
      <c r="CI38" s="31"/>
      <c r="CJ38" s="4"/>
      <c r="CK38" s="4"/>
      <c r="CL38" s="35"/>
      <c r="CM38" s="4"/>
      <c r="CN38" s="4"/>
      <c r="CO38" s="4"/>
      <c r="CP38" s="4"/>
      <c r="CQ38" s="31"/>
      <c r="CR38" s="4"/>
      <c r="CS38" s="4"/>
      <c r="CT38" s="35"/>
      <c r="CU38" s="4"/>
      <c r="CV38" s="4"/>
      <c r="CW38" s="4"/>
      <c r="CX38" s="4"/>
      <c r="CY38" s="31"/>
      <c r="CZ38" s="4"/>
      <c r="DA38" s="4"/>
      <c r="DB38" s="35"/>
      <c r="DC38" s="4"/>
      <c r="DD38" s="4"/>
      <c r="DE38" s="4"/>
      <c r="DF38" s="4"/>
      <c r="DG38" s="31"/>
      <c r="DH38" s="4"/>
      <c r="DI38" s="4"/>
      <c r="DJ38" s="35"/>
      <c r="DK38" s="4"/>
      <c r="DL38" s="4"/>
      <c r="DM38" s="4"/>
      <c r="DN38" s="4"/>
      <c r="DO38" s="31"/>
      <c r="DP38" s="4"/>
      <c r="DQ38" s="4"/>
      <c r="DR38" s="35"/>
      <c r="DS38" s="31"/>
      <c r="DT38" s="4"/>
      <c r="DU38" s="4"/>
      <c r="DV38" s="35"/>
      <c r="DW38" s="4"/>
      <c r="DX38" s="4"/>
      <c r="DY38" s="4"/>
      <c r="DZ38" s="22"/>
      <c r="EA38" s="13"/>
    </row>
    <row r="39" spans="2:131" ht="20.25" customHeight="1" thickBot="1">
      <c r="B39" s="17" t="s">
        <v>111</v>
      </c>
      <c r="C39" s="25" t="str">
        <f>AI33</f>
        <v>0</v>
      </c>
      <c r="D39" s="18" t="str">
        <f t="shared" ref="D39" si="450">AJ33</f>
        <v>0</v>
      </c>
      <c r="E39" s="18" t="str">
        <f t="shared" ref="E39" si="451">AK33</f>
        <v>1</v>
      </c>
      <c r="F39" s="18" t="str">
        <f t="shared" ref="F39" si="452">AL33</f>
        <v>0</v>
      </c>
      <c r="G39" s="32" t="str">
        <f t="shared" ref="G39" si="453">AM33</f>
        <v>0</v>
      </c>
      <c r="H39" s="18" t="str">
        <f t="shared" ref="H39" si="454">AN33</f>
        <v>0</v>
      </c>
      <c r="I39" s="18" t="str">
        <f t="shared" ref="I39" si="455">AO33</f>
        <v>1</v>
      </c>
      <c r="J39" s="18" t="str">
        <f t="shared" ref="J39" si="456">AP33</f>
        <v>1</v>
      </c>
      <c r="K39" s="32" t="str">
        <f t="shared" ref="K39" si="457">AQ33</f>
        <v>0</v>
      </c>
      <c r="L39" s="18" t="str">
        <f t="shared" ref="L39" si="458">AR33</f>
        <v>1</v>
      </c>
      <c r="M39" s="18" t="str">
        <f t="shared" ref="M39" si="459">AS33</f>
        <v>1</v>
      </c>
      <c r="N39" s="36" t="str">
        <f t="shared" ref="N39" si="460">AT33</f>
        <v>0</v>
      </c>
      <c r="O39" s="18" t="str">
        <f t="shared" ref="O39" si="461">AU33</f>
        <v>0</v>
      </c>
      <c r="P39" s="18" t="str">
        <f t="shared" ref="P39" si="462">AV33</f>
        <v>1</v>
      </c>
      <c r="Q39" s="18" t="str">
        <f t="shared" ref="Q39" si="463">AW33</f>
        <v>1</v>
      </c>
      <c r="R39" s="18" t="str">
        <f t="shared" ref="R39" si="464">AX33</f>
        <v>1</v>
      </c>
      <c r="S39" s="32" t="str">
        <f t="shared" ref="S39" si="465">AY33</f>
        <v>0</v>
      </c>
      <c r="T39" s="18" t="str">
        <f t="shared" ref="T39" si="466">AZ33</f>
        <v>1</v>
      </c>
      <c r="U39" s="18" t="str">
        <f t="shared" ref="U39" si="467">BA33</f>
        <v>1</v>
      </c>
      <c r="V39" s="36" t="str">
        <f t="shared" ref="V39" si="468">BB33</f>
        <v>1</v>
      </c>
      <c r="W39" s="18" t="str">
        <f t="shared" ref="W39" si="469">BC33</f>
        <v>1</v>
      </c>
      <c r="X39" s="18" t="str">
        <f t="shared" ref="X39" si="470">BD33</f>
        <v>0</v>
      </c>
      <c r="Y39" s="18" t="str">
        <f t="shared" ref="Y39" si="471">BE33</f>
        <v>0</v>
      </c>
      <c r="Z39" s="18" t="str">
        <f t="shared" ref="Z39" si="472">BF33</f>
        <v>1</v>
      </c>
      <c r="AA39" s="32" t="str">
        <f t="shared" ref="AA39" si="473">BG33</f>
        <v>1</v>
      </c>
      <c r="AB39" s="18" t="str">
        <f t="shared" ref="AB39" si="474">BH33</f>
        <v>1</v>
      </c>
      <c r="AC39" s="18" t="str">
        <f t="shared" ref="AC39" si="475">BI33</f>
        <v>0</v>
      </c>
      <c r="AD39" s="36" t="str">
        <f t="shared" ref="AD39" si="476">BJ33</f>
        <v>0</v>
      </c>
      <c r="AE39" s="18" t="str">
        <f t="shared" ref="AE39" si="477">BK33</f>
        <v>0</v>
      </c>
      <c r="AF39" s="18" t="str">
        <f t="shared" ref="AF39" si="478">BL33</f>
        <v>0</v>
      </c>
      <c r="AG39" s="18" t="str">
        <f t="shared" ref="AG39" si="479">BM33</f>
        <v>1</v>
      </c>
      <c r="AH39" s="18" t="str">
        <f t="shared" ref="AH39" si="480">BN33</f>
        <v>0</v>
      </c>
      <c r="AI39" s="32" t="str">
        <f>IF(AI38=C33,"0","1")</f>
        <v>1</v>
      </c>
      <c r="AJ39" s="18" t="str">
        <f t="shared" ref="AJ39" si="481">IF(AJ38=D33,"0","1")</f>
        <v>0</v>
      </c>
      <c r="AK39" s="18" t="str">
        <f t="shared" ref="AK39" si="482">IF(AK38=E33,"0","1")</f>
        <v>1</v>
      </c>
      <c r="AL39" s="36" t="str">
        <f t="shared" ref="AL39" si="483">IF(AL38=F33,"0","1")</f>
        <v>0</v>
      </c>
      <c r="AM39" s="18" t="str">
        <f t="shared" ref="AM39" si="484">IF(AM38=G33,"0","1")</f>
        <v>0</v>
      </c>
      <c r="AN39" s="18" t="str">
        <f t="shared" ref="AN39" si="485">IF(AN38=H33,"0","1")</f>
        <v>0</v>
      </c>
      <c r="AO39" s="18" t="str">
        <f t="shared" ref="AO39" si="486">IF(AO38=I33,"0","1")</f>
        <v>0</v>
      </c>
      <c r="AP39" s="18" t="str">
        <f t="shared" ref="AP39" si="487">IF(AP38=J33,"0","1")</f>
        <v>1</v>
      </c>
      <c r="AQ39" s="32" t="str">
        <f t="shared" ref="AQ39" si="488">IF(AQ38=K33,"0","1")</f>
        <v>0</v>
      </c>
      <c r="AR39" s="18" t="str">
        <f t="shared" ref="AR39" si="489">IF(AR38=L33,"0","1")</f>
        <v>1</v>
      </c>
      <c r="AS39" s="18" t="str">
        <f t="shared" ref="AS39" si="490">IF(AS38=M33,"0","1")</f>
        <v>0</v>
      </c>
      <c r="AT39" s="36" t="str">
        <f t="shared" ref="AT39" si="491">IF(AT38=N33,"0","1")</f>
        <v>1</v>
      </c>
      <c r="AU39" s="18" t="str">
        <f t="shared" ref="AU39" si="492">IF(AU38=O33,"0","1")</f>
        <v>1</v>
      </c>
      <c r="AV39" s="18" t="str">
        <f t="shared" ref="AV39" si="493">IF(AV38=P33,"0","1")</f>
        <v>0</v>
      </c>
      <c r="AW39" s="18" t="str">
        <f t="shared" ref="AW39" si="494">IF(AW38=Q33,"0","1")</f>
        <v>1</v>
      </c>
      <c r="AX39" s="18" t="str">
        <f t="shared" ref="AX39" si="495">IF(AX38=R33,"0","1")</f>
        <v>0</v>
      </c>
      <c r="AY39" s="32" t="str">
        <f t="shared" ref="AY39" si="496">IF(AY38=S33,"0","1")</f>
        <v>0</v>
      </c>
      <c r="AZ39" s="18" t="str">
        <f t="shared" ref="AZ39" si="497">IF(AZ38=T33,"0","1")</f>
        <v>1</v>
      </c>
      <c r="BA39" s="18" t="str">
        <f t="shared" ref="BA39" si="498">IF(BA38=U33,"0","1")</f>
        <v>0</v>
      </c>
      <c r="BB39" s="36" t="str">
        <f t="shared" ref="BB39" si="499">IF(BB38=V33,"0","1")</f>
        <v>0</v>
      </c>
      <c r="BC39" s="18" t="str">
        <f t="shared" ref="BC39" si="500">IF(BC38=W33,"0","1")</f>
        <v>1</v>
      </c>
      <c r="BD39" s="18" t="str">
        <f t="shared" ref="BD39" si="501">IF(BD38=X33,"0","1")</f>
        <v>0</v>
      </c>
      <c r="BE39" s="18" t="str">
        <f t="shared" ref="BE39" si="502">IF(BE38=Y33,"0","1")</f>
        <v>1</v>
      </c>
      <c r="BF39" s="18" t="str">
        <f t="shared" ref="BF39" si="503">IF(BF38=Z33,"0","1")</f>
        <v>1</v>
      </c>
      <c r="BG39" s="32" t="str">
        <f t="shared" ref="BG39" si="504">IF(BG38=AA33,"0","1")</f>
        <v>1</v>
      </c>
      <c r="BH39" s="18" t="str">
        <f t="shared" ref="BH39" si="505">IF(BH38=AB33,"0","1")</f>
        <v>0</v>
      </c>
      <c r="BI39" s="18" t="str">
        <f t="shared" ref="BI39" si="506">IF(BI38=AC33,"0","1")</f>
        <v>0</v>
      </c>
      <c r="BJ39" s="36" t="str">
        <f t="shared" ref="BJ39" si="507">IF(BJ38=AD33,"0","1")</f>
        <v>0</v>
      </c>
      <c r="BK39" s="18" t="str">
        <f t="shared" ref="BK39" si="508">IF(BK38=AE33,"0","1")</f>
        <v>0</v>
      </c>
      <c r="BL39" s="18" t="str">
        <f t="shared" ref="BL39" si="509">IF(BL38=AF33,"0","1")</f>
        <v>1</v>
      </c>
      <c r="BM39" s="18" t="str">
        <f t="shared" ref="BM39" si="510">IF(BM38=AG33,"0","1")</f>
        <v>1</v>
      </c>
      <c r="BN39" s="26" t="str">
        <f t="shared" ref="BN39" si="511">IF(BN38=AH33,"0","1")</f>
        <v>1</v>
      </c>
      <c r="BO39" s="25"/>
      <c r="BP39" s="18"/>
      <c r="BQ39" s="18"/>
      <c r="BR39" s="18"/>
      <c r="BS39" s="32"/>
      <c r="BT39" s="18"/>
      <c r="BU39" s="18"/>
      <c r="BV39" s="36"/>
      <c r="BW39" s="18"/>
      <c r="BX39" s="18"/>
      <c r="BY39" s="18"/>
      <c r="BZ39" s="18"/>
      <c r="CA39" s="32"/>
      <c r="CB39" s="18"/>
      <c r="CC39" s="18"/>
      <c r="CD39" s="36"/>
      <c r="CE39" s="18"/>
      <c r="CF39" s="18"/>
      <c r="CG39" s="18"/>
      <c r="CH39" s="18"/>
      <c r="CI39" s="32"/>
      <c r="CJ39" s="18"/>
      <c r="CK39" s="18"/>
      <c r="CL39" s="36"/>
      <c r="CM39" s="18"/>
      <c r="CN39" s="18"/>
      <c r="CO39" s="18"/>
      <c r="CP39" s="18"/>
      <c r="CQ39" s="32"/>
      <c r="CR39" s="18"/>
      <c r="CS39" s="18"/>
      <c r="CT39" s="36"/>
      <c r="CU39" s="18"/>
      <c r="CV39" s="18"/>
      <c r="CW39" s="18"/>
      <c r="CX39" s="18"/>
      <c r="CY39" s="32"/>
      <c r="CZ39" s="18"/>
      <c r="DA39" s="18"/>
      <c r="DB39" s="36"/>
      <c r="DC39" s="18"/>
      <c r="DD39" s="18"/>
      <c r="DE39" s="18"/>
      <c r="DF39" s="18"/>
      <c r="DG39" s="32"/>
      <c r="DH39" s="18"/>
      <c r="DI39" s="18"/>
      <c r="DJ39" s="36"/>
      <c r="DK39" s="18"/>
      <c r="DL39" s="18"/>
      <c r="DM39" s="18"/>
      <c r="DN39" s="18"/>
      <c r="DO39" s="32"/>
      <c r="DP39" s="18"/>
      <c r="DQ39" s="18"/>
      <c r="DR39" s="36"/>
      <c r="DS39" s="32"/>
      <c r="DT39" s="18"/>
      <c r="DU39" s="18"/>
      <c r="DV39" s="36"/>
      <c r="DW39" s="18"/>
      <c r="DX39" s="18"/>
      <c r="DY39" s="18"/>
      <c r="DZ39" s="26"/>
      <c r="EA39" s="17"/>
    </row>
    <row r="40" spans="2:131" ht="20.25" customHeight="1">
      <c r="B40" s="15" t="s">
        <v>80</v>
      </c>
      <c r="C40" s="23"/>
      <c r="D40" s="16"/>
      <c r="E40" s="16"/>
      <c r="F40" s="16"/>
      <c r="G40" s="30"/>
      <c r="H40" s="16"/>
      <c r="I40" s="16"/>
      <c r="J40" s="16"/>
      <c r="K40" s="30"/>
      <c r="L40" s="16"/>
      <c r="M40" s="16"/>
      <c r="N40" s="34"/>
      <c r="O40" s="16"/>
      <c r="P40" s="16"/>
      <c r="Q40" s="16"/>
      <c r="R40" s="16"/>
      <c r="S40" s="30"/>
      <c r="T40" s="16"/>
      <c r="U40" s="16"/>
      <c r="V40" s="34"/>
      <c r="W40" s="16"/>
      <c r="X40" s="16"/>
      <c r="Y40" s="16"/>
      <c r="Z40" s="16"/>
      <c r="AA40" s="30"/>
      <c r="AB40" s="16"/>
      <c r="AC40" s="16"/>
      <c r="AD40" s="34"/>
      <c r="AE40" s="16"/>
      <c r="AF40" s="16"/>
      <c r="AG40" s="16"/>
      <c r="AH40" s="16"/>
      <c r="AI40" s="30"/>
      <c r="AJ40" s="16"/>
      <c r="AK40" s="16"/>
      <c r="AL40" s="34"/>
      <c r="AM40" s="16"/>
      <c r="AN40" s="16"/>
      <c r="AO40" s="16"/>
      <c r="AP40" s="16"/>
      <c r="AQ40" s="30"/>
      <c r="AR40" s="16"/>
      <c r="AS40" s="16"/>
      <c r="AT40" s="34"/>
      <c r="AU40" s="16"/>
      <c r="AV40" s="16"/>
      <c r="AW40" s="16"/>
      <c r="AX40" s="16"/>
      <c r="AY40" s="30"/>
      <c r="AZ40" s="16"/>
      <c r="BA40" s="16"/>
      <c r="BB40" s="34"/>
      <c r="BC40" s="16"/>
      <c r="BD40" s="16"/>
      <c r="BE40" s="16"/>
      <c r="BF40" s="16"/>
      <c r="BG40" s="30"/>
      <c r="BH40" s="16"/>
      <c r="BI40" s="16"/>
      <c r="BJ40" s="34"/>
      <c r="BK40" s="16"/>
      <c r="BL40" s="16"/>
      <c r="BM40" s="16"/>
      <c r="BN40" s="24"/>
      <c r="BO40" s="23"/>
      <c r="BP40" s="16"/>
      <c r="BQ40" s="16"/>
      <c r="BR40" s="16"/>
      <c r="BS40" s="30"/>
      <c r="BT40" s="16"/>
      <c r="BU40" s="16"/>
      <c r="BV40" s="34"/>
      <c r="BW40" s="16"/>
      <c r="BX40" s="16"/>
      <c r="BY40" s="16"/>
      <c r="BZ40" s="16"/>
      <c r="CA40" s="30"/>
      <c r="CB40" s="16"/>
      <c r="CC40" s="16"/>
      <c r="CD40" s="34"/>
      <c r="CE40" s="16"/>
      <c r="CF40" s="16"/>
      <c r="CG40" s="16"/>
      <c r="CH40" s="16"/>
      <c r="CI40" s="30"/>
      <c r="CJ40" s="16"/>
      <c r="CK40" s="16"/>
      <c r="CL40" s="34"/>
      <c r="CM40" s="16"/>
      <c r="CN40" s="16"/>
      <c r="CO40" s="16"/>
      <c r="CP40" s="16"/>
      <c r="CQ40" s="30"/>
      <c r="CR40" s="16"/>
      <c r="CS40" s="16"/>
      <c r="CT40" s="34"/>
      <c r="CU40" s="16"/>
      <c r="CV40" s="16"/>
      <c r="CW40" s="16"/>
      <c r="CX40" s="16"/>
      <c r="CY40" s="30"/>
      <c r="CZ40" s="16"/>
      <c r="DA40" s="16"/>
      <c r="DB40" s="34"/>
      <c r="DC40" s="16"/>
      <c r="DD40" s="16"/>
      <c r="DE40" s="16"/>
      <c r="DF40" s="16"/>
      <c r="DG40" s="30"/>
      <c r="DH40" s="16"/>
      <c r="DI40" s="16"/>
      <c r="DJ40" s="34"/>
      <c r="DK40" s="16"/>
      <c r="DL40" s="16"/>
      <c r="DM40" s="16"/>
      <c r="DN40" s="16"/>
      <c r="DO40" s="30"/>
      <c r="DP40" s="16"/>
      <c r="DQ40" s="16"/>
      <c r="DR40" s="34"/>
      <c r="DS40" s="30"/>
      <c r="DT40" s="16"/>
      <c r="DU40" s="16"/>
      <c r="DV40" s="34"/>
      <c r="DW40" s="16"/>
      <c r="DX40" s="16"/>
      <c r="DY40" s="16"/>
      <c r="DZ40" s="24"/>
      <c r="EA40" s="15" t="s">
        <v>80</v>
      </c>
    </row>
    <row r="41" spans="2:131" ht="20.25" customHeight="1">
      <c r="B41" s="13" t="s">
        <v>115</v>
      </c>
      <c r="C41" s="21"/>
      <c r="D41" s="4"/>
      <c r="E41" s="4"/>
      <c r="F41" s="4"/>
      <c r="G41" s="31"/>
      <c r="H41" s="4"/>
      <c r="I41" s="4"/>
      <c r="J41" s="4"/>
      <c r="K41" s="31"/>
      <c r="L41" s="4"/>
      <c r="M41" s="4"/>
      <c r="N41" s="35"/>
      <c r="O41" s="4"/>
      <c r="P41" s="4"/>
      <c r="Q41" s="4"/>
      <c r="R41" s="4"/>
      <c r="S41" s="31" t="str">
        <f>BN39</f>
        <v>1</v>
      </c>
      <c r="T41" s="4" t="str">
        <f>AI39</f>
        <v>1</v>
      </c>
      <c r="U41" s="4" t="str">
        <f>AJ39</f>
        <v>0</v>
      </c>
      <c r="V41" s="35" t="str">
        <f>AK39</f>
        <v>1</v>
      </c>
      <c r="W41" s="4" t="str">
        <f>AL39</f>
        <v>0</v>
      </c>
      <c r="X41" s="4" t="str">
        <f>AM39</f>
        <v>0</v>
      </c>
      <c r="Y41" s="4" t="str">
        <f t="shared" ref="Y41" si="512">AL39</f>
        <v>0</v>
      </c>
      <c r="Z41" s="4" t="str">
        <f t="shared" ref="Z41" si="513">AM39</f>
        <v>0</v>
      </c>
      <c r="AA41" s="31" t="str">
        <f t="shared" ref="AA41" si="514">AN39</f>
        <v>0</v>
      </c>
      <c r="AB41" s="4" t="str">
        <f t="shared" ref="AB41" si="515">AO39</f>
        <v>0</v>
      </c>
      <c r="AC41" s="4" t="str">
        <f t="shared" ref="AC41" si="516">AP39</f>
        <v>1</v>
      </c>
      <c r="AD41" s="35" t="str">
        <f t="shared" ref="AD41" si="517">AQ39</f>
        <v>0</v>
      </c>
      <c r="AE41" s="4" t="str">
        <f t="shared" ref="AE41" si="518">AP39</f>
        <v>1</v>
      </c>
      <c r="AF41" s="4" t="str">
        <f t="shared" ref="AF41" si="519">AQ39</f>
        <v>0</v>
      </c>
      <c r="AG41" s="4" t="str">
        <f t="shared" ref="AG41" si="520">AR39</f>
        <v>1</v>
      </c>
      <c r="AH41" s="4" t="str">
        <f t="shared" ref="AH41" si="521">AS39</f>
        <v>0</v>
      </c>
      <c r="AI41" s="31" t="str">
        <f t="shared" ref="AI41" si="522">AT39</f>
        <v>1</v>
      </c>
      <c r="AJ41" s="4" t="str">
        <f t="shared" ref="AJ41" si="523">AU39</f>
        <v>1</v>
      </c>
      <c r="AK41" s="4" t="str">
        <f t="shared" ref="AK41" si="524">AT39</f>
        <v>1</v>
      </c>
      <c r="AL41" s="35" t="str">
        <f t="shared" ref="AL41" si="525">AU39</f>
        <v>1</v>
      </c>
      <c r="AM41" s="4" t="str">
        <f t="shared" ref="AM41" si="526">AV39</f>
        <v>0</v>
      </c>
      <c r="AN41" s="4" t="str">
        <f t="shared" ref="AN41" si="527">AW39</f>
        <v>1</v>
      </c>
      <c r="AO41" s="4" t="str">
        <f t="shared" ref="AO41" si="528">AX39</f>
        <v>0</v>
      </c>
      <c r="AP41" s="4" t="str">
        <f t="shared" ref="AP41" si="529">AY39</f>
        <v>0</v>
      </c>
      <c r="AQ41" s="31" t="str">
        <f t="shared" ref="AQ41" si="530">AX39</f>
        <v>0</v>
      </c>
      <c r="AR41" s="4" t="str">
        <f t="shared" ref="AR41" si="531">AY39</f>
        <v>0</v>
      </c>
      <c r="AS41" s="4" t="str">
        <f t="shared" ref="AS41" si="532">AZ39</f>
        <v>1</v>
      </c>
      <c r="AT41" s="35" t="str">
        <f t="shared" ref="AT41" si="533">BA39</f>
        <v>0</v>
      </c>
      <c r="AU41" s="4" t="str">
        <f t="shared" ref="AU41" si="534">BB39</f>
        <v>0</v>
      </c>
      <c r="AV41" s="4" t="str">
        <f t="shared" ref="AV41" si="535">BC39</f>
        <v>1</v>
      </c>
      <c r="AW41" s="4" t="str">
        <f t="shared" ref="AW41" si="536">BB39</f>
        <v>0</v>
      </c>
      <c r="AX41" s="4" t="str">
        <f t="shared" ref="AX41" si="537">BC39</f>
        <v>1</v>
      </c>
      <c r="AY41" s="31" t="str">
        <f t="shared" ref="AY41" si="538">BD39</f>
        <v>0</v>
      </c>
      <c r="AZ41" s="4" t="str">
        <f t="shared" ref="AZ41" si="539">BE39</f>
        <v>1</v>
      </c>
      <c r="BA41" s="4" t="str">
        <f t="shared" ref="BA41" si="540">BF39</f>
        <v>1</v>
      </c>
      <c r="BB41" s="35" t="str">
        <f t="shared" ref="BB41" si="541">BG39</f>
        <v>1</v>
      </c>
      <c r="BC41" s="4" t="str">
        <f t="shared" ref="BC41" si="542">BF39</f>
        <v>1</v>
      </c>
      <c r="BD41" s="4" t="str">
        <f t="shared" ref="BD41" si="543">BG39</f>
        <v>1</v>
      </c>
      <c r="BE41" s="4" t="str">
        <f t="shared" ref="BE41" si="544">BH39</f>
        <v>0</v>
      </c>
      <c r="BF41" s="4" t="str">
        <f t="shared" ref="BF41" si="545">BI39</f>
        <v>0</v>
      </c>
      <c r="BG41" s="31" t="str">
        <f t="shared" ref="BG41" si="546">BJ39</f>
        <v>0</v>
      </c>
      <c r="BH41" s="4" t="str">
        <f t="shared" ref="BH41" si="547">BK39</f>
        <v>0</v>
      </c>
      <c r="BI41" s="4" t="str">
        <f>BJ39</f>
        <v>0</v>
      </c>
      <c r="BJ41" s="35" t="str">
        <f>BK39</f>
        <v>0</v>
      </c>
      <c r="BK41" s="4" t="str">
        <f>BL39</f>
        <v>1</v>
      </c>
      <c r="BL41" s="4" t="str">
        <f>BM39</f>
        <v>1</v>
      </c>
      <c r="BM41" s="4" t="str">
        <f>BN39</f>
        <v>1</v>
      </c>
      <c r="BN41" s="22" t="str">
        <f>AI39</f>
        <v>1</v>
      </c>
      <c r="BO41" s="21" t="str">
        <f>BQ35</f>
        <v>0</v>
      </c>
      <c r="BP41" s="4" t="str">
        <f t="shared" ref="BP41" si="548">BR35</f>
        <v>0</v>
      </c>
      <c r="BQ41" s="4" t="str">
        <f t="shared" ref="BQ41" si="549">BS35</f>
        <v>0</v>
      </c>
      <c r="BR41" s="4" t="str">
        <f t="shared" ref="BR41" si="550">BT35</f>
        <v>0</v>
      </c>
      <c r="BS41" s="31" t="str">
        <f t="shared" ref="BS41" si="551">BU35</f>
        <v>0</v>
      </c>
      <c r="BT41" s="4" t="str">
        <f t="shared" ref="BT41" si="552">BV35</f>
        <v>0</v>
      </c>
      <c r="BU41" s="4" t="str">
        <f t="shared" ref="BU41" si="553">BW35</f>
        <v>0</v>
      </c>
      <c r="BV41" s="35" t="str">
        <f t="shared" ref="BV41" si="554">BX35</f>
        <v>0</v>
      </c>
      <c r="BW41" s="4" t="str">
        <f t="shared" ref="BW41" si="555">BY35</f>
        <v>1</v>
      </c>
      <c r="BX41" s="4" t="str">
        <f t="shared" ref="BX41" si="556">BZ35</f>
        <v>1</v>
      </c>
      <c r="BY41" s="4" t="str">
        <f t="shared" ref="BY41" si="557">CA35</f>
        <v>0</v>
      </c>
      <c r="BZ41" s="4" t="str">
        <f t="shared" ref="BZ41" si="558">CB35</f>
        <v>0</v>
      </c>
      <c r="CA41" s="31" t="str">
        <f t="shared" ref="CA41" si="559">CC35</f>
        <v>1</v>
      </c>
      <c r="CB41" s="4" t="str">
        <f t="shared" ref="CB41" si="560">CD35</f>
        <v>1</v>
      </c>
      <c r="CC41" s="4" t="str">
        <f t="shared" ref="CC41" si="561">CE35</f>
        <v>1</v>
      </c>
      <c r="CD41" s="35" t="str">
        <f t="shared" ref="CD41" si="562">CF35</f>
        <v>0</v>
      </c>
      <c r="CE41" s="4" t="str">
        <f t="shared" ref="CE41" si="563">CG35</f>
        <v>1</v>
      </c>
      <c r="CF41" s="4" t="str">
        <f t="shared" ref="CF41" si="564">CH35</f>
        <v>0</v>
      </c>
      <c r="CG41" s="4" t="str">
        <f t="shared" ref="CG41" si="565">CI35</f>
        <v>1</v>
      </c>
      <c r="CH41" s="4" t="str">
        <f t="shared" ref="CH41" si="566">CJ35</f>
        <v>1</v>
      </c>
      <c r="CI41" s="31" t="str">
        <f t="shared" ref="CI41" si="567">CK35</f>
        <v>0</v>
      </c>
      <c r="CJ41" s="4" t="str">
        <f t="shared" ref="CJ41" si="568">CL35</f>
        <v>0</v>
      </c>
      <c r="CK41" s="4" t="str">
        <f t="shared" ref="CK41" si="569">CM35</f>
        <v>0</v>
      </c>
      <c r="CL41" s="35" t="str">
        <f t="shared" ref="CL41" si="570">CN35</f>
        <v>0</v>
      </c>
      <c r="CM41" s="4" t="str">
        <f t="shared" ref="CM41" si="571">CO35</f>
        <v>1</v>
      </c>
      <c r="CN41" s="4" t="str">
        <f t="shared" ref="CN41" si="572">CP35</f>
        <v>1</v>
      </c>
      <c r="CO41" s="4" t="str">
        <f>BO35</f>
        <v>1</v>
      </c>
      <c r="CP41" s="4" t="str">
        <f>BP35</f>
        <v>1</v>
      </c>
      <c r="CQ41" s="31" t="str">
        <f t="shared" ref="CQ41" si="573">CS35</f>
        <v>1</v>
      </c>
      <c r="CR41" s="4" t="str">
        <f t="shared" ref="CR41" si="574">CT35</f>
        <v>1</v>
      </c>
      <c r="CS41" s="4" t="str">
        <f t="shared" ref="CS41" si="575">CU35</f>
        <v>0</v>
      </c>
      <c r="CT41" s="35" t="str">
        <f t="shared" ref="CT41" si="576">CV35</f>
        <v>0</v>
      </c>
      <c r="CU41" s="4" t="str">
        <f t="shared" ref="CU41" si="577">CW35</f>
        <v>0</v>
      </c>
      <c r="CV41" s="4" t="str">
        <f t="shared" ref="CV41" si="578">CX35</f>
        <v>0</v>
      </c>
      <c r="CW41" s="4" t="str">
        <f t="shared" ref="CW41" si="579">CY35</f>
        <v>1</v>
      </c>
      <c r="CX41" s="4" t="str">
        <f t="shared" ref="CX41" si="580">CZ35</f>
        <v>1</v>
      </c>
      <c r="CY41" s="31" t="str">
        <f t="shared" ref="CY41" si="581">DA35</f>
        <v>0</v>
      </c>
      <c r="CZ41" s="4" t="str">
        <f t="shared" ref="CZ41" si="582">DB35</f>
        <v>0</v>
      </c>
      <c r="DA41" s="4" t="str">
        <f t="shared" ref="DA41" si="583">DC35</f>
        <v>1</v>
      </c>
      <c r="DB41" s="35" t="str">
        <f t="shared" ref="DB41" si="584">DD35</f>
        <v>1</v>
      </c>
      <c r="DC41" s="4" t="str">
        <f t="shared" ref="DC41" si="585">DE35</f>
        <v>1</v>
      </c>
      <c r="DD41" s="4" t="str">
        <f t="shared" ref="DD41" si="586">DF35</f>
        <v>1</v>
      </c>
      <c r="DE41" s="4" t="str">
        <f t="shared" ref="DE41" si="587">DG35</f>
        <v>1</v>
      </c>
      <c r="DF41" s="4" t="str">
        <f t="shared" ref="DF41" si="588">DH35</f>
        <v>0</v>
      </c>
      <c r="DG41" s="31" t="str">
        <f t="shared" ref="DG41" si="589">DI35</f>
        <v>1</v>
      </c>
      <c r="DH41" s="4" t="str">
        <f t="shared" ref="DH41" si="590">DJ35</f>
        <v>0</v>
      </c>
      <c r="DI41" s="4" t="str">
        <f t="shared" ref="DI41" si="591">DK35</f>
        <v>0</v>
      </c>
      <c r="DJ41" s="35" t="str">
        <f t="shared" ref="DJ41" si="592">DL35</f>
        <v>0</v>
      </c>
      <c r="DK41" s="4" t="str">
        <f t="shared" ref="DK41" si="593">DM35</f>
        <v>1</v>
      </c>
      <c r="DL41" s="4" t="str">
        <f t="shared" ref="DL41" si="594">DN35</f>
        <v>1</v>
      </c>
      <c r="DM41" s="4" t="str">
        <f t="shared" ref="DM41" si="595">DO35</f>
        <v>0</v>
      </c>
      <c r="DN41" s="4" t="str">
        <f t="shared" ref="DN41" si="596">DP35</f>
        <v>0</v>
      </c>
      <c r="DO41" s="31" t="str">
        <f t="shared" ref="DO41" si="597">DQ35</f>
        <v>1</v>
      </c>
      <c r="DP41" s="4" t="str">
        <f t="shared" ref="DP41" si="598">DR35</f>
        <v>1</v>
      </c>
      <c r="DQ41" s="4" t="str">
        <f>CQ35</f>
        <v>1</v>
      </c>
      <c r="DR41" s="35" t="str">
        <f>CR35</f>
        <v>1</v>
      </c>
      <c r="DS41" s="31"/>
      <c r="DT41" s="4"/>
      <c r="DU41" s="4"/>
      <c r="DV41" s="35"/>
      <c r="DW41" s="4"/>
      <c r="DX41" s="4"/>
      <c r="DY41" s="4"/>
      <c r="DZ41" s="22"/>
      <c r="EA41" s="13" t="s">
        <v>122</v>
      </c>
    </row>
    <row r="42" spans="2:131" ht="20.25" customHeight="1">
      <c r="B42" s="13" t="s">
        <v>109</v>
      </c>
      <c r="C42" s="21"/>
      <c r="D42" s="4"/>
      <c r="E42" s="4"/>
      <c r="F42" s="4"/>
      <c r="G42" s="31"/>
      <c r="H42" s="4"/>
      <c r="I42" s="4"/>
      <c r="J42" s="4"/>
      <c r="K42" s="31"/>
      <c r="L42" s="4"/>
      <c r="M42" s="4"/>
      <c r="N42" s="35"/>
      <c r="O42" s="4"/>
      <c r="P42" s="4"/>
      <c r="Q42" s="4"/>
      <c r="R42" s="4"/>
      <c r="S42" s="31" t="str">
        <f t="shared" ref="S42:BN42" si="599">IF(S41=BO42,"0","1")</f>
        <v>0</v>
      </c>
      <c r="T42" s="4" t="str">
        <f t="shared" si="599"/>
        <v>0</v>
      </c>
      <c r="U42" s="4" t="str">
        <f t="shared" si="599"/>
        <v>0</v>
      </c>
      <c r="V42" s="35" t="str">
        <f t="shared" si="599"/>
        <v>1</v>
      </c>
      <c r="W42" s="4" t="str">
        <f t="shared" si="599"/>
        <v>0</v>
      </c>
      <c r="X42" s="4" t="str">
        <f t="shared" si="599"/>
        <v>0</v>
      </c>
      <c r="Y42" s="4" t="str">
        <f t="shared" si="599"/>
        <v>0</v>
      </c>
      <c r="Z42" s="4" t="str">
        <f t="shared" si="599"/>
        <v>1</v>
      </c>
      <c r="AA42" s="31" t="str">
        <f t="shared" si="599"/>
        <v>1</v>
      </c>
      <c r="AB42" s="4" t="str">
        <f t="shared" si="599"/>
        <v>0</v>
      </c>
      <c r="AC42" s="4" t="str">
        <f t="shared" si="599"/>
        <v>1</v>
      </c>
      <c r="AD42" s="35" t="str">
        <f t="shared" si="599"/>
        <v>1</v>
      </c>
      <c r="AE42" s="4" t="str">
        <f t="shared" si="599"/>
        <v>1</v>
      </c>
      <c r="AF42" s="4" t="str">
        <f t="shared" si="599"/>
        <v>1</v>
      </c>
      <c r="AG42" s="4" t="str">
        <f t="shared" si="599"/>
        <v>1</v>
      </c>
      <c r="AH42" s="4" t="str">
        <f t="shared" si="599"/>
        <v>0</v>
      </c>
      <c r="AI42" s="31" t="str">
        <f t="shared" si="599"/>
        <v>0</v>
      </c>
      <c r="AJ42" s="4" t="str">
        <f t="shared" si="599"/>
        <v>1</v>
      </c>
      <c r="AK42" s="4" t="str">
        <f t="shared" si="599"/>
        <v>1</v>
      </c>
      <c r="AL42" s="35" t="str">
        <f t="shared" si="599"/>
        <v>1</v>
      </c>
      <c r="AM42" s="4" t="str">
        <f t="shared" si="599"/>
        <v>1</v>
      </c>
      <c r="AN42" s="4" t="str">
        <f t="shared" si="599"/>
        <v>0</v>
      </c>
      <c r="AO42" s="4" t="str">
        <f t="shared" si="599"/>
        <v>1</v>
      </c>
      <c r="AP42" s="4" t="str">
        <f t="shared" si="599"/>
        <v>0</v>
      </c>
      <c r="AQ42" s="31" t="str">
        <f t="shared" si="599"/>
        <v>1</v>
      </c>
      <c r="AR42" s="4" t="str">
        <f t="shared" si="599"/>
        <v>0</v>
      </c>
      <c r="AS42" s="4" t="str">
        <f t="shared" si="599"/>
        <v>1</v>
      </c>
      <c r="AT42" s="35" t="str">
        <f t="shared" si="599"/>
        <v>0</v>
      </c>
      <c r="AU42" s="4" t="str">
        <f t="shared" si="599"/>
        <v>0</v>
      </c>
      <c r="AV42" s="4" t="str">
        <f t="shared" si="599"/>
        <v>0</v>
      </c>
      <c r="AW42" s="4" t="str">
        <f t="shared" si="599"/>
        <v>1</v>
      </c>
      <c r="AX42" s="4" t="str">
        <f t="shared" si="599"/>
        <v>0</v>
      </c>
      <c r="AY42" s="31" t="str">
        <f t="shared" si="599"/>
        <v>0</v>
      </c>
      <c r="AZ42" s="4" t="str">
        <f t="shared" si="599"/>
        <v>0</v>
      </c>
      <c r="BA42" s="4" t="str">
        <f t="shared" si="599"/>
        <v>1</v>
      </c>
      <c r="BB42" s="35" t="str">
        <f t="shared" si="599"/>
        <v>1</v>
      </c>
      <c r="BC42" s="4" t="str">
        <f t="shared" si="599"/>
        <v>1</v>
      </c>
      <c r="BD42" s="4" t="str">
        <f t="shared" si="599"/>
        <v>0</v>
      </c>
      <c r="BE42" s="4" t="str">
        <f t="shared" si="599"/>
        <v>1</v>
      </c>
      <c r="BF42" s="4" t="str">
        <f t="shared" si="599"/>
        <v>1</v>
      </c>
      <c r="BG42" s="31" t="str">
        <f t="shared" si="599"/>
        <v>0</v>
      </c>
      <c r="BH42" s="4" t="str">
        <f t="shared" si="599"/>
        <v>1</v>
      </c>
      <c r="BI42" s="4" t="str">
        <f t="shared" si="599"/>
        <v>0</v>
      </c>
      <c r="BJ42" s="35" t="str">
        <f t="shared" si="599"/>
        <v>1</v>
      </c>
      <c r="BK42" s="4" t="str">
        <f t="shared" si="599"/>
        <v>0</v>
      </c>
      <c r="BL42" s="4" t="str">
        <f t="shared" si="599"/>
        <v>0</v>
      </c>
      <c r="BM42" s="4" t="str">
        <f t="shared" si="599"/>
        <v>0</v>
      </c>
      <c r="BN42" s="22" t="str">
        <f t="shared" si="599"/>
        <v>1</v>
      </c>
      <c r="BO42" s="21" t="str">
        <f>CB41</f>
        <v>1</v>
      </c>
      <c r="BP42" s="4" t="str">
        <f>CE41</f>
        <v>1</v>
      </c>
      <c r="BQ42" s="4" t="str">
        <f>BY41</f>
        <v>0</v>
      </c>
      <c r="BR42" s="4" t="str">
        <f>CL41</f>
        <v>0</v>
      </c>
      <c r="BS42" s="31" t="str">
        <f>BO41</f>
        <v>0</v>
      </c>
      <c r="BT42" s="4" t="str">
        <f>BS41</f>
        <v>0</v>
      </c>
      <c r="BU42" s="4" t="str">
        <f>BQ41</f>
        <v>0</v>
      </c>
      <c r="BV42" s="35" t="str">
        <f>CP41</f>
        <v>1</v>
      </c>
      <c r="BW42" s="4" t="str">
        <f>CC41</f>
        <v>1</v>
      </c>
      <c r="BX42" s="4" t="str">
        <f>BT41</f>
        <v>0</v>
      </c>
      <c r="BY42" s="4" t="str">
        <f>CI41</f>
        <v>0</v>
      </c>
      <c r="BZ42" s="4" t="str">
        <f>BX41</f>
        <v>1</v>
      </c>
      <c r="CA42" s="31" t="str">
        <f>CK41</f>
        <v>0</v>
      </c>
      <c r="CB42" s="4" t="str">
        <f>CG41</f>
        <v>1</v>
      </c>
      <c r="CC42" s="4" t="str">
        <f>BZ41</f>
        <v>0</v>
      </c>
      <c r="CD42" s="35" t="str">
        <f>BR41</f>
        <v>0</v>
      </c>
      <c r="CE42" s="4" t="str">
        <f>CN41</f>
        <v>1</v>
      </c>
      <c r="CF42" s="4" t="str">
        <f>BV41</f>
        <v>0</v>
      </c>
      <c r="CG42" s="4" t="str">
        <f>CD41</f>
        <v>0</v>
      </c>
      <c r="CH42" s="4" t="str">
        <f>BU41</f>
        <v>0</v>
      </c>
      <c r="CI42" s="31" t="str">
        <f>CO41</f>
        <v>1</v>
      </c>
      <c r="CJ42" s="4" t="str">
        <f>CH41</f>
        <v>1</v>
      </c>
      <c r="CK42" s="4" t="str">
        <f>CA41</f>
        <v>1</v>
      </c>
      <c r="CL42" s="35" t="str">
        <f>BP41</f>
        <v>0</v>
      </c>
      <c r="CM42" s="4" t="str">
        <f>DC41</f>
        <v>1</v>
      </c>
      <c r="CN42" s="4" t="str">
        <f>DN41</f>
        <v>0</v>
      </c>
      <c r="CO42" s="4" t="str">
        <f>CS41</f>
        <v>0</v>
      </c>
      <c r="CP42" s="4" t="str">
        <f>CY41</f>
        <v>0</v>
      </c>
      <c r="CQ42" s="31" t="str">
        <f>DI41</f>
        <v>0</v>
      </c>
      <c r="CR42" s="4" t="str">
        <f>DQ41</f>
        <v>1</v>
      </c>
      <c r="CS42" s="4" t="str">
        <f>CR41</f>
        <v>1</v>
      </c>
      <c r="CT42" s="35" t="str">
        <f>DB41</f>
        <v>1</v>
      </c>
      <c r="CU42" s="4" t="str">
        <f>DM41</f>
        <v>0</v>
      </c>
      <c r="CV42" s="4" t="str">
        <f>DG41</f>
        <v>1</v>
      </c>
      <c r="CW42" s="4" t="str">
        <f>CU41</f>
        <v>0</v>
      </c>
      <c r="CX42" s="4" t="str">
        <f>DJ41</f>
        <v>0</v>
      </c>
      <c r="CY42" s="31" t="str">
        <f>DF41</f>
        <v>0</v>
      </c>
      <c r="CZ42" s="4" t="str">
        <f>DK41</f>
        <v>1</v>
      </c>
      <c r="DA42" s="4" t="str">
        <f>DA41</f>
        <v>1</v>
      </c>
      <c r="DB42" s="35" t="str">
        <f>DR41</f>
        <v>1</v>
      </c>
      <c r="DC42" s="4" t="str">
        <f>CV41</f>
        <v>0</v>
      </c>
      <c r="DD42" s="4" t="str">
        <f>DO41</f>
        <v>1</v>
      </c>
      <c r="DE42" s="4" t="str">
        <f>DH41</f>
        <v>0</v>
      </c>
      <c r="DF42" s="4" t="str">
        <f>DD41</f>
        <v>1</v>
      </c>
      <c r="DG42" s="31" t="str">
        <f>DL41</f>
        <v>1</v>
      </c>
      <c r="DH42" s="4" t="str">
        <f>CX41</f>
        <v>1</v>
      </c>
      <c r="DI42" s="4" t="str">
        <f>CQ41</f>
        <v>1</v>
      </c>
      <c r="DJ42" s="35" t="str">
        <f>CT41</f>
        <v>0</v>
      </c>
      <c r="DK42" s="4"/>
      <c r="DL42" s="4"/>
      <c r="DM42" s="4"/>
      <c r="DN42" s="4"/>
      <c r="DO42" s="31"/>
      <c r="DP42" s="4"/>
      <c r="DQ42" s="4"/>
      <c r="DR42" s="35"/>
      <c r="DS42" s="31"/>
      <c r="DT42" s="4"/>
      <c r="DU42" s="4"/>
      <c r="DV42" s="35"/>
      <c r="DW42" s="4"/>
      <c r="DX42" s="4"/>
      <c r="DY42" s="4"/>
      <c r="DZ42" s="22"/>
      <c r="EA42" s="13" t="s">
        <v>118</v>
      </c>
    </row>
    <row r="43" spans="2:131" ht="20.25" customHeight="1">
      <c r="B43" s="13" t="s">
        <v>108</v>
      </c>
      <c r="C43" s="21"/>
      <c r="D43" s="4"/>
      <c r="E43" s="4"/>
      <c r="F43" s="4"/>
      <c r="G43" s="31"/>
      <c r="H43" s="4"/>
      <c r="I43" s="4"/>
      <c r="J43" s="4"/>
      <c r="K43" s="31"/>
      <c r="L43" s="4"/>
      <c r="M43" s="4"/>
      <c r="N43" s="35"/>
      <c r="O43" s="4"/>
      <c r="P43" s="4"/>
      <c r="Q43" s="4"/>
      <c r="R43" s="4"/>
      <c r="S43" s="31"/>
      <c r="T43" s="4"/>
      <c r="U43" s="4"/>
      <c r="V43" s="35"/>
      <c r="W43" s="4"/>
      <c r="X43" s="4"/>
      <c r="Y43" s="4"/>
      <c r="Z43" s="4"/>
      <c r="AA43" s="31"/>
      <c r="AB43" s="4"/>
      <c r="AC43" s="4"/>
      <c r="AD43" s="35"/>
      <c r="AE43" s="4"/>
      <c r="AF43" s="4"/>
      <c r="AG43" s="4"/>
      <c r="AH43" s="4"/>
      <c r="AI43" s="31" t="str">
        <f>VLOOKUP(S42&amp;T42&amp;U42&amp;V42&amp;W42&amp;X42, 'Substitution-Boxes'!A$2:AG$65, 2, TRUE)</f>
        <v>1</v>
      </c>
      <c r="AJ43" s="4" t="str">
        <f>VLOOKUP(S42&amp;T42&amp;U42&amp;V42&amp;W42&amp;X42, 'Substitution-Boxes'!A$2:AG$65, 3, TRUE)</f>
        <v>1</v>
      </c>
      <c r="AK43" s="4" t="str">
        <f>VLOOKUP(S42&amp;T42&amp;U42&amp;V42&amp;W42&amp;X42, 'Substitution-Boxes'!A$2:AG$65, 4, TRUE)</f>
        <v>0</v>
      </c>
      <c r="AL43" s="35" t="str">
        <f>VLOOKUP(S42&amp;T42&amp;U42&amp;V42&amp;W42&amp;X42, 'Substitution-Boxes'!A$2:AG$65, 5, TRUE)</f>
        <v>1</v>
      </c>
      <c r="AM43" s="4" t="str">
        <f>VLOOKUP(Y42&amp;Z42&amp;AA42&amp;AB42&amp;AC42&amp;AD42, 'Substitution-Boxes'!A$2:AG$65, 6, TRUE)</f>
        <v>1</v>
      </c>
      <c r="AN43" s="4" t="str">
        <f>VLOOKUP(Y42&amp;Z42&amp;AA42&amp;AB42&amp;AC42&amp;AD42, 'Substitution-Boxes'!A$2:AG$65, 7, TRUE)</f>
        <v>0</v>
      </c>
      <c r="AO43" s="4" t="str">
        <f>VLOOKUP(Y42&amp;Z42&amp;AA42&amp;AB42&amp;AC42&amp;AD42, 'Substitution-Boxes'!A$2:AG$65, 8, TRUE)</f>
        <v>0</v>
      </c>
      <c r="AP43" s="4" t="str">
        <f>VLOOKUP(Y42&amp;Z42&amp;AA42&amp;AB42&amp;AC42&amp;AD42, 'Substitution-Boxes'!A$2:AG$65, 9, TRUE)</f>
        <v>1</v>
      </c>
      <c r="AQ43" s="31" t="str">
        <f>VLOOKUP(AE42&amp;AF42&amp;AG42&amp;AH42&amp;AI42&amp;AJ42, 'Substitution-Boxes'!A$2:AG$65, 10, TRUE)</f>
        <v>1</v>
      </c>
      <c r="AR43" s="4" t="str">
        <f>VLOOKUP(AE42&amp;AF42&amp;AG42&amp;AH42&amp;AI42&amp;AJ42, 'Substitution-Boxes'!A$2:AG$65, 11, TRUE)</f>
        <v>0</v>
      </c>
      <c r="AS43" s="4" t="str">
        <f>VLOOKUP(AE42&amp;AF42&amp;AG42&amp;AH42&amp;AI42&amp;AJ42, 'Substitution-Boxes'!A$2:AG$65, 12, TRUE)</f>
        <v>1</v>
      </c>
      <c r="AT43" s="35" t="str">
        <f>VLOOKUP(AE42&amp;AF42&amp;AG42&amp;AH42&amp;AI42&amp;AJ42, 'Substitution-Boxes'!A$2:AG$65, 13, TRUE)</f>
        <v>1</v>
      </c>
      <c r="AU43" s="4" t="str">
        <f>VLOOKUP(AK42&amp;AL42&amp;AM42&amp;AN42&amp;AO42&amp;AP42, 'Substitution-Boxes'!A$2:AG$65, 14, TRUE)</f>
        <v>0</v>
      </c>
      <c r="AV43" s="4" t="str">
        <f>VLOOKUP(AK42&amp;AL42&amp;AM42&amp;AN42&amp;AO42&amp;AP42, 'Substitution-Boxes'!A$2:AG$65, 15, TRUE)</f>
        <v>0</v>
      </c>
      <c r="AW43" s="4" t="str">
        <f>VLOOKUP(AK42&amp;AL42&amp;AM42&amp;AN42&amp;AO42&amp;AP42, 'Substitution-Boxes'!A$2:AG$65, 16, TRUE)</f>
        <v>1</v>
      </c>
      <c r="AX43" s="4" t="str">
        <f>VLOOKUP(AK42&amp;AL42&amp;AM42&amp;AN42&amp;AO42&amp;AP42, 'Substitution-Boxes'!A$2:AG$65, 17, TRUE)</f>
        <v>0</v>
      </c>
      <c r="AY43" s="31" t="str">
        <f>VLOOKUP(AQ42&amp;AR42&amp;AS42&amp;AT42&amp;AU42&amp;AV42, 'Substitution-Boxes'!A$2:AG$65, 18, TRUE)</f>
        <v>1</v>
      </c>
      <c r="AZ43" s="4" t="str">
        <f>VLOOKUP(AQ42&amp;AR42&amp;AS42&amp;AT42&amp;AU42&amp;AV42, 'Substitution-Boxes'!A$2:AG$65, 19, TRUE)</f>
        <v>0</v>
      </c>
      <c r="BA43" s="4" t="str">
        <f>VLOOKUP(AQ42&amp;AR42&amp;AS42&amp;AT42&amp;AU42&amp;AV42, 'Substitution-Boxes'!A$2:AG$65, 20, TRUE)</f>
        <v>1</v>
      </c>
      <c r="BB43" s="35" t="str">
        <f>VLOOKUP(AQ42&amp;AR42&amp;AS42&amp;AT42&amp;AU42&amp;AV42, 'Substitution-Boxes'!A$2:AG$65, 21, TRUE)</f>
        <v>0</v>
      </c>
      <c r="BC43" s="4" t="str">
        <f>VLOOKUP(AW42&amp;AX42&amp;AY42&amp;AZ42&amp;BA42&amp;BB42, 'Substitution-Boxes'!A$2:AG$65, 22, TRUE)</f>
        <v>0</v>
      </c>
      <c r="BD43" s="4" t="str">
        <f>VLOOKUP(AW42&amp;AX42&amp;AY42&amp;AZ42&amp;BA42&amp;BB42, 'Substitution-Boxes'!A$2:AG$65, 23, TRUE)</f>
        <v>0</v>
      </c>
      <c r="BE43" s="4" t="str">
        <f>VLOOKUP(AW42&amp;AX42&amp;AY42&amp;AZ42&amp;BA42&amp;BB42, 'Substitution-Boxes'!A$2:AG$65, 24, TRUE)</f>
        <v>1</v>
      </c>
      <c r="BF43" s="4" t="str">
        <f>VLOOKUP(AW42&amp;AX42&amp;AY42&amp;AZ42&amp;BA42&amp;BB42, 'Substitution-Boxes'!A$2:AG$65, 25, TRUE)</f>
        <v>1</v>
      </c>
      <c r="BG43" s="31" t="str">
        <f>VLOOKUP(BC42&amp;BD42&amp;BE42&amp;BF42&amp;BG42&amp;BH42, 'Substitution-Boxes'!A$2:AG$65, 26, TRUE)</f>
        <v>1</v>
      </c>
      <c r="BH43" s="4" t="str">
        <f>VLOOKUP(BC42&amp;BD42&amp;BE42&amp;BF42&amp;BG42&amp;BH42, 'Substitution-Boxes'!A$2:AG$65, 27, TRUE)</f>
        <v>0</v>
      </c>
      <c r="BI43" s="4" t="str">
        <f>VLOOKUP(BC42&amp;BD42&amp;BE42&amp;BF42&amp;BG42&amp;BH42, 'Substitution-Boxes'!A$2:AG$65, 28, TRUE)</f>
        <v>1</v>
      </c>
      <c r="BJ43" s="35" t="str">
        <f>VLOOKUP(BC42&amp;BD42&amp;BE42&amp;BF42&amp;BG42&amp;BH42, 'Substitution-Boxes'!A$2:AG$65, 29, TRUE)</f>
        <v>0</v>
      </c>
      <c r="BK43" s="4" t="str">
        <f>VLOOKUP(BI42&amp;BJ42&amp;BK42&amp;BL42&amp;BM42&amp;BN42, 'Substitution-Boxes'!A$2:AG$65, 30, TRUE)</f>
        <v>1</v>
      </c>
      <c r="BL43" s="4" t="str">
        <f>VLOOKUP(BI42&amp;BJ42&amp;BK42&amp;BL42&amp;BM42&amp;BN42, 'Substitution-Boxes'!A$2:AG$65, 31, TRUE)</f>
        <v>1</v>
      </c>
      <c r="BM43" s="4" t="str">
        <f>VLOOKUP(BI42&amp;BJ42&amp;BK42&amp;BL42&amp;BM42&amp;BN42, 'Substitution-Boxes'!A$2:AG$65, 32, TRUE)</f>
        <v>0</v>
      </c>
      <c r="BN43" s="22" t="str">
        <f>VLOOKUP(BI42&amp;BJ42&amp;BK42&amp;BL42&amp;BM42&amp;BN42, 'Substitution-Boxes'!A$2:AG$65, 33, TRUE)</f>
        <v>0</v>
      </c>
      <c r="BO43" s="21"/>
      <c r="BP43" s="4"/>
      <c r="BQ43" s="4"/>
      <c r="BR43" s="4"/>
      <c r="BS43" s="31"/>
      <c r="BT43" s="4"/>
      <c r="BU43" s="4"/>
      <c r="BV43" s="35"/>
      <c r="BW43" s="4"/>
      <c r="BX43" s="4"/>
      <c r="BY43" s="4"/>
      <c r="BZ43" s="4"/>
      <c r="CA43" s="31"/>
      <c r="CB43" s="4"/>
      <c r="CC43" s="4"/>
      <c r="CD43" s="35"/>
      <c r="CE43" s="4"/>
      <c r="CF43" s="4"/>
      <c r="CG43" s="4"/>
      <c r="CH43" s="4"/>
      <c r="CI43" s="31"/>
      <c r="CJ43" s="4"/>
      <c r="CK43" s="4"/>
      <c r="CL43" s="35"/>
      <c r="CM43" s="4"/>
      <c r="CN43" s="4"/>
      <c r="CO43" s="4"/>
      <c r="CP43" s="4"/>
      <c r="CQ43" s="31"/>
      <c r="CR43" s="4"/>
      <c r="CS43" s="4"/>
      <c r="CT43" s="35"/>
      <c r="CU43" s="4"/>
      <c r="CV43" s="4"/>
      <c r="CW43" s="4"/>
      <c r="CX43" s="4"/>
      <c r="CY43" s="31"/>
      <c r="CZ43" s="4"/>
      <c r="DA43" s="4"/>
      <c r="DB43" s="35"/>
      <c r="DC43" s="4"/>
      <c r="DD43" s="4"/>
      <c r="DE43" s="4"/>
      <c r="DF43" s="4"/>
      <c r="DG43" s="31"/>
      <c r="DH43" s="4"/>
      <c r="DI43" s="4"/>
      <c r="DJ43" s="35"/>
      <c r="DK43" s="4"/>
      <c r="DL43" s="4"/>
      <c r="DM43" s="4"/>
      <c r="DN43" s="4"/>
      <c r="DO43" s="31"/>
      <c r="DP43" s="4"/>
      <c r="DQ43" s="4"/>
      <c r="DR43" s="35"/>
      <c r="DS43" s="31"/>
      <c r="DT43" s="4"/>
      <c r="DU43" s="4"/>
      <c r="DV43" s="35"/>
      <c r="DW43" s="4"/>
      <c r="DX43" s="4"/>
      <c r="DY43" s="4"/>
      <c r="DZ43" s="22"/>
      <c r="EA43" s="13"/>
    </row>
    <row r="44" spans="2:131" ht="20.25" customHeight="1">
      <c r="B44" s="13" t="s">
        <v>110</v>
      </c>
      <c r="C44" s="21"/>
      <c r="D44" s="4"/>
      <c r="E44" s="4"/>
      <c r="F44" s="4"/>
      <c r="G44" s="31"/>
      <c r="H44" s="4"/>
      <c r="I44" s="4"/>
      <c r="J44" s="4"/>
      <c r="K44" s="31"/>
      <c r="L44" s="4"/>
      <c r="M44" s="4"/>
      <c r="N44" s="35"/>
      <c r="O44" s="4"/>
      <c r="P44" s="4"/>
      <c r="Q44" s="4"/>
      <c r="R44" s="4"/>
      <c r="S44" s="31"/>
      <c r="T44" s="4"/>
      <c r="U44" s="4"/>
      <c r="V44" s="35"/>
      <c r="W44" s="4"/>
      <c r="X44" s="4"/>
      <c r="Y44" s="4"/>
      <c r="Z44" s="4"/>
      <c r="AA44" s="31"/>
      <c r="AB44" s="4"/>
      <c r="AC44" s="4"/>
      <c r="AD44" s="35"/>
      <c r="AE44" s="4"/>
      <c r="AF44" s="4"/>
      <c r="AG44" s="4"/>
      <c r="AH44" s="4"/>
      <c r="AI44" s="31" t="str">
        <f>AX43</f>
        <v>0</v>
      </c>
      <c r="AJ44" s="4" t="str">
        <f>AO43</f>
        <v>0</v>
      </c>
      <c r="AK44" s="4" t="str">
        <f>BB43</f>
        <v>0</v>
      </c>
      <c r="AL44" s="35" t="str">
        <f>BC43</f>
        <v>0</v>
      </c>
      <c r="AM44" s="4" t="str">
        <f>BK43</f>
        <v>1</v>
      </c>
      <c r="AN44" s="4" t="str">
        <f>AT43</f>
        <v>1</v>
      </c>
      <c r="AO44" s="4" t="str">
        <f>BJ43</f>
        <v>0</v>
      </c>
      <c r="AP44" s="4" t="str">
        <f>AY43</f>
        <v>1</v>
      </c>
      <c r="AQ44" s="31" t="str">
        <f>AI43</f>
        <v>1</v>
      </c>
      <c r="AR44" s="4" t="str">
        <f>AW43</f>
        <v>1</v>
      </c>
      <c r="AS44" s="4" t="str">
        <f>BE43</f>
        <v>1</v>
      </c>
      <c r="AT44" s="35" t="str">
        <f>BH43</f>
        <v>0</v>
      </c>
      <c r="AU44" s="4" t="str">
        <f>AM43</f>
        <v>1</v>
      </c>
      <c r="AV44" s="4" t="str">
        <f>AZ43</f>
        <v>0</v>
      </c>
      <c r="AW44" s="4" t="str">
        <f>BM43</f>
        <v>0</v>
      </c>
      <c r="AX44" s="4" t="str">
        <f>AR43</f>
        <v>0</v>
      </c>
      <c r="AY44" s="31" t="str">
        <f>AJ43</f>
        <v>1</v>
      </c>
      <c r="AZ44" s="4" t="str">
        <f>AP43</f>
        <v>1</v>
      </c>
      <c r="BA44" s="4" t="str">
        <f>BF43</f>
        <v>1</v>
      </c>
      <c r="BB44" s="35" t="str">
        <f>AV43</f>
        <v>0</v>
      </c>
      <c r="BC44" s="4" t="str">
        <f>BN43</f>
        <v>0</v>
      </c>
      <c r="BD44" s="4" t="str">
        <f>BI43</f>
        <v>1</v>
      </c>
      <c r="BE44" s="4" t="str">
        <f>AK43</f>
        <v>0</v>
      </c>
      <c r="BF44" s="4" t="str">
        <f>AQ43</f>
        <v>1</v>
      </c>
      <c r="BG44" s="31" t="str">
        <f>BA43</f>
        <v>1</v>
      </c>
      <c r="BH44" s="4" t="str">
        <f>AU43</f>
        <v>0</v>
      </c>
      <c r="BI44" s="4" t="str">
        <f>BL43</f>
        <v>1</v>
      </c>
      <c r="BJ44" s="35" t="str">
        <f>AN43</f>
        <v>0</v>
      </c>
      <c r="BK44" s="4" t="str">
        <f>BD43</f>
        <v>0</v>
      </c>
      <c r="BL44" s="4" t="str">
        <f>AS43</f>
        <v>1</v>
      </c>
      <c r="BM44" s="4" t="str">
        <f>AL43</f>
        <v>1</v>
      </c>
      <c r="BN44" s="22" t="str">
        <f>BG43</f>
        <v>1</v>
      </c>
      <c r="BO44" s="21"/>
      <c r="BP44" s="4"/>
      <c r="BQ44" s="4"/>
      <c r="BR44" s="4"/>
      <c r="BS44" s="31"/>
      <c r="BT44" s="4"/>
      <c r="BU44" s="4"/>
      <c r="BV44" s="35"/>
      <c r="BW44" s="4"/>
      <c r="BX44" s="4"/>
      <c r="BY44" s="4"/>
      <c r="BZ44" s="4"/>
      <c r="CA44" s="31"/>
      <c r="CB44" s="4"/>
      <c r="CC44" s="4"/>
      <c r="CD44" s="35"/>
      <c r="CE44" s="4"/>
      <c r="CF44" s="4"/>
      <c r="CG44" s="4"/>
      <c r="CH44" s="4"/>
      <c r="CI44" s="31"/>
      <c r="CJ44" s="4"/>
      <c r="CK44" s="4"/>
      <c r="CL44" s="35"/>
      <c r="CM44" s="4"/>
      <c r="CN44" s="4"/>
      <c r="CO44" s="4"/>
      <c r="CP44" s="4"/>
      <c r="CQ44" s="31"/>
      <c r="CR44" s="4"/>
      <c r="CS44" s="4"/>
      <c r="CT44" s="35"/>
      <c r="CU44" s="4"/>
      <c r="CV44" s="4"/>
      <c r="CW44" s="4"/>
      <c r="CX44" s="4"/>
      <c r="CY44" s="31"/>
      <c r="CZ44" s="4"/>
      <c r="DA44" s="4"/>
      <c r="DB44" s="35"/>
      <c r="DC44" s="4"/>
      <c r="DD44" s="4"/>
      <c r="DE44" s="4"/>
      <c r="DF44" s="4"/>
      <c r="DG44" s="31"/>
      <c r="DH44" s="4"/>
      <c r="DI44" s="4"/>
      <c r="DJ44" s="35"/>
      <c r="DK44" s="4"/>
      <c r="DL44" s="4"/>
      <c r="DM44" s="4"/>
      <c r="DN44" s="4"/>
      <c r="DO44" s="31"/>
      <c r="DP44" s="4"/>
      <c r="DQ44" s="4"/>
      <c r="DR44" s="35"/>
      <c r="DS44" s="31"/>
      <c r="DT44" s="4"/>
      <c r="DU44" s="4"/>
      <c r="DV44" s="35"/>
      <c r="DW44" s="4"/>
      <c r="DX44" s="4"/>
      <c r="DY44" s="4"/>
      <c r="DZ44" s="22"/>
      <c r="EA44" s="13"/>
    </row>
    <row r="45" spans="2:131" ht="20.25" customHeight="1" thickBot="1">
      <c r="B45" s="17" t="s">
        <v>111</v>
      </c>
      <c r="C45" s="25" t="str">
        <f>AI39</f>
        <v>1</v>
      </c>
      <c r="D45" s="18" t="str">
        <f t="shared" ref="D45" si="600">AJ39</f>
        <v>0</v>
      </c>
      <c r="E45" s="18" t="str">
        <f t="shared" ref="E45" si="601">AK39</f>
        <v>1</v>
      </c>
      <c r="F45" s="18" t="str">
        <f t="shared" ref="F45" si="602">AL39</f>
        <v>0</v>
      </c>
      <c r="G45" s="32" t="str">
        <f t="shared" ref="G45" si="603">AM39</f>
        <v>0</v>
      </c>
      <c r="H45" s="18" t="str">
        <f t="shared" ref="H45" si="604">AN39</f>
        <v>0</v>
      </c>
      <c r="I45" s="18" t="str">
        <f t="shared" ref="I45" si="605">AO39</f>
        <v>0</v>
      </c>
      <c r="J45" s="18" t="str">
        <f t="shared" ref="J45" si="606">AP39</f>
        <v>1</v>
      </c>
      <c r="K45" s="32" t="str">
        <f t="shared" ref="K45" si="607">AQ39</f>
        <v>0</v>
      </c>
      <c r="L45" s="18" t="str">
        <f t="shared" ref="L45" si="608">AR39</f>
        <v>1</v>
      </c>
      <c r="M45" s="18" t="str">
        <f t="shared" ref="M45" si="609">AS39</f>
        <v>0</v>
      </c>
      <c r="N45" s="36" t="str">
        <f t="shared" ref="N45" si="610">AT39</f>
        <v>1</v>
      </c>
      <c r="O45" s="18" t="str">
        <f t="shared" ref="O45" si="611">AU39</f>
        <v>1</v>
      </c>
      <c r="P45" s="18" t="str">
        <f t="shared" ref="P45" si="612">AV39</f>
        <v>0</v>
      </c>
      <c r="Q45" s="18" t="str">
        <f t="shared" ref="Q45" si="613">AW39</f>
        <v>1</v>
      </c>
      <c r="R45" s="18" t="str">
        <f t="shared" ref="R45" si="614">AX39</f>
        <v>0</v>
      </c>
      <c r="S45" s="32" t="str">
        <f t="shared" ref="S45" si="615">AY39</f>
        <v>0</v>
      </c>
      <c r="T45" s="18" t="str">
        <f t="shared" ref="T45" si="616">AZ39</f>
        <v>1</v>
      </c>
      <c r="U45" s="18" t="str">
        <f t="shared" ref="U45" si="617">BA39</f>
        <v>0</v>
      </c>
      <c r="V45" s="36" t="str">
        <f t="shared" ref="V45" si="618">BB39</f>
        <v>0</v>
      </c>
      <c r="W45" s="18" t="str">
        <f t="shared" ref="W45" si="619">BC39</f>
        <v>1</v>
      </c>
      <c r="X45" s="18" t="str">
        <f t="shared" ref="X45" si="620">BD39</f>
        <v>0</v>
      </c>
      <c r="Y45" s="18" t="str">
        <f t="shared" ref="Y45" si="621">BE39</f>
        <v>1</v>
      </c>
      <c r="Z45" s="18" t="str">
        <f t="shared" ref="Z45" si="622">BF39</f>
        <v>1</v>
      </c>
      <c r="AA45" s="32" t="str">
        <f t="shared" ref="AA45" si="623">BG39</f>
        <v>1</v>
      </c>
      <c r="AB45" s="18" t="str">
        <f t="shared" ref="AB45" si="624">BH39</f>
        <v>0</v>
      </c>
      <c r="AC45" s="18" t="str">
        <f t="shared" ref="AC45" si="625">BI39</f>
        <v>0</v>
      </c>
      <c r="AD45" s="36" t="str">
        <f t="shared" ref="AD45" si="626">BJ39</f>
        <v>0</v>
      </c>
      <c r="AE45" s="18" t="str">
        <f t="shared" ref="AE45" si="627">BK39</f>
        <v>0</v>
      </c>
      <c r="AF45" s="18" t="str">
        <f t="shared" ref="AF45" si="628">BL39</f>
        <v>1</v>
      </c>
      <c r="AG45" s="18" t="str">
        <f t="shared" ref="AG45" si="629">BM39</f>
        <v>1</v>
      </c>
      <c r="AH45" s="18" t="str">
        <f t="shared" ref="AH45" si="630">BN39</f>
        <v>1</v>
      </c>
      <c r="AI45" s="32" t="str">
        <f>IF(AI44=C39,"0","1")</f>
        <v>0</v>
      </c>
      <c r="AJ45" s="18" t="str">
        <f t="shared" ref="AJ45" si="631">IF(AJ44=D39,"0","1")</f>
        <v>0</v>
      </c>
      <c r="AK45" s="18" t="str">
        <f t="shared" ref="AK45" si="632">IF(AK44=E39,"0","1")</f>
        <v>1</v>
      </c>
      <c r="AL45" s="36" t="str">
        <f t="shared" ref="AL45" si="633">IF(AL44=F39,"0","1")</f>
        <v>0</v>
      </c>
      <c r="AM45" s="18" t="str">
        <f t="shared" ref="AM45" si="634">IF(AM44=G39,"0","1")</f>
        <v>1</v>
      </c>
      <c r="AN45" s="18" t="str">
        <f t="shared" ref="AN45" si="635">IF(AN44=H39,"0","1")</f>
        <v>1</v>
      </c>
      <c r="AO45" s="18" t="str">
        <f t="shared" ref="AO45" si="636">IF(AO44=I39,"0","1")</f>
        <v>1</v>
      </c>
      <c r="AP45" s="18" t="str">
        <f t="shared" ref="AP45" si="637">IF(AP44=J39,"0","1")</f>
        <v>0</v>
      </c>
      <c r="AQ45" s="32" t="str">
        <f t="shared" ref="AQ45" si="638">IF(AQ44=K39,"0","1")</f>
        <v>1</v>
      </c>
      <c r="AR45" s="18" t="str">
        <f t="shared" ref="AR45" si="639">IF(AR44=L39,"0","1")</f>
        <v>0</v>
      </c>
      <c r="AS45" s="18" t="str">
        <f t="shared" ref="AS45" si="640">IF(AS44=M39,"0","1")</f>
        <v>0</v>
      </c>
      <c r="AT45" s="36" t="str">
        <f t="shared" ref="AT45" si="641">IF(AT44=N39,"0","1")</f>
        <v>0</v>
      </c>
      <c r="AU45" s="18" t="str">
        <f t="shared" ref="AU45" si="642">IF(AU44=O39,"0","1")</f>
        <v>1</v>
      </c>
      <c r="AV45" s="18" t="str">
        <f t="shared" ref="AV45" si="643">IF(AV44=P39,"0","1")</f>
        <v>1</v>
      </c>
      <c r="AW45" s="18" t="str">
        <f t="shared" ref="AW45" si="644">IF(AW44=Q39,"0","1")</f>
        <v>1</v>
      </c>
      <c r="AX45" s="18" t="str">
        <f t="shared" ref="AX45" si="645">IF(AX44=R39,"0","1")</f>
        <v>1</v>
      </c>
      <c r="AY45" s="32" t="str">
        <f t="shared" ref="AY45" si="646">IF(AY44=S39,"0","1")</f>
        <v>1</v>
      </c>
      <c r="AZ45" s="18" t="str">
        <f t="shared" ref="AZ45" si="647">IF(AZ44=T39,"0","1")</f>
        <v>0</v>
      </c>
      <c r="BA45" s="18" t="str">
        <f t="shared" ref="BA45" si="648">IF(BA44=U39,"0","1")</f>
        <v>0</v>
      </c>
      <c r="BB45" s="36" t="str">
        <f t="shared" ref="BB45" si="649">IF(BB44=V39,"0","1")</f>
        <v>1</v>
      </c>
      <c r="BC45" s="18" t="str">
        <f t="shared" ref="BC45" si="650">IF(BC44=W39,"0","1")</f>
        <v>1</v>
      </c>
      <c r="BD45" s="18" t="str">
        <f t="shared" ref="BD45" si="651">IF(BD44=X39,"0","1")</f>
        <v>1</v>
      </c>
      <c r="BE45" s="18" t="str">
        <f t="shared" ref="BE45" si="652">IF(BE44=Y39,"0","1")</f>
        <v>0</v>
      </c>
      <c r="BF45" s="18" t="str">
        <f t="shared" ref="BF45" si="653">IF(BF44=Z39,"0","1")</f>
        <v>0</v>
      </c>
      <c r="BG45" s="32" t="str">
        <f t="shared" ref="BG45" si="654">IF(BG44=AA39,"0","1")</f>
        <v>0</v>
      </c>
      <c r="BH45" s="18" t="str">
        <f t="shared" ref="BH45" si="655">IF(BH44=AB39,"0","1")</f>
        <v>1</v>
      </c>
      <c r="BI45" s="18" t="str">
        <f t="shared" ref="BI45" si="656">IF(BI44=AC39,"0","1")</f>
        <v>1</v>
      </c>
      <c r="BJ45" s="36" t="str">
        <f t="shared" ref="BJ45" si="657">IF(BJ44=AD39,"0","1")</f>
        <v>0</v>
      </c>
      <c r="BK45" s="18" t="str">
        <f t="shared" ref="BK45" si="658">IF(BK44=AE39,"0","1")</f>
        <v>0</v>
      </c>
      <c r="BL45" s="18" t="str">
        <f t="shared" ref="BL45" si="659">IF(BL44=AF39,"0","1")</f>
        <v>1</v>
      </c>
      <c r="BM45" s="18" t="str">
        <f t="shared" ref="BM45" si="660">IF(BM44=AG39,"0","1")</f>
        <v>0</v>
      </c>
      <c r="BN45" s="26" t="str">
        <f t="shared" ref="BN45" si="661">IF(BN44=AH39,"0","1")</f>
        <v>1</v>
      </c>
      <c r="BO45" s="25"/>
      <c r="BP45" s="18"/>
      <c r="BQ45" s="18"/>
      <c r="BR45" s="18"/>
      <c r="BS45" s="32"/>
      <c r="BT45" s="18"/>
      <c r="BU45" s="18"/>
      <c r="BV45" s="36"/>
      <c r="BW45" s="18"/>
      <c r="BX45" s="18"/>
      <c r="BY45" s="18"/>
      <c r="BZ45" s="18"/>
      <c r="CA45" s="32"/>
      <c r="CB45" s="18"/>
      <c r="CC45" s="18"/>
      <c r="CD45" s="36"/>
      <c r="CE45" s="18"/>
      <c r="CF45" s="18"/>
      <c r="CG45" s="18"/>
      <c r="CH45" s="18"/>
      <c r="CI45" s="32"/>
      <c r="CJ45" s="18"/>
      <c r="CK45" s="18"/>
      <c r="CL45" s="36"/>
      <c r="CM45" s="18"/>
      <c r="CN45" s="18"/>
      <c r="CO45" s="18"/>
      <c r="CP45" s="18"/>
      <c r="CQ45" s="32"/>
      <c r="CR45" s="18"/>
      <c r="CS45" s="18"/>
      <c r="CT45" s="36"/>
      <c r="CU45" s="18"/>
      <c r="CV45" s="18"/>
      <c r="CW45" s="18"/>
      <c r="CX45" s="18"/>
      <c r="CY45" s="32"/>
      <c r="CZ45" s="18"/>
      <c r="DA45" s="18"/>
      <c r="DB45" s="36"/>
      <c r="DC45" s="18"/>
      <c r="DD45" s="18"/>
      <c r="DE45" s="18"/>
      <c r="DF45" s="18"/>
      <c r="DG45" s="32"/>
      <c r="DH45" s="18"/>
      <c r="DI45" s="18"/>
      <c r="DJ45" s="36"/>
      <c r="DK45" s="18"/>
      <c r="DL45" s="18"/>
      <c r="DM45" s="18"/>
      <c r="DN45" s="18"/>
      <c r="DO45" s="32"/>
      <c r="DP45" s="18"/>
      <c r="DQ45" s="18"/>
      <c r="DR45" s="36"/>
      <c r="DS45" s="32"/>
      <c r="DT45" s="18"/>
      <c r="DU45" s="18"/>
      <c r="DV45" s="36"/>
      <c r="DW45" s="18"/>
      <c r="DX45" s="18"/>
      <c r="DY45" s="18"/>
      <c r="DZ45" s="26"/>
      <c r="EA45" s="17"/>
    </row>
    <row r="46" spans="2:131" ht="20.25" customHeight="1">
      <c r="B46" s="15" t="s">
        <v>81</v>
      </c>
      <c r="C46" s="23"/>
      <c r="D46" s="16"/>
      <c r="E46" s="16"/>
      <c r="F46" s="16"/>
      <c r="G46" s="30"/>
      <c r="H46" s="16"/>
      <c r="I46" s="16"/>
      <c r="J46" s="16"/>
      <c r="K46" s="30"/>
      <c r="L46" s="16"/>
      <c r="M46" s="16"/>
      <c r="N46" s="34"/>
      <c r="O46" s="16"/>
      <c r="P46" s="16"/>
      <c r="Q46" s="16"/>
      <c r="R46" s="16"/>
      <c r="S46" s="30"/>
      <c r="T46" s="16"/>
      <c r="U46" s="16"/>
      <c r="V46" s="34"/>
      <c r="W46" s="16"/>
      <c r="X46" s="16"/>
      <c r="Y46" s="16"/>
      <c r="Z46" s="16"/>
      <c r="AA46" s="30"/>
      <c r="AB46" s="16"/>
      <c r="AC46" s="16"/>
      <c r="AD46" s="34"/>
      <c r="AE46" s="16"/>
      <c r="AF46" s="16"/>
      <c r="AG46" s="16"/>
      <c r="AH46" s="16"/>
      <c r="AI46" s="30"/>
      <c r="AJ46" s="16"/>
      <c r="AK46" s="16"/>
      <c r="AL46" s="34"/>
      <c r="AM46" s="16"/>
      <c r="AN46" s="16"/>
      <c r="AO46" s="16"/>
      <c r="AP46" s="16"/>
      <c r="AQ46" s="30"/>
      <c r="AR46" s="16"/>
      <c r="AS46" s="16"/>
      <c r="AT46" s="34"/>
      <c r="AU46" s="16"/>
      <c r="AV46" s="16"/>
      <c r="AW46" s="16"/>
      <c r="AX46" s="16"/>
      <c r="AY46" s="30"/>
      <c r="AZ46" s="16"/>
      <c r="BA46" s="16"/>
      <c r="BB46" s="34"/>
      <c r="BC46" s="16"/>
      <c r="BD46" s="16"/>
      <c r="BE46" s="16"/>
      <c r="BF46" s="16"/>
      <c r="BG46" s="30"/>
      <c r="BH46" s="16"/>
      <c r="BI46" s="16"/>
      <c r="BJ46" s="34"/>
      <c r="BK46" s="16"/>
      <c r="BL46" s="16"/>
      <c r="BM46" s="16"/>
      <c r="BN46" s="24"/>
      <c r="BO46" s="23"/>
      <c r="BP46" s="16"/>
      <c r="BQ46" s="16"/>
      <c r="BR46" s="16"/>
      <c r="BS46" s="30"/>
      <c r="BT46" s="16"/>
      <c r="BU46" s="16"/>
      <c r="BV46" s="34"/>
      <c r="BW46" s="16"/>
      <c r="BX46" s="16"/>
      <c r="BY46" s="16"/>
      <c r="BZ46" s="16"/>
      <c r="CA46" s="30"/>
      <c r="CB46" s="16"/>
      <c r="CC46" s="16"/>
      <c r="CD46" s="34"/>
      <c r="CE46" s="16"/>
      <c r="CF46" s="16"/>
      <c r="CG46" s="16"/>
      <c r="CH46" s="16"/>
      <c r="CI46" s="30"/>
      <c r="CJ46" s="16"/>
      <c r="CK46" s="16"/>
      <c r="CL46" s="34"/>
      <c r="CM46" s="16"/>
      <c r="CN46" s="16"/>
      <c r="CO46" s="16"/>
      <c r="CP46" s="16"/>
      <c r="CQ46" s="30"/>
      <c r="CR46" s="16"/>
      <c r="CS46" s="16"/>
      <c r="CT46" s="34"/>
      <c r="CU46" s="16"/>
      <c r="CV46" s="16"/>
      <c r="CW46" s="16"/>
      <c r="CX46" s="16"/>
      <c r="CY46" s="30"/>
      <c r="CZ46" s="16"/>
      <c r="DA46" s="16"/>
      <c r="DB46" s="34"/>
      <c r="DC46" s="16"/>
      <c r="DD46" s="16"/>
      <c r="DE46" s="16"/>
      <c r="DF46" s="16"/>
      <c r="DG46" s="30"/>
      <c r="DH46" s="16"/>
      <c r="DI46" s="16"/>
      <c r="DJ46" s="34"/>
      <c r="DK46" s="16"/>
      <c r="DL46" s="16"/>
      <c r="DM46" s="16"/>
      <c r="DN46" s="16"/>
      <c r="DO46" s="30"/>
      <c r="DP46" s="16"/>
      <c r="DQ46" s="16"/>
      <c r="DR46" s="34"/>
      <c r="DS46" s="30"/>
      <c r="DT46" s="16"/>
      <c r="DU46" s="16"/>
      <c r="DV46" s="34"/>
      <c r="DW46" s="16"/>
      <c r="DX46" s="16"/>
      <c r="DY46" s="16"/>
      <c r="DZ46" s="24"/>
      <c r="EA46" s="15" t="s">
        <v>81</v>
      </c>
    </row>
    <row r="47" spans="2:131" ht="20.25" customHeight="1">
      <c r="B47" s="13" t="s">
        <v>115</v>
      </c>
      <c r="C47" s="21"/>
      <c r="D47" s="4"/>
      <c r="E47" s="4"/>
      <c r="F47" s="4"/>
      <c r="G47" s="31"/>
      <c r="H47" s="4"/>
      <c r="I47" s="4"/>
      <c r="J47" s="4"/>
      <c r="K47" s="31"/>
      <c r="L47" s="4"/>
      <c r="M47" s="4"/>
      <c r="N47" s="35"/>
      <c r="O47" s="4"/>
      <c r="P47" s="4"/>
      <c r="Q47" s="4"/>
      <c r="R47" s="4"/>
      <c r="S47" s="31" t="str">
        <f>BN45</f>
        <v>1</v>
      </c>
      <c r="T47" s="4" t="str">
        <f>AI45</f>
        <v>0</v>
      </c>
      <c r="U47" s="4" t="str">
        <f>AJ45</f>
        <v>0</v>
      </c>
      <c r="V47" s="35" t="str">
        <f>AK45</f>
        <v>1</v>
      </c>
      <c r="W47" s="4" t="str">
        <f>AL45</f>
        <v>0</v>
      </c>
      <c r="X47" s="4" t="str">
        <f>AM45</f>
        <v>1</v>
      </c>
      <c r="Y47" s="4" t="str">
        <f t="shared" ref="Y47" si="662">AL45</f>
        <v>0</v>
      </c>
      <c r="Z47" s="4" t="str">
        <f t="shared" ref="Z47" si="663">AM45</f>
        <v>1</v>
      </c>
      <c r="AA47" s="31" t="str">
        <f t="shared" ref="AA47" si="664">AN45</f>
        <v>1</v>
      </c>
      <c r="AB47" s="4" t="str">
        <f t="shared" ref="AB47" si="665">AO45</f>
        <v>1</v>
      </c>
      <c r="AC47" s="4" t="str">
        <f t="shared" ref="AC47" si="666">AP45</f>
        <v>0</v>
      </c>
      <c r="AD47" s="35" t="str">
        <f t="shared" ref="AD47" si="667">AQ45</f>
        <v>1</v>
      </c>
      <c r="AE47" s="4" t="str">
        <f t="shared" ref="AE47" si="668">AP45</f>
        <v>0</v>
      </c>
      <c r="AF47" s="4" t="str">
        <f t="shared" ref="AF47" si="669">AQ45</f>
        <v>1</v>
      </c>
      <c r="AG47" s="4" t="str">
        <f t="shared" ref="AG47" si="670">AR45</f>
        <v>0</v>
      </c>
      <c r="AH47" s="4" t="str">
        <f t="shared" ref="AH47" si="671">AS45</f>
        <v>0</v>
      </c>
      <c r="AI47" s="31" t="str">
        <f t="shared" ref="AI47" si="672">AT45</f>
        <v>0</v>
      </c>
      <c r="AJ47" s="4" t="str">
        <f t="shared" ref="AJ47" si="673">AU45</f>
        <v>1</v>
      </c>
      <c r="AK47" s="4" t="str">
        <f t="shared" ref="AK47" si="674">AT45</f>
        <v>0</v>
      </c>
      <c r="AL47" s="35" t="str">
        <f t="shared" ref="AL47" si="675">AU45</f>
        <v>1</v>
      </c>
      <c r="AM47" s="4" t="str">
        <f t="shared" ref="AM47" si="676">AV45</f>
        <v>1</v>
      </c>
      <c r="AN47" s="4" t="str">
        <f t="shared" ref="AN47" si="677">AW45</f>
        <v>1</v>
      </c>
      <c r="AO47" s="4" t="str">
        <f t="shared" ref="AO47" si="678">AX45</f>
        <v>1</v>
      </c>
      <c r="AP47" s="4" t="str">
        <f t="shared" ref="AP47" si="679">AY45</f>
        <v>1</v>
      </c>
      <c r="AQ47" s="31" t="str">
        <f t="shared" ref="AQ47" si="680">AX45</f>
        <v>1</v>
      </c>
      <c r="AR47" s="4" t="str">
        <f t="shared" ref="AR47" si="681">AY45</f>
        <v>1</v>
      </c>
      <c r="AS47" s="4" t="str">
        <f t="shared" ref="AS47" si="682">AZ45</f>
        <v>0</v>
      </c>
      <c r="AT47" s="35" t="str">
        <f t="shared" ref="AT47" si="683">BA45</f>
        <v>0</v>
      </c>
      <c r="AU47" s="4" t="str">
        <f t="shared" ref="AU47" si="684">BB45</f>
        <v>1</v>
      </c>
      <c r="AV47" s="4" t="str">
        <f t="shared" ref="AV47" si="685">BC45</f>
        <v>1</v>
      </c>
      <c r="AW47" s="4" t="str">
        <f t="shared" ref="AW47" si="686">BB45</f>
        <v>1</v>
      </c>
      <c r="AX47" s="4" t="str">
        <f t="shared" ref="AX47" si="687">BC45</f>
        <v>1</v>
      </c>
      <c r="AY47" s="31" t="str">
        <f t="shared" ref="AY47" si="688">BD45</f>
        <v>1</v>
      </c>
      <c r="AZ47" s="4" t="str">
        <f t="shared" ref="AZ47" si="689">BE45</f>
        <v>0</v>
      </c>
      <c r="BA47" s="4" t="str">
        <f t="shared" ref="BA47" si="690">BF45</f>
        <v>0</v>
      </c>
      <c r="BB47" s="35" t="str">
        <f t="shared" ref="BB47" si="691">BG45</f>
        <v>0</v>
      </c>
      <c r="BC47" s="4" t="str">
        <f t="shared" ref="BC47" si="692">BF45</f>
        <v>0</v>
      </c>
      <c r="BD47" s="4" t="str">
        <f t="shared" ref="BD47" si="693">BG45</f>
        <v>0</v>
      </c>
      <c r="BE47" s="4" t="str">
        <f t="shared" ref="BE47" si="694">BH45</f>
        <v>1</v>
      </c>
      <c r="BF47" s="4" t="str">
        <f t="shared" ref="BF47" si="695">BI45</f>
        <v>1</v>
      </c>
      <c r="BG47" s="31" t="str">
        <f t="shared" ref="BG47" si="696">BJ45</f>
        <v>0</v>
      </c>
      <c r="BH47" s="4" t="str">
        <f t="shared" ref="BH47" si="697">BK45</f>
        <v>0</v>
      </c>
      <c r="BI47" s="4" t="str">
        <f>BJ45</f>
        <v>0</v>
      </c>
      <c r="BJ47" s="35" t="str">
        <f>BK45</f>
        <v>0</v>
      </c>
      <c r="BK47" s="4" t="str">
        <f>BL45</f>
        <v>1</v>
      </c>
      <c r="BL47" s="4" t="str">
        <f>BM45</f>
        <v>0</v>
      </c>
      <c r="BM47" s="4" t="str">
        <f>BN45</f>
        <v>1</v>
      </c>
      <c r="BN47" s="22" t="str">
        <f>AI45</f>
        <v>0</v>
      </c>
      <c r="BO47" s="21" t="str">
        <f>BQ41</f>
        <v>0</v>
      </c>
      <c r="BP47" s="4" t="str">
        <f t="shared" ref="BP47" si="698">BR41</f>
        <v>0</v>
      </c>
      <c r="BQ47" s="4" t="str">
        <f t="shared" ref="BQ47" si="699">BS41</f>
        <v>0</v>
      </c>
      <c r="BR47" s="4" t="str">
        <f t="shared" ref="BR47" si="700">BT41</f>
        <v>0</v>
      </c>
      <c r="BS47" s="31" t="str">
        <f t="shared" ref="BS47" si="701">BU41</f>
        <v>0</v>
      </c>
      <c r="BT47" s="4" t="str">
        <f t="shared" ref="BT47" si="702">BV41</f>
        <v>0</v>
      </c>
      <c r="BU47" s="4" t="str">
        <f t="shared" ref="BU47" si="703">BW41</f>
        <v>1</v>
      </c>
      <c r="BV47" s="35" t="str">
        <f t="shared" ref="BV47" si="704">BX41</f>
        <v>1</v>
      </c>
      <c r="BW47" s="4" t="str">
        <f t="shared" ref="BW47" si="705">BY41</f>
        <v>0</v>
      </c>
      <c r="BX47" s="4" t="str">
        <f t="shared" ref="BX47" si="706">BZ41</f>
        <v>0</v>
      </c>
      <c r="BY47" s="4" t="str">
        <f t="shared" ref="BY47" si="707">CA41</f>
        <v>1</v>
      </c>
      <c r="BZ47" s="4" t="str">
        <f t="shared" ref="BZ47" si="708">CB41</f>
        <v>1</v>
      </c>
      <c r="CA47" s="31" t="str">
        <f t="shared" ref="CA47" si="709">CC41</f>
        <v>1</v>
      </c>
      <c r="CB47" s="4" t="str">
        <f t="shared" ref="CB47" si="710">CD41</f>
        <v>0</v>
      </c>
      <c r="CC47" s="4" t="str">
        <f t="shared" ref="CC47" si="711">CE41</f>
        <v>1</v>
      </c>
      <c r="CD47" s="35" t="str">
        <f t="shared" ref="CD47" si="712">CF41</f>
        <v>0</v>
      </c>
      <c r="CE47" s="4" t="str">
        <f t="shared" ref="CE47" si="713">CG41</f>
        <v>1</v>
      </c>
      <c r="CF47" s="4" t="str">
        <f t="shared" ref="CF47" si="714">CH41</f>
        <v>1</v>
      </c>
      <c r="CG47" s="4" t="str">
        <f t="shared" ref="CG47" si="715">CI41</f>
        <v>0</v>
      </c>
      <c r="CH47" s="4" t="str">
        <f t="shared" ref="CH47" si="716">CJ41</f>
        <v>0</v>
      </c>
      <c r="CI47" s="31" t="str">
        <f t="shared" ref="CI47" si="717">CK41</f>
        <v>0</v>
      </c>
      <c r="CJ47" s="4" t="str">
        <f t="shared" ref="CJ47" si="718">CL41</f>
        <v>0</v>
      </c>
      <c r="CK47" s="4" t="str">
        <f t="shared" ref="CK47" si="719">CM41</f>
        <v>1</v>
      </c>
      <c r="CL47" s="35" t="str">
        <f t="shared" ref="CL47" si="720">CN41</f>
        <v>1</v>
      </c>
      <c r="CM47" s="4" t="str">
        <f t="shared" ref="CM47" si="721">CO41</f>
        <v>1</v>
      </c>
      <c r="CN47" s="4" t="str">
        <f t="shared" ref="CN47" si="722">CP41</f>
        <v>1</v>
      </c>
      <c r="CO47" s="4" t="str">
        <f>BO41</f>
        <v>0</v>
      </c>
      <c r="CP47" s="4" t="str">
        <f>BP41</f>
        <v>0</v>
      </c>
      <c r="CQ47" s="31" t="str">
        <f t="shared" ref="CQ47" si="723">CS41</f>
        <v>0</v>
      </c>
      <c r="CR47" s="4" t="str">
        <f t="shared" ref="CR47" si="724">CT41</f>
        <v>0</v>
      </c>
      <c r="CS47" s="4" t="str">
        <f t="shared" ref="CS47" si="725">CU41</f>
        <v>0</v>
      </c>
      <c r="CT47" s="35" t="str">
        <f t="shared" ref="CT47" si="726">CV41</f>
        <v>0</v>
      </c>
      <c r="CU47" s="4" t="str">
        <f t="shared" ref="CU47" si="727">CW41</f>
        <v>1</v>
      </c>
      <c r="CV47" s="4" t="str">
        <f t="shared" ref="CV47" si="728">CX41</f>
        <v>1</v>
      </c>
      <c r="CW47" s="4" t="str">
        <f t="shared" ref="CW47" si="729">CY41</f>
        <v>0</v>
      </c>
      <c r="CX47" s="4" t="str">
        <f t="shared" ref="CX47" si="730">CZ41</f>
        <v>0</v>
      </c>
      <c r="CY47" s="31" t="str">
        <f t="shared" ref="CY47" si="731">DA41</f>
        <v>1</v>
      </c>
      <c r="CZ47" s="4" t="str">
        <f t="shared" ref="CZ47" si="732">DB41</f>
        <v>1</v>
      </c>
      <c r="DA47" s="4" t="str">
        <f t="shared" ref="DA47" si="733">DC41</f>
        <v>1</v>
      </c>
      <c r="DB47" s="35" t="str">
        <f t="shared" ref="DB47" si="734">DD41</f>
        <v>1</v>
      </c>
      <c r="DC47" s="4" t="str">
        <f t="shared" ref="DC47" si="735">DE41</f>
        <v>1</v>
      </c>
      <c r="DD47" s="4" t="str">
        <f t="shared" ref="DD47" si="736">DF41</f>
        <v>0</v>
      </c>
      <c r="DE47" s="4" t="str">
        <f t="shared" ref="DE47" si="737">DG41</f>
        <v>1</v>
      </c>
      <c r="DF47" s="4" t="str">
        <f t="shared" ref="DF47" si="738">DH41</f>
        <v>0</v>
      </c>
      <c r="DG47" s="31" t="str">
        <f t="shared" ref="DG47" si="739">DI41</f>
        <v>0</v>
      </c>
      <c r="DH47" s="4" t="str">
        <f t="shared" ref="DH47" si="740">DJ41</f>
        <v>0</v>
      </c>
      <c r="DI47" s="4" t="str">
        <f t="shared" ref="DI47" si="741">DK41</f>
        <v>1</v>
      </c>
      <c r="DJ47" s="35" t="str">
        <f t="shared" ref="DJ47" si="742">DL41</f>
        <v>1</v>
      </c>
      <c r="DK47" s="4" t="str">
        <f t="shared" ref="DK47" si="743">DM41</f>
        <v>0</v>
      </c>
      <c r="DL47" s="4" t="str">
        <f t="shared" ref="DL47" si="744">DN41</f>
        <v>0</v>
      </c>
      <c r="DM47" s="4" t="str">
        <f t="shared" ref="DM47" si="745">DO41</f>
        <v>1</v>
      </c>
      <c r="DN47" s="4" t="str">
        <f t="shared" ref="DN47" si="746">DP41</f>
        <v>1</v>
      </c>
      <c r="DO47" s="31" t="str">
        <f t="shared" ref="DO47" si="747">DQ41</f>
        <v>1</v>
      </c>
      <c r="DP47" s="4" t="str">
        <f t="shared" ref="DP47" si="748">DR41</f>
        <v>1</v>
      </c>
      <c r="DQ47" s="4" t="str">
        <f>CQ41</f>
        <v>1</v>
      </c>
      <c r="DR47" s="35" t="str">
        <f>CR41</f>
        <v>1</v>
      </c>
      <c r="DS47" s="31"/>
      <c r="DT47" s="4"/>
      <c r="DU47" s="4"/>
      <c r="DV47" s="35"/>
      <c r="DW47" s="4"/>
      <c r="DX47" s="4"/>
      <c r="DY47" s="4"/>
      <c r="DZ47" s="22"/>
      <c r="EA47" s="13" t="s">
        <v>122</v>
      </c>
    </row>
    <row r="48" spans="2:131" ht="20.25" customHeight="1">
      <c r="B48" s="13" t="s">
        <v>109</v>
      </c>
      <c r="C48" s="21"/>
      <c r="D48" s="4"/>
      <c r="E48" s="4"/>
      <c r="F48" s="4"/>
      <c r="G48" s="31"/>
      <c r="H48" s="4"/>
      <c r="I48" s="4"/>
      <c r="J48" s="4"/>
      <c r="K48" s="31"/>
      <c r="L48" s="4"/>
      <c r="M48" s="4"/>
      <c r="N48" s="35"/>
      <c r="O48" s="4"/>
      <c r="P48" s="4"/>
      <c r="Q48" s="4"/>
      <c r="R48" s="4"/>
      <c r="S48" s="31" t="str">
        <f t="shared" ref="S48:BN48" si="749">IF(S47=BO48,"0","1")</f>
        <v>1</v>
      </c>
      <c r="T48" s="4" t="str">
        <f t="shared" si="749"/>
        <v>1</v>
      </c>
      <c r="U48" s="4" t="str">
        <f t="shared" si="749"/>
        <v>1</v>
      </c>
      <c r="V48" s="35" t="str">
        <f t="shared" si="749"/>
        <v>0</v>
      </c>
      <c r="W48" s="4" t="str">
        <f t="shared" si="749"/>
        <v>0</v>
      </c>
      <c r="X48" s="4" t="str">
        <f t="shared" si="749"/>
        <v>1</v>
      </c>
      <c r="Y48" s="4" t="str">
        <f t="shared" si="749"/>
        <v>0</v>
      </c>
      <c r="Z48" s="4" t="str">
        <f t="shared" si="749"/>
        <v>1</v>
      </c>
      <c r="AA48" s="31" t="str">
        <f t="shared" si="749"/>
        <v>0</v>
      </c>
      <c r="AB48" s="4" t="str">
        <f t="shared" si="749"/>
        <v>1</v>
      </c>
      <c r="AC48" s="4" t="str">
        <f t="shared" si="749"/>
        <v>0</v>
      </c>
      <c r="AD48" s="35" t="str">
        <f t="shared" si="749"/>
        <v>1</v>
      </c>
      <c r="AE48" s="4" t="str">
        <f t="shared" si="749"/>
        <v>1</v>
      </c>
      <c r="AF48" s="4" t="str">
        <f t="shared" si="749"/>
        <v>1</v>
      </c>
      <c r="AG48" s="4" t="str">
        <f t="shared" si="749"/>
        <v>1</v>
      </c>
      <c r="AH48" s="4" t="str">
        <f t="shared" si="749"/>
        <v>0</v>
      </c>
      <c r="AI48" s="31" t="str">
        <f t="shared" si="749"/>
        <v>1</v>
      </c>
      <c r="AJ48" s="4" t="str">
        <f t="shared" si="749"/>
        <v>0</v>
      </c>
      <c r="AK48" s="4" t="str">
        <f t="shared" si="749"/>
        <v>0</v>
      </c>
      <c r="AL48" s="35" t="str">
        <f t="shared" si="749"/>
        <v>0</v>
      </c>
      <c r="AM48" s="4" t="str">
        <f t="shared" si="749"/>
        <v>1</v>
      </c>
      <c r="AN48" s="4" t="str">
        <f t="shared" si="749"/>
        <v>1</v>
      </c>
      <c r="AO48" s="4" t="str">
        <f t="shared" si="749"/>
        <v>0</v>
      </c>
      <c r="AP48" s="4" t="str">
        <f t="shared" si="749"/>
        <v>1</v>
      </c>
      <c r="AQ48" s="31" t="str">
        <f t="shared" si="749"/>
        <v>0</v>
      </c>
      <c r="AR48" s="4" t="str">
        <f t="shared" si="749"/>
        <v>0</v>
      </c>
      <c r="AS48" s="4" t="str">
        <f t="shared" si="749"/>
        <v>0</v>
      </c>
      <c r="AT48" s="35" t="str">
        <f t="shared" si="749"/>
        <v>1</v>
      </c>
      <c r="AU48" s="4" t="str">
        <f t="shared" si="749"/>
        <v>0</v>
      </c>
      <c r="AV48" s="4" t="str">
        <f t="shared" si="749"/>
        <v>0</v>
      </c>
      <c r="AW48" s="4" t="str">
        <f t="shared" si="749"/>
        <v>1</v>
      </c>
      <c r="AX48" s="4" t="str">
        <f t="shared" si="749"/>
        <v>0</v>
      </c>
      <c r="AY48" s="31" t="str">
        <f t="shared" si="749"/>
        <v>0</v>
      </c>
      <c r="AZ48" s="4" t="str">
        <f t="shared" si="749"/>
        <v>0</v>
      </c>
      <c r="BA48" s="4" t="str">
        <f t="shared" si="749"/>
        <v>1</v>
      </c>
      <c r="BB48" s="35" t="str">
        <f t="shared" si="749"/>
        <v>1</v>
      </c>
      <c r="BC48" s="4" t="str">
        <f t="shared" si="749"/>
        <v>0</v>
      </c>
      <c r="BD48" s="4" t="str">
        <f t="shared" si="749"/>
        <v>0</v>
      </c>
      <c r="BE48" s="4" t="str">
        <f t="shared" si="749"/>
        <v>0</v>
      </c>
      <c r="BF48" s="4" t="str">
        <f t="shared" si="749"/>
        <v>0</v>
      </c>
      <c r="BG48" s="31" t="str">
        <f t="shared" si="749"/>
        <v>1</v>
      </c>
      <c r="BH48" s="4" t="str">
        <f t="shared" si="749"/>
        <v>1</v>
      </c>
      <c r="BI48" s="4" t="str">
        <f t="shared" si="749"/>
        <v>0</v>
      </c>
      <c r="BJ48" s="35" t="str">
        <f t="shared" si="749"/>
        <v>0</v>
      </c>
      <c r="BK48" s="4" t="str">
        <f t="shared" si="749"/>
        <v>1</v>
      </c>
      <c r="BL48" s="4" t="str">
        <f t="shared" si="749"/>
        <v>0</v>
      </c>
      <c r="BM48" s="4" t="str">
        <f t="shared" si="749"/>
        <v>1</v>
      </c>
      <c r="BN48" s="22" t="str">
        <f t="shared" si="749"/>
        <v>0</v>
      </c>
      <c r="BO48" s="21" t="str">
        <f>CB47</f>
        <v>0</v>
      </c>
      <c r="BP48" s="4" t="str">
        <f>CE47</f>
        <v>1</v>
      </c>
      <c r="BQ48" s="4" t="str">
        <f>BY47</f>
        <v>1</v>
      </c>
      <c r="BR48" s="4" t="str">
        <f>CL47</f>
        <v>1</v>
      </c>
      <c r="BS48" s="31" t="str">
        <f>BO47</f>
        <v>0</v>
      </c>
      <c r="BT48" s="4" t="str">
        <f>BS47</f>
        <v>0</v>
      </c>
      <c r="BU48" s="4" t="str">
        <f>BQ47</f>
        <v>0</v>
      </c>
      <c r="BV48" s="35" t="str">
        <f>CP47</f>
        <v>0</v>
      </c>
      <c r="BW48" s="4" t="str">
        <f>CC47</f>
        <v>1</v>
      </c>
      <c r="BX48" s="4" t="str">
        <f>BT47</f>
        <v>0</v>
      </c>
      <c r="BY48" s="4" t="str">
        <f>CI47</f>
        <v>0</v>
      </c>
      <c r="BZ48" s="4" t="str">
        <f>BX47</f>
        <v>0</v>
      </c>
      <c r="CA48" s="31" t="str">
        <f>CK47</f>
        <v>1</v>
      </c>
      <c r="CB48" s="4" t="str">
        <f>CG47</f>
        <v>0</v>
      </c>
      <c r="CC48" s="4" t="str">
        <f>BZ47</f>
        <v>1</v>
      </c>
      <c r="CD48" s="35" t="str">
        <f>BR47</f>
        <v>0</v>
      </c>
      <c r="CE48" s="4" t="str">
        <f>CN47</f>
        <v>1</v>
      </c>
      <c r="CF48" s="4" t="str">
        <f>BV47</f>
        <v>1</v>
      </c>
      <c r="CG48" s="4" t="str">
        <f>CD47</f>
        <v>0</v>
      </c>
      <c r="CH48" s="4" t="str">
        <f>BU47</f>
        <v>1</v>
      </c>
      <c r="CI48" s="31" t="str">
        <f>CO47</f>
        <v>0</v>
      </c>
      <c r="CJ48" s="4" t="str">
        <f>CH47</f>
        <v>0</v>
      </c>
      <c r="CK48" s="4" t="str">
        <f>CA47</f>
        <v>1</v>
      </c>
      <c r="CL48" s="35" t="str">
        <f>BP47</f>
        <v>0</v>
      </c>
      <c r="CM48" s="4" t="str">
        <f>DC47</f>
        <v>1</v>
      </c>
      <c r="CN48" s="4" t="str">
        <f>DN47</f>
        <v>1</v>
      </c>
      <c r="CO48" s="4" t="str">
        <f>CS47</f>
        <v>0</v>
      </c>
      <c r="CP48" s="4" t="str">
        <f>CY47</f>
        <v>1</v>
      </c>
      <c r="CQ48" s="31" t="str">
        <f>DI47</f>
        <v>1</v>
      </c>
      <c r="CR48" s="4" t="str">
        <f>DQ47</f>
        <v>1</v>
      </c>
      <c r="CS48" s="4" t="str">
        <f>CR47</f>
        <v>0</v>
      </c>
      <c r="CT48" s="35" t="str">
        <f>DB47</f>
        <v>1</v>
      </c>
      <c r="CU48" s="4" t="str">
        <f>DM47</f>
        <v>1</v>
      </c>
      <c r="CV48" s="4" t="str">
        <f>DG47</f>
        <v>0</v>
      </c>
      <c r="CW48" s="4" t="str">
        <f>CU47</f>
        <v>1</v>
      </c>
      <c r="CX48" s="4" t="str">
        <f>DJ47</f>
        <v>1</v>
      </c>
      <c r="CY48" s="31" t="str">
        <f>DF47</f>
        <v>0</v>
      </c>
      <c r="CZ48" s="4" t="str">
        <f>DK47</f>
        <v>0</v>
      </c>
      <c r="DA48" s="4" t="str">
        <f>DA47</f>
        <v>1</v>
      </c>
      <c r="DB48" s="35" t="str">
        <f>DR47</f>
        <v>1</v>
      </c>
      <c r="DC48" s="4" t="str">
        <f>CV47</f>
        <v>1</v>
      </c>
      <c r="DD48" s="4" t="str">
        <f>DO47</f>
        <v>1</v>
      </c>
      <c r="DE48" s="4" t="str">
        <f>DH47</f>
        <v>0</v>
      </c>
      <c r="DF48" s="4" t="str">
        <f>DD47</f>
        <v>0</v>
      </c>
      <c r="DG48" s="31" t="str">
        <f>DL47</f>
        <v>0</v>
      </c>
      <c r="DH48" s="4" t="str">
        <f>CX47</f>
        <v>0</v>
      </c>
      <c r="DI48" s="4" t="str">
        <f>CQ47</f>
        <v>0</v>
      </c>
      <c r="DJ48" s="35" t="str">
        <f>CT47</f>
        <v>0</v>
      </c>
      <c r="DK48" s="4"/>
      <c r="DL48" s="4"/>
      <c r="DM48" s="4"/>
      <c r="DN48" s="4"/>
      <c r="DO48" s="31"/>
      <c r="DP48" s="4"/>
      <c r="DQ48" s="4"/>
      <c r="DR48" s="35"/>
      <c r="DS48" s="31"/>
      <c r="DT48" s="4"/>
      <c r="DU48" s="4"/>
      <c r="DV48" s="35"/>
      <c r="DW48" s="4"/>
      <c r="DX48" s="4"/>
      <c r="DY48" s="4"/>
      <c r="DZ48" s="22"/>
      <c r="EA48" s="13" t="s">
        <v>118</v>
      </c>
    </row>
    <row r="49" spans="2:131" ht="20.25" customHeight="1">
      <c r="B49" s="13" t="s">
        <v>108</v>
      </c>
      <c r="C49" s="21"/>
      <c r="D49" s="4"/>
      <c r="E49" s="4"/>
      <c r="F49" s="4"/>
      <c r="G49" s="31"/>
      <c r="H49" s="4"/>
      <c r="I49" s="4"/>
      <c r="J49" s="4"/>
      <c r="K49" s="31"/>
      <c r="L49" s="4"/>
      <c r="M49" s="4"/>
      <c r="N49" s="35"/>
      <c r="O49" s="4"/>
      <c r="P49" s="4"/>
      <c r="Q49" s="4"/>
      <c r="R49" s="4"/>
      <c r="S49" s="31"/>
      <c r="T49" s="4"/>
      <c r="U49" s="4"/>
      <c r="V49" s="35"/>
      <c r="W49" s="4"/>
      <c r="X49" s="4"/>
      <c r="Y49" s="4"/>
      <c r="Z49" s="4"/>
      <c r="AA49" s="31"/>
      <c r="AB49" s="4"/>
      <c r="AC49" s="4"/>
      <c r="AD49" s="35"/>
      <c r="AE49" s="4"/>
      <c r="AF49" s="4"/>
      <c r="AG49" s="4"/>
      <c r="AH49" s="4"/>
      <c r="AI49" s="31" t="str">
        <f>VLOOKUP(S48&amp;T48&amp;U48&amp;V48&amp;W48&amp;X48, 'Substitution-Boxes'!A$2:AG$65, 2, TRUE)</f>
        <v>1</v>
      </c>
      <c r="AJ49" s="4" t="str">
        <f>VLOOKUP(S48&amp;T48&amp;U48&amp;V48&amp;W48&amp;X48, 'Substitution-Boxes'!A$2:AG$65, 3, TRUE)</f>
        <v>0</v>
      </c>
      <c r="AK49" s="4" t="str">
        <f>VLOOKUP(S48&amp;T48&amp;U48&amp;V48&amp;W48&amp;X48, 'Substitution-Boxes'!A$2:AG$65, 4, TRUE)</f>
        <v>1</v>
      </c>
      <c r="AL49" s="35" t="str">
        <f>VLOOKUP(S48&amp;T48&amp;U48&amp;V48&amp;W48&amp;X48, 'Substitution-Boxes'!A$2:AG$65, 5, TRUE)</f>
        <v>0</v>
      </c>
      <c r="AM49" s="4" t="str">
        <f>VLOOKUP(Y48&amp;Z48&amp;AA48&amp;AB48&amp;AC48&amp;AD48, 'Substitution-Boxes'!A$2:AG$65, 6, TRUE)</f>
        <v>0</v>
      </c>
      <c r="AN49" s="4" t="str">
        <f>VLOOKUP(Y48&amp;Z48&amp;AA48&amp;AB48&amp;AC48&amp;AD48, 'Substitution-Boxes'!A$2:AG$65, 7, TRUE)</f>
        <v>0</v>
      </c>
      <c r="AO49" s="4" t="str">
        <f>VLOOKUP(Y48&amp;Z48&amp;AA48&amp;AB48&amp;AC48&amp;AD48, 'Substitution-Boxes'!A$2:AG$65, 8, TRUE)</f>
        <v>0</v>
      </c>
      <c r="AP49" s="4" t="str">
        <f>VLOOKUP(Y48&amp;Z48&amp;AA48&amp;AB48&amp;AC48&amp;AD48, 'Substitution-Boxes'!A$2:AG$65, 9, TRUE)</f>
        <v>1</v>
      </c>
      <c r="AQ49" s="31" t="str">
        <f>VLOOKUP(AE48&amp;AF48&amp;AG48&amp;AH48&amp;AI48&amp;AJ48, 'Substitution-Boxes'!A$2:AG$65, 10, TRUE)</f>
        <v>1</v>
      </c>
      <c r="AR49" s="4" t="str">
        <f>VLOOKUP(AE48&amp;AF48&amp;AG48&amp;AH48&amp;AI48&amp;AJ48, 'Substitution-Boxes'!A$2:AG$65, 11, TRUE)</f>
        <v>0</v>
      </c>
      <c r="AS49" s="4" t="str">
        <f>VLOOKUP(AE48&amp;AF48&amp;AG48&amp;AH48&amp;AI48&amp;AJ48, 'Substitution-Boxes'!A$2:AG$65, 12, TRUE)</f>
        <v>1</v>
      </c>
      <c r="AT49" s="35" t="str">
        <f>VLOOKUP(AE48&amp;AF48&amp;AG48&amp;AH48&amp;AI48&amp;AJ48, 'Substitution-Boxes'!A$2:AG$65, 13, TRUE)</f>
        <v>0</v>
      </c>
      <c r="AU49" s="4" t="str">
        <f>VLOOKUP(AK48&amp;AL48&amp;AM48&amp;AN48&amp;AO48&amp;AP48, 'Substitution-Boxes'!A$2:AG$65, 14, TRUE)</f>
        <v>0</v>
      </c>
      <c r="AV49" s="4" t="str">
        <f>VLOOKUP(AK48&amp;AL48&amp;AM48&amp;AN48&amp;AO48&amp;AP48, 'Substitution-Boxes'!A$2:AG$65, 15, TRUE)</f>
        <v>0</v>
      </c>
      <c r="AW49" s="4" t="str">
        <f>VLOOKUP(AK48&amp;AL48&amp;AM48&amp;AN48&amp;AO48&amp;AP48, 'Substitution-Boxes'!A$2:AG$65, 16, TRUE)</f>
        <v>0</v>
      </c>
      <c r="AX49" s="4" t="str">
        <f>VLOOKUP(AK48&amp;AL48&amp;AM48&amp;AN48&amp;AO48&amp;AP48, 'Substitution-Boxes'!A$2:AG$65, 17, TRUE)</f>
        <v>0</v>
      </c>
      <c r="AY49" s="31" t="str">
        <f>VLOOKUP(AQ48&amp;AR48&amp;AS48&amp;AT48&amp;AU48&amp;AV48, 'Substitution-Boxes'!A$2:AG$65, 18, TRUE)</f>
        <v>0</v>
      </c>
      <c r="AZ49" s="4" t="str">
        <f>VLOOKUP(AQ48&amp;AR48&amp;AS48&amp;AT48&amp;AU48&amp;AV48, 'Substitution-Boxes'!A$2:AG$65, 19, TRUE)</f>
        <v>1</v>
      </c>
      <c r="BA49" s="4" t="str">
        <f>VLOOKUP(AQ48&amp;AR48&amp;AS48&amp;AT48&amp;AU48&amp;AV48, 'Substitution-Boxes'!A$2:AG$65, 20, TRUE)</f>
        <v>0</v>
      </c>
      <c r="BB49" s="35" t="str">
        <f>VLOOKUP(AQ48&amp;AR48&amp;AS48&amp;AT48&amp;AU48&amp;AV48, 'Substitution-Boxes'!A$2:AG$65, 21, TRUE)</f>
        <v>0</v>
      </c>
      <c r="BC49" s="4" t="str">
        <f>VLOOKUP(AW48&amp;AX48&amp;AY48&amp;AZ48&amp;BA48&amp;BB48, 'Substitution-Boxes'!A$2:AG$65, 22, TRUE)</f>
        <v>0</v>
      </c>
      <c r="BD49" s="4" t="str">
        <f>VLOOKUP(AW48&amp;AX48&amp;AY48&amp;AZ48&amp;BA48&amp;BB48, 'Substitution-Boxes'!A$2:AG$65, 23, TRUE)</f>
        <v>0</v>
      </c>
      <c r="BE49" s="4" t="str">
        <f>VLOOKUP(AW48&amp;AX48&amp;AY48&amp;AZ48&amp;BA48&amp;BB48, 'Substitution-Boxes'!A$2:AG$65, 24, TRUE)</f>
        <v>1</v>
      </c>
      <c r="BF49" s="4" t="str">
        <f>VLOOKUP(AW48&amp;AX48&amp;AY48&amp;AZ48&amp;BA48&amp;BB48, 'Substitution-Boxes'!A$2:AG$65, 25, TRUE)</f>
        <v>1</v>
      </c>
      <c r="BG49" s="31" t="str">
        <f>VLOOKUP(BC48&amp;BD48&amp;BE48&amp;BF48&amp;BG48&amp;BH48, 'Substitution-Boxes'!A$2:AG$65, 26, TRUE)</f>
        <v>0</v>
      </c>
      <c r="BH49" s="4" t="str">
        <f>VLOOKUP(BC48&amp;BD48&amp;BE48&amp;BF48&amp;BG48&amp;BH48, 'Substitution-Boxes'!A$2:AG$65, 27, TRUE)</f>
        <v>0</v>
      </c>
      <c r="BI49" s="4" t="str">
        <f>VLOOKUP(BC48&amp;BD48&amp;BE48&amp;BF48&amp;BG48&amp;BH48, 'Substitution-Boxes'!A$2:AG$65, 28, TRUE)</f>
        <v>0</v>
      </c>
      <c r="BJ49" s="35" t="str">
        <f>VLOOKUP(BC48&amp;BD48&amp;BE48&amp;BF48&amp;BG48&amp;BH48, 'Substitution-Boxes'!A$2:AG$65, 29, TRUE)</f>
        <v>0</v>
      </c>
      <c r="BK49" s="4" t="str">
        <f>VLOOKUP(BI48&amp;BJ48&amp;BK48&amp;BL48&amp;BM48&amp;BN48, 'Substitution-Boxes'!A$2:AG$65, 30, TRUE)</f>
        <v>1</v>
      </c>
      <c r="BL49" s="4" t="str">
        <f>VLOOKUP(BI48&amp;BJ48&amp;BK48&amp;BL48&amp;BM48&amp;BN48, 'Substitution-Boxes'!A$2:AG$65, 31, TRUE)</f>
        <v>1</v>
      </c>
      <c r="BM49" s="4" t="str">
        <f>VLOOKUP(BI48&amp;BJ48&amp;BK48&amp;BL48&amp;BM48&amp;BN48, 'Substitution-Boxes'!A$2:AG$65, 32, TRUE)</f>
        <v>1</v>
      </c>
      <c r="BN49" s="22" t="str">
        <f>VLOOKUP(BI48&amp;BJ48&amp;BK48&amp;BL48&amp;BM48&amp;BN48, 'Substitution-Boxes'!A$2:AG$65, 33, TRUE)</f>
        <v>1</v>
      </c>
      <c r="BO49" s="21"/>
      <c r="BP49" s="4"/>
      <c r="BQ49" s="4"/>
      <c r="BR49" s="4"/>
      <c r="BS49" s="31"/>
      <c r="BT49" s="4"/>
      <c r="BU49" s="4"/>
      <c r="BV49" s="35"/>
      <c r="BW49" s="4"/>
      <c r="BX49" s="4"/>
      <c r="BY49" s="4"/>
      <c r="BZ49" s="4"/>
      <c r="CA49" s="31"/>
      <c r="CB49" s="4"/>
      <c r="CC49" s="4"/>
      <c r="CD49" s="35"/>
      <c r="CE49" s="4"/>
      <c r="CF49" s="4"/>
      <c r="CG49" s="4"/>
      <c r="CH49" s="4"/>
      <c r="CI49" s="31"/>
      <c r="CJ49" s="4"/>
      <c r="CK49" s="4"/>
      <c r="CL49" s="35"/>
      <c r="CM49" s="4"/>
      <c r="CN49" s="4"/>
      <c r="CO49" s="4"/>
      <c r="CP49" s="4"/>
      <c r="CQ49" s="31"/>
      <c r="CR49" s="4"/>
      <c r="CS49" s="4"/>
      <c r="CT49" s="35"/>
      <c r="CU49" s="4"/>
      <c r="CV49" s="4"/>
      <c r="CW49" s="4"/>
      <c r="CX49" s="4"/>
      <c r="CY49" s="31"/>
      <c r="CZ49" s="4"/>
      <c r="DA49" s="4"/>
      <c r="DB49" s="35"/>
      <c r="DC49" s="4"/>
      <c r="DD49" s="4"/>
      <c r="DE49" s="4"/>
      <c r="DF49" s="4"/>
      <c r="DG49" s="31"/>
      <c r="DH49" s="4"/>
      <c r="DI49" s="4"/>
      <c r="DJ49" s="35"/>
      <c r="DK49" s="4"/>
      <c r="DL49" s="4"/>
      <c r="DM49" s="4"/>
      <c r="DN49" s="4"/>
      <c r="DO49" s="31"/>
      <c r="DP49" s="4"/>
      <c r="DQ49" s="4"/>
      <c r="DR49" s="35"/>
      <c r="DS49" s="31"/>
      <c r="DT49" s="4"/>
      <c r="DU49" s="4"/>
      <c r="DV49" s="35"/>
      <c r="DW49" s="4"/>
      <c r="DX49" s="4"/>
      <c r="DY49" s="4"/>
      <c r="DZ49" s="22"/>
      <c r="EA49" s="13"/>
    </row>
    <row r="50" spans="2:131" ht="20.25" customHeight="1">
      <c r="B50" s="13" t="s">
        <v>110</v>
      </c>
      <c r="C50" s="21"/>
      <c r="D50" s="4"/>
      <c r="E50" s="4"/>
      <c r="F50" s="4"/>
      <c r="G50" s="31"/>
      <c r="H50" s="4"/>
      <c r="I50" s="4"/>
      <c r="J50" s="4"/>
      <c r="K50" s="31"/>
      <c r="L50" s="4"/>
      <c r="M50" s="4"/>
      <c r="N50" s="35"/>
      <c r="O50" s="4"/>
      <c r="P50" s="4"/>
      <c r="Q50" s="4"/>
      <c r="R50" s="4"/>
      <c r="S50" s="31"/>
      <c r="T50" s="4"/>
      <c r="U50" s="4"/>
      <c r="V50" s="35"/>
      <c r="W50" s="4"/>
      <c r="X50" s="4"/>
      <c r="Y50" s="4"/>
      <c r="Z50" s="4"/>
      <c r="AA50" s="31"/>
      <c r="AB50" s="4"/>
      <c r="AC50" s="4"/>
      <c r="AD50" s="35"/>
      <c r="AE50" s="4"/>
      <c r="AF50" s="4"/>
      <c r="AG50" s="4"/>
      <c r="AH50" s="4"/>
      <c r="AI50" s="31" t="str">
        <f>AX49</f>
        <v>0</v>
      </c>
      <c r="AJ50" s="4" t="str">
        <f>AO49</f>
        <v>0</v>
      </c>
      <c r="AK50" s="4" t="str">
        <f>BB49</f>
        <v>0</v>
      </c>
      <c r="AL50" s="35" t="str">
        <f>BC49</f>
        <v>0</v>
      </c>
      <c r="AM50" s="4" t="str">
        <f>BK49</f>
        <v>1</v>
      </c>
      <c r="AN50" s="4" t="str">
        <f>AT49</f>
        <v>0</v>
      </c>
      <c r="AO50" s="4" t="str">
        <f>BJ49</f>
        <v>0</v>
      </c>
      <c r="AP50" s="4" t="str">
        <f>AY49</f>
        <v>0</v>
      </c>
      <c r="AQ50" s="31" t="str">
        <f>AI49</f>
        <v>1</v>
      </c>
      <c r="AR50" s="4" t="str">
        <f>AW49</f>
        <v>0</v>
      </c>
      <c r="AS50" s="4" t="str">
        <f>BE49</f>
        <v>1</v>
      </c>
      <c r="AT50" s="35" t="str">
        <f>BH49</f>
        <v>0</v>
      </c>
      <c r="AU50" s="4" t="str">
        <f>AM49</f>
        <v>0</v>
      </c>
      <c r="AV50" s="4" t="str">
        <f>AZ49</f>
        <v>1</v>
      </c>
      <c r="AW50" s="4" t="str">
        <f>BM49</f>
        <v>1</v>
      </c>
      <c r="AX50" s="4" t="str">
        <f>AR49</f>
        <v>0</v>
      </c>
      <c r="AY50" s="31" t="str">
        <f>AJ49</f>
        <v>0</v>
      </c>
      <c r="AZ50" s="4" t="str">
        <f>AP49</f>
        <v>1</v>
      </c>
      <c r="BA50" s="4" t="str">
        <f>BF49</f>
        <v>1</v>
      </c>
      <c r="BB50" s="35" t="str">
        <f>AV49</f>
        <v>0</v>
      </c>
      <c r="BC50" s="4" t="str">
        <f>BN49</f>
        <v>1</v>
      </c>
      <c r="BD50" s="4" t="str">
        <f>BI49</f>
        <v>0</v>
      </c>
      <c r="BE50" s="4" t="str">
        <f>AK49</f>
        <v>1</v>
      </c>
      <c r="BF50" s="4" t="str">
        <f>AQ49</f>
        <v>1</v>
      </c>
      <c r="BG50" s="31" t="str">
        <f>BA49</f>
        <v>0</v>
      </c>
      <c r="BH50" s="4" t="str">
        <f>AU49</f>
        <v>0</v>
      </c>
      <c r="BI50" s="4" t="str">
        <f>BL49</f>
        <v>1</v>
      </c>
      <c r="BJ50" s="35" t="str">
        <f>AN49</f>
        <v>0</v>
      </c>
      <c r="BK50" s="4" t="str">
        <f>BD49</f>
        <v>0</v>
      </c>
      <c r="BL50" s="4" t="str">
        <f>AS49</f>
        <v>1</v>
      </c>
      <c r="BM50" s="4" t="str">
        <f>AL49</f>
        <v>0</v>
      </c>
      <c r="BN50" s="22" t="str">
        <f>BG49</f>
        <v>0</v>
      </c>
      <c r="BO50" s="21"/>
      <c r="BP50" s="4"/>
      <c r="BQ50" s="4"/>
      <c r="BR50" s="4"/>
      <c r="BS50" s="31"/>
      <c r="BT50" s="4"/>
      <c r="BU50" s="4"/>
      <c r="BV50" s="35"/>
      <c r="BW50" s="4"/>
      <c r="BX50" s="4"/>
      <c r="BY50" s="4"/>
      <c r="BZ50" s="4"/>
      <c r="CA50" s="31"/>
      <c r="CB50" s="4"/>
      <c r="CC50" s="4"/>
      <c r="CD50" s="35"/>
      <c r="CE50" s="4"/>
      <c r="CF50" s="4"/>
      <c r="CG50" s="4"/>
      <c r="CH50" s="4"/>
      <c r="CI50" s="31"/>
      <c r="CJ50" s="4"/>
      <c r="CK50" s="4"/>
      <c r="CL50" s="35"/>
      <c r="CM50" s="4"/>
      <c r="CN50" s="4"/>
      <c r="CO50" s="4"/>
      <c r="CP50" s="4"/>
      <c r="CQ50" s="31"/>
      <c r="CR50" s="4"/>
      <c r="CS50" s="4"/>
      <c r="CT50" s="35"/>
      <c r="CU50" s="4"/>
      <c r="CV50" s="4"/>
      <c r="CW50" s="4"/>
      <c r="CX50" s="4"/>
      <c r="CY50" s="31"/>
      <c r="CZ50" s="4"/>
      <c r="DA50" s="4"/>
      <c r="DB50" s="35"/>
      <c r="DC50" s="4"/>
      <c r="DD50" s="4"/>
      <c r="DE50" s="4"/>
      <c r="DF50" s="4"/>
      <c r="DG50" s="31"/>
      <c r="DH50" s="4"/>
      <c r="DI50" s="4"/>
      <c r="DJ50" s="35"/>
      <c r="DK50" s="4"/>
      <c r="DL50" s="4"/>
      <c r="DM50" s="4"/>
      <c r="DN50" s="4"/>
      <c r="DO50" s="31"/>
      <c r="DP50" s="4"/>
      <c r="DQ50" s="4"/>
      <c r="DR50" s="35"/>
      <c r="DS50" s="31"/>
      <c r="DT50" s="4"/>
      <c r="DU50" s="4"/>
      <c r="DV50" s="35"/>
      <c r="DW50" s="4"/>
      <c r="DX50" s="4"/>
      <c r="DY50" s="4"/>
      <c r="DZ50" s="22"/>
      <c r="EA50" s="13"/>
    </row>
    <row r="51" spans="2:131" ht="20.25" customHeight="1" thickBot="1">
      <c r="B51" s="17" t="s">
        <v>111</v>
      </c>
      <c r="C51" s="25" t="str">
        <f>AI45</f>
        <v>0</v>
      </c>
      <c r="D51" s="18" t="str">
        <f t="shared" ref="D51" si="750">AJ45</f>
        <v>0</v>
      </c>
      <c r="E51" s="18" t="str">
        <f t="shared" ref="E51" si="751">AK45</f>
        <v>1</v>
      </c>
      <c r="F51" s="18" t="str">
        <f t="shared" ref="F51" si="752">AL45</f>
        <v>0</v>
      </c>
      <c r="G51" s="32" t="str">
        <f t="shared" ref="G51" si="753">AM45</f>
        <v>1</v>
      </c>
      <c r="H51" s="18" t="str">
        <f t="shared" ref="H51" si="754">AN45</f>
        <v>1</v>
      </c>
      <c r="I51" s="18" t="str">
        <f t="shared" ref="I51" si="755">AO45</f>
        <v>1</v>
      </c>
      <c r="J51" s="18" t="str">
        <f t="shared" ref="J51" si="756">AP45</f>
        <v>0</v>
      </c>
      <c r="K51" s="32" t="str">
        <f t="shared" ref="K51" si="757">AQ45</f>
        <v>1</v>
      </c>
      <c r="L51" s="18" t="str">
        <f t="shared" ref="L51" si="758">AR45</f>
        <v>0</v>
      </c>
      <c r="M51" s="18" t="str">
        <f t="shared" ref="M51" si="759">AS45</f>
        <v>0</v>
      </c>
      <c r="N51" s="36" t="str">
        <f t="shared" ref="N51" si="760">AT45</f>
        <v>0</v>
      </c>
      <c r="O51" s="18" t="str">
        <f t="shared" ref="O51" si="761">AU45</f>
        <v>1</v>
      </c>
      <c r="P51" s="18" t="str">
        <f t="shared" ref="P51" si="762">AV45</f>
        <v>1</v>
      </c>
      <c r="Q51" s="18" t="str">
        <f t="shared" ref="Q51" si="763">AW45</f>
        <v>1</v>
      </c>
      <c r="R51" s="18" t="str">
        <f t="shared" ref="R51" si="764">AX45</f>
        <v>1</v>
      </c>
      <c r="S51" s="32" t="str">
        <f t="shared" ref="S51" si="765">AY45</f>
        <v>1</v>
      </c>
      <c r="T51" s="18" t="str">
        <f t="shared" ref="T51" si="766">AZ45</f>
        <v>0</v>
      </c>
      <c r="U51" s="18" t="str">
        <f t="shared" ref="U51" si="767">BA45</f>
        <v>0</v>
      </c>
      <c r="V51" s="36" t="str">
        <f t="shared" ref="V51" si="768">BB45</f>
        <v>1</v>
      </c>
      <c r="W51" s="18" t="str">
        <f t="shared" ref="W51" si="769">BC45</f>
        <v>1</v>
      </c>
      <c r="X51" s="18" t="str">
        <f t="shared" ref="X51" si="770">BD45</f>
        <v>1</v>
      </c>
      <c r="Y51" s="18" t="str">
        <f t="shared" ref="Y51" si="771">BE45</f>
        <v>0</v>
      </c>
      <c r="Z51" s="18" t="str">
        <f t="shared" ref="Z51" si="772">BF45</f>
        <v>0</v>
      </c>
      <c r="AA51" s="32" t="str">
        <f t="shared" ref="AA51" si="773">BG45</f>
        <v>0</v>
      </c>
      <c r="AB51" s="18" t="str">
        <f t="shared" ref="AB51" si="774">BH45</f>
        <v>1</v>
      </c>
      <c r="AC51" s="18" t="str">
        <f t="shared" ref="AC51" si="775">BI45</f>
        <v>1</v>
      </c>
      <c r="AD51" s="36" t="str">
        <f t="shared" ref="AD51" si="776">BJ45</f>
        <v>0</v>
      </c>
      <c r="AE51" s="18" t="str">
        <f t="shared" ref="AE51" si="777">BK45</f>
        <v>0</v>
      </c>
      <c r="AF51" s="18" t="str">
        <f t="shared" ref="AF51" si="778">BL45</f>
        <v>1</v>
      </c>
      <c r="AG51" s="18" t="str">
        <f t="shared" ref="AG51" si="779">BM45</f>
        <v>0</v>
      </c>
      <c r="AH51" s="18" t="str">
        <f t="shared" ref="AH51" si="780">BN45</f>
        <v>1</v>
      </c>
      <c r="AI51" s="32" t="str">
        <f>IF(AI50=C45,"0","1")</f>
        <v>1</v>
      </c>
      <c r="AJ51" s="18" t="str">
        <f t="shared" ref="AJ51" si="781">IF(AJ50=D45,"0","1")</f>
        <v>0</v>
      </c>
      <c r="AK51" s="18" t="str">
        <f t="shared" ref="AK51" si="782">IF(AK50=E45,"0","1")</f>
        <v>1</v>
      </c>
      <c r="AL51" s="36" t="str">
        <f t="shared" ref="AL51" si="783">IF(AL50=F45,"0","1")</f>
        <v>0</v>
      </c>
      <c r="AM51" s="18" t="str">
        <f t="shared" ref="AM51" si="784">IF(AM50=G45,"0","1")</f>
        <v>1</v>
      </c>
      <c r="AN51" s="18" t="str">
        <f t="shared" ref="AN51" si="785">IF(AN50=H45,"0","1")</f>
        <v>0</v>
      </c>
      <c r="AO51" s="18" t="str">
        <f t="shared" ref="AO51" si="786">IF(AO50=I45,"0","1")</f>
        <v>0</v>
      </c>
      <c r="AP51" s="18" t="str">
        <f t="shared" ref="AP51" si="787">IF(AP50=J45,"0","1")</f>
        <v>1</v>
      </c>
      <c r="AQ51" s="32" t="str">
        <f t="shared" ref="AQ51" si="788">IF(AQ50=K45,"0","1")</f>
        <v>1</v>
      </c>
      <c r="AR51" s="18" t="str">
        <f t="shared" ref="AR51" si="789">IF(AR50=L45,"0","1")</f>
        <v>1</v>
      </c>
      <c r="AS51" s="18" t="str">
        <f t="shared" ref="AS51" si="790">IF(AS50=M45,"0","1")</f>
        <v>1</v>
      </c>
      <c r="AT51" s="36" t="str">
        <f t="shared" ref="AT51" si="791">IF(AT50=N45,"0","1")</f>
        <v>1</v>
      </c>
      <c r="AU51" s="18" t="str">
        <f t="shared" ref="AU51" si="792">IF(AU50=O45,"0","1")</f>
        <v>1</v>
      </c>
      <c r="AV51" s="18" t="str">
        <f t="shared" ref="AV51" si="793">IF(AV50=P45,"0","1")</f>
        <v>1</v>
      </c>
      <c r="AW51" s="18" t="str">
        <f t="shared" ref="AW51" si="794">IF(AW50=Q45,"0","1")</f>
        <v>0</v>
      </c>
      <c r="AX51" s="18" t="str">
        <f t="shared" ref="AX51" si="795">IF(AX50=R45,"0","1")</f>
        <v>0</v>
      </c>
      <c r="AY51" s="32" t="str">
        <f t="shared" ref="AY51" si="796">IF(AY50=S45,"0","1")</f>
        <v>0</v>
      </c>
      <c r="AZ51" s="18" t="str">
        <f t="shared" ref="AZ51" si="797">IF(AZ50=T45,"0","1")</f>
        <v>0</v>
      </c>
      <c r="BA51" s="18" t="str">
        <f t="shared" ref="BA51" si="798">IF(BA50=U45,"0","1")</f>
        <v>1</v>
      </c>
      <c r="BB51" s="36" t="str">
        <f t="shared" ref="BB51" si="799">IF(BB50=V45,"0","1")</f>
        <v>0</v>
      </c>
      <c r="BC51" s="18" t="str">
        <f t="shared" ref="BC51" si="800">IF(BC50=W45,"0","1")</f>
        <v>0</v>
      </c>
      <c r="BD51" s="18" t="str">
        <f t="shared" ref="BD51" si="801">IF(BD50=X45,"0","1")</f>
        <v>0</v>
      </c>
      <c r="BE51" s="18" t="str">
        <f t="shared" ref="BE51" si="802">IF(BE50=Y45,"0","1")</f>
        <v>0</v>
      </c>
      <c r="BF51" s="18" t="str">
        <f t="shared" ref="BF51" si="803">IF(BF50=Z45,"0","1")</f>
        <v>0</v>
      </c>
      <c r="BG51" s="32" t="str">
        <f t="shared" ref="BG51" si="804">IF(BG50=AA45,"0","1")</f>
        <v>1</v>
      </c>
      <c r="BH51" s="18" t="str">
        <f t="shared" ref="BH51" si="805">IF(BH50=AB45,"0","1")</f>
        <v>0</v>
      </c>
      <c r="BI51" s="18" t="str">
        <f t="shared" ref="BI51" si="806">IF(BI50=AC45,"0","1")</f>
        <v>1</v>
      </c>
      <c r="BJ51" s="36" t="str">
        <f t="shared" ref="BJ51" si="807">IF(BJ50=AD45,"0","1")</f>
        <v>0</v>
      </c>
      <c r="BK51" s="18" t="str">
        <f t="shared" ref="BK51" si="808">IF(BK50=AE45,"0","1")</f>
        <v>0</v>
      </c>
      <c r="BL51" s="18" t="str">
        <f t="shared" ref="BL51" si="809">IF(BL50=AF45,"0","1")</f>
        <v>0</v>
      </c>
      <c r="BM51" s="18" t="str">
        <f t="shared" ref="BM51" si="810">IF(BM50=AG45,"0","1")</f>
        <v>1</v>
      </c>
      <c r="BN51" s="26" t="str">
        <f t="shared" ref="BN51" si="811">IF(BN50=AH45,"0","1")</f>
        <v>1</v>
      </c>
      <c r="BO51" s="25"/>
      <c r="BP51" s="18"/>
      <c r="BQ51" s="18"/>
      <c r="BR51" s="18"/>
      <c r="BS51" s="32"/>
      <c r="BT51" s="18"/>
      <c r="BU51" s="18"/>
      <c r="BV51" s="36"/>
      <c r="BW51" s="18"/>
      <c r="BX51" s="18"/>
      <c r="BY51" s="18"/>
      <c r="BZ51" s="18"/>
      <c r="CA51" s="32"/>
      <c r="CB51" s="18"/>
      <c r="CC51" s="18"/>
      <c r="CD51" s="36"/>
      <c r="CE51" s="18"/>
      <c r="CF51" s="18"/>
      <c r="CG51" s="18"/>
      <c r="CH51" s="18"/>
      <c r="CI51" s="32"/>
      <c r="CJ51" s="18"/>
      <c r="CK51" s="18"/>
      <c r="CL51" s="36"/>
      <c r="CM51" s="18"/>
      <c r="CN51" s="18"/>
      <c r="CO51" s="18"/>
      <c r="CP51" s="18"/>
      <c r="CQ51" s="32"/>
      <c r="CR51" s="18"/>
      <c r="CS51" s="18"/>
      <c r="CT51" s="36"/>
      <c r="CU51" s="18"/>
      <c r="CV51" s="18"/>
      <c r="CW51" s="18"/>
      <c r="CX51" s="18"/>
      <c r="CY51" s="32"/>
      <c r="CZ51" s="18"/>
      <c r="DA51" s="18"/>
      <c r="DB51" s="36"/>
      <c r="DC51" s="18"/>
      <c r="DD51" s="18"/>
      <c r="DE51" s="18"/>
      <c r="DF51" s="18"/>
      <c r="DG51" s="32"/>
      <c r="DH51" s="18"/>
      <c r="DI51" s="18"/>
      <c r="DJ51" s="36"/>
      <c r="DK51" s="18"/>
      <c r="DL51" s="18"/>
      <c r="DM51" s="18"/>
      <c r="DN51" s="18"/>
      <c r="DO51" s="32"/>
      <c r="DP51" s="18"/>
      <c r="DQ51" s="18"/>
      <c r="DR51" s="36"/>
      <c r="DS51" s="32"/>
      <c r="DT51" s="18"/>
      <c r="DU51" s="18"/>
      <c r="DV51" s="36"/>
      <c r="DW51" s="18"/>
      <c r="DX51" s="18"/>
      <c r="DY51" s="18"/>
      <c r="DZ51" s="26"/>
      <c r="EA51" s="17"/>
    </row>
    <row r="52" spans="2:131" ht="20.25" customHeight="1">
      <c r="B52" s="15" t="s">
        <v>82</v>
      </c>
      <c r="C52" s="23"/>
      <c r="D52" s="16"/>
      <c r="E52" s="16"/>
      <c r="F52" s="16"/>
      <c r="G52" s="30"/>
      <c r="H52" s="16"/>
      <c r="I52" s="16"/>
      <c r="J52" s="16"/>
      <c r="K52" s="30"/>
      <c r="L52" s="16"/>
      <c r="M52" s="16"/>
      <c r="N52" s="34"/>
      <c r="O52" s="16"/>
      <c r="P52" s="16"/>
      <c r="Q52" s="16"/>
      <c r="R52" s="16"/>
      <c r="S52" s="30"/>
      <c r="T52" s="16"/>
      <c r="U52" s="16"/>
      <c r="V52" s="34"/>
      <c r="W52" s="16"/>
      <c r="X52" s="16"/>
      <c r="Y52" s="16"/>
      <c r="Z52" s="16"/>
      <c r="AA52" s="30"/>
      <c r="AB52" s="16"/>
      <c r="AC52" s="16"/>
      <c r="AD52" s="34"/>
      <c r="AE52" s="16"/>
      <c r="AF52" s="16"/>
      <c r="AG52" s="16"/>
      <c r="AH52" s="16"/>
      <c r="AI52" s="30"/>
      <c r="AJ52" s="16"/>
      <c r="AK52" s="16"/>
      <c r="AL52" s="34"/>
      <c r="AM52" s="16"/>
      <c r="AN52" s="16"/>
      <c r="AO52" s="16"/>
      <c r="AP52" s="16"/>
      <c r="AQ52" s="30"/>
      <c r="AR52" s="16"/>
      <c r="AS52" s="16"/>
      <c r="AT52" s="34"/>
      <c r="AU52" s="16"/>
      <c r="AV52" s="16"/>
      <c r="AW52" s="16"/>
      <c r="AX52" s="16"/>
      <c r="AY52" s="30"/>
      <c r="AZ52" s="16"/>
      <c r="BA52" s="16"/>
      <c r="BB52" s="34"/>
      <c r="BC52" s="16"/>
      <c r="BD52" s="16"/>
      <c r="BE52" s="16"/>
      <c r="BF52" s="16"/>
      <c r="BG52" s="30"/>
      <c r="BH52" s="16"/>
      <c r="BI52" s="16"/>
      <c r="BJ52" s="34"/>
      <c r="BK52" s="16"/>
      <c r="BL52" s="16"/>
      <c r="BM52" s="16"/>
      <c r="BN52" s="24"/>
      <c r="BO52" s="23"/>
      <c r="BP52" s="16"/>
      <c r="BQ52" s="16"/>
      <c r="BR52" s="16"/>
      <c r="BS52" s="30"/>
      <c r="BT52" s="16"/>
      <c r="BU52" s="16"/>
      <c r="BV52" s="34"/>
      <c r="BW52" s="16"/>
      <c r="BX52" s="16"/>
      <c r="BY52" s="16"/>
      <c r="BZ52" s="16"/>
      <c r="CA52" s="30"/>
      <c r="CB52" s="16"/>
      <c r="CC52" s="16"/>
      <c r="CD52" s="34"/>
      <c r="CE52" s="16"/>
      <c r="CF52" s="16"/>
      <c r="CG52" s="16"/>
      <c r="CH52" s="16"/>
      <c r="CI52" s="30"/>
      <c r="CJ52" s="16"/>
      <c r="CK52" s="16"/>
      <c r="CL52" s="34"/>
      <c r="CM52" s="16"/>
      <c r="CN52" s="16"/>
      <c r="CO52" s="16"/>
      <c r="CP52" s="16"/>
      <c r="CQ52" s="30"/>
      <c r="CR52" s="16"/>
      <c r="CS52" s="16"/>
      <c r="CT52" s="34"/>
      <c r="CU52" s="16"/>
      <c r="CV52" s="16"/>
      <c r="CW52" s="16"/>
      <c r="CX52" s="16"/>
      <c r="CY52" s="30"/>
      <c r="CZ52" s="16"/>
      <c r="DA52" s="16"/>
      <c r="DB52" s="34"/>
      <c r="DC52" s="16"/>
      <c r="DD52" s="16"/>
      <c r="DE52" s="16"/>
      <c r="DF52" s="16"/>
      <c r="DG52" s="30"/>
      <c r="DH52" s="16"/>
      <c r="DI52" s="16"/>
      <c r="DJ52" s="34"/>
      <c r="DK52" s="16"/>
      <c r="DL52" s="16"/>
      <c r="DM52" s="16"/>
      <c r="DN52" s="16"/>
      <c r="DO52" s="30"/>
      <c r="DP52" s="16"/>
      <c r="DQ52" s="16"/>
      <c r="DR52" s="34"/>
      <c r="DS52" s="30"/>
      <c r="DT52" s="16"/>
      <c r="DU52" s="16"/>
      <c r="DV52" s="34"/>
      <c r="DW52" s="16"/>
      <c r="DX52" s="16"/>
      <c r="DY52" s="16"/>
      <c r="DZ52" s="24"/>
      <c r="EA52" s="15" t="s">
        <v>82</v>
      </c>
    </row>
    <row r="53" spans="2:131" ht="20.25" customHeight="1">
      <c r="B53" s="13" t="s">
        <v>115</v>
      </c>
      <c r="C53" s="21"/>
      <c r="D53" s="4"/>
      <c r="E53" s="4"/>
      <c r="F53" s="4"/>
      <c r="G53" s="31"/>
      <c r="H53" s="4"/>
      <c r="I53" s="4"/>
      <c r="J53" s="4"/>
      <c r="K53" s="31"/>
      <c r="L53" s="4"/>
      <c r="M53" s="4"/>
      <c r="N53" s="35"/>
      <c r="O53" s="4"/>
      <c r="P53" s="4"/>
      <c r="Q53" s="4"/>
      <c r="R53" s="4"/>
      <c r="S53" s="31" t="str">
        <f>BN51</f>
        <v>1</v>
      </c>
      <c r="T53" s="4" t="str">
        <f>AI51</f>
        <v>1</v>
      </c>
      <c r="U53" s="4" t="str">
        <f>AJ51</f>
        <v>0</v>
      </c>
      <c r="V53" s="35" t="str">
        <f>AK51</f>
        <v>1</v>
      </c>
      <c r="W53" s="4" t="str">
        <f>AL51</f>
        <v>0</v>
      </c>
      <c r="X53" s="4" t="str">
        <f>AM51</f>
        <v>1</v>
      </c>
      <c r="Y53" s="4" t="str">
        <f t="shared" ref="Y53" si="812">AL51</f>
        <v>0</v>
      </c>
      <c r="Z53" s="4" t="str">
        <f t="shared" ref="Z53" si="813">AM51</f>
        <v>1</v>
      </c>
      <c r="AA53" s="31" t="str">
        <f t="shared" ref="AA53" si="814">AN51</f>
        <v>0</v>
      </c>
      <c r="AB53" s="4" t="str">
        <f t="shared" ref="AB53" si="815">AO51</f>
        <v>0</v>
      </c>
      <c r="AC53" s="4" t="str">
        <f t="shared" ref="AC53" si="816">AP51</f>
        <v>1</v>
      </c>
      <c r="AD53" s="35" t="str">
        <f t="shared" ref="AD53" si="817">AQ51</f>
        <v>1</v>
      </c>
      <c r="AE53" s="4" t="str">
        <f t="shared" ref="AE53" si="818">AP51</f>
        <v>1</v>
      </c>
      <c r="AF53" s="4" t="str">
        <f t="shared" ref="AF53" si="819">AQ51</f>
        <v>1</v>
      </c>
      <c r="AG53" s="4" t="str">
        <f t="shared" ref="AG53" si="820">AR51</f>
        <v>1</v>
      </c>
      <c r="AH53" s="4" t="str">
        <f t="shared" ref="AH53" si="821">AS51</f>
        <v>1</v>
      </c>
      <c r="AI53" s="31" t="str">
        <f t="shared" ref="AI53" si="822">AT51</f>
        <v>1</v>
      </c>
      <c r="AJ53" s="4" t="str">
        <f t="shared" ref="AJ53" si="823">AU51</f>
        <v>1</v>
      </c>
      <c r="AK53" s="4" t="str">
        <f t="shared" ref="AK53" si="824">AT51</f>
        <v>1</v>
      </c>
      <c r="AL53" s="35" t="str">
        <f t="shared" ref="AL53" si="825">AU51</f>
        <v>1</v>
      </c>
      <c r="AM53" s="4" t="str">
        <f t="shared" ref="AM53" si="826">AV51</f>
        <v>1</v>
      </c>
      <c r="AN53" s="4" t="str">
        <f t="shared" ref="AN53" si="827">AW51</f>
        <v>0</v>
      </c>
      <c r="AO53" s="4" t="str">
        <f t="shared" ref="AO53" si="828">AX51</f>
        <v>0</v>
      </c>
      <c r="AP53" s="4" t="str">
        <f t="shared" ref="AP53" si="829">AY51</f>
        <v>0</v>
      </c>
      <c r="AQ53" s="31" t="str">
        <f t="shared" ref="AQ53" si="830">AX51</f>
        <v>0</v>
      </c>
      <c r="AR53" s="4" t="str">
        <f t="shared" ref="AR53" si="831">AY51</f>
        <v>0</v>
      </c>
      <c r="AS53" s="4" t="str">
        <f t="shared" ref="AS53" si="832">AZ51</f>
        <v>0</v>
      </c>
      <c r="AT53" s="35" t="str">
        <f t="shared" ref="AT53" si="833">BA51</f>
        <v>1</v>
      </c>
      <c r="AU53" s="4" t="str">
        <f t="shared" ref="AU53" si="834">BB51</f>
        <v>0</v>
      </c>
      <c r="AV53" s="4" t="str">
        <f t="shared" ref="AV53" si="835">BC51</f>
        <v>0</v>
      </c>
      <c r="AW53" s="4" t="str">
        <f t="shared" ref="AW53" si="836">BB51</f>
        <v>0</v>
      </c>
      <c r="AX53" s="4" t="str">
        <f t="shared" ref="AX53" si="837">BC51</f>
        <v>0</v>
      </c>
      <c r="AY53" s="31" t="str">
        <f t="shared" ref="AY53" si="838">BD51</f>
        <v>0</v>
      </c>
      <c r="AZ53" s="4" t="str">
        <f t="shared" ref="AZ53" si="839">BE51</f>
        <v>0</v>
      </c>
      <c r="BA53" s="4" t="str">
        <f t="shared" ref="BA53" si="840">BF51</f>
        <v>0</v>
      </c>
      <c r="BB53" s="35" t="str">
        <f t="shared" ref="BB53" si="841">BG51</f>
        <v>1</v>
      </c>
      <c r="BC53" s="4" t="str">
        <f t="shared" ref="BC53" si="842">BF51</f>
        <v>0</v>
      </c>
      <c r="BD53" s="4" t="str">
        <f t="shared" ref="BD53" si="843">BG51</f>
        <v>1</v>
      </c>
      <c r="BE53" s="4" t="str">
        <f t="shared" ref="BE53" si="844">BH51</f>
        <v>0</v>
      </c>
      <c r="BF53" s="4" t="str">
        <f t="shared" ref="BF53" si="845">BI51</f>
        <v>1</v>
      </c>
      <c r="BG53" s="31" t="str">
        <f t="shared" ref="BG53" si="846">BJ51</f>
        <v>0</v>
      </c>
      <c r="BH53" s="4" t="str">
        <f t="shared" ref="BH53" si="847">BK51</f>
        <v>0</v>
      </c>
      <c r="BI53" s="4" t="str">
        <f>BJ51</f>
        <v>0</v>
      </c>
      <c r="BJ53" s="35" t="str">
        <f>BK51</f>
        <v>0</v>
      </c>
      <c r="BK53" s="4" t="str">
        <f>BL51</f>
        <v>0</v>
      </c>
      <c r="BL53" s="4" t="str">
        <f>BM51</f>
        <v>1</v>
      </c>
      <c r="BM53" s="4" t="str">
        <f>BN51</f>
        <v>1</v>
      </c>
      <c r="BN53" s="22" t="str">
        <f>AI51</f>
        <v>1</v>
      </c>
      <c r="BO53" s="21" t="str">
        <f>BQ47</f>
        <v>0</v>
      </c>
      <c r="BP53" s="4" t="str">
        <f t="shared" ref="BP53" si="848">BR47</f>
        <v>0</v>
      </c>
      <c r="BQ53" s="4" t="str">
        <f t="shared" ref="BQ53" si="849">BS47</f>
        <v>0</v>
      </c>
      <c r="BR53" s="4" t="str">
        <f t="shared" ref="BR53" si="850">BT47</f>
        <v>0</v>
      </c>
      <c r="BS53" s="31" t="str">
        <f t="shared" ref="BS53" si="851">BU47</f>
        <v>1</v>
      </c>
      <c r="BT53" s="4" t="str">
        <f t="shared" ref="BT53" si="852">BV47</f>
        <v>1</v>
      </c>
      <c r="BU53" s="4" t="str">
        <f t="shared" ref="BU53" si="853">BW47</f>
        <v>0</v>
      </c>
      <c r="BV53" s="35" t="str">
        <f t="shared" ref="BV53" si="854">BX47</f>
        <v>0</v>
      </c>
      <c r="BW53" s="4" t="str">
        <f t="shared" ref="BW53" si="855">BY47</f>
        <v>1</v>
      </c>
      <c r="BX53" s="4" t="str">
        <f t="shared" ref="BX53" si="856">BZ47</f>
        <v>1</v>
      </c>
      <c r="BY53" s="4" t="str">
        <f t="shared" ref="BY53" si="857">CA47</f>
        <v>1</v>
      </c>
      <c r="BZ53" s="4" t="str">
        <f t="shared" ref="BZ53" si="858">CB47</f>
        <v>0</v>
      </c>
      <c r="CA53" s="31" t="str">
        <f t="shared" ref="CA53" si="859">CC47</f>
        <v>1</v>
      </c>
      <c r="CB53" s="4" t="str">
        <f t="shared" ref="CB53" si="860">CD47</f>
        <v>0</v>
      </c>
      <c r="CC53" s="4" t="str">
        <f t="shared" ref="CC53" si="861">CE47</f>
        <v>1</v>
      </c>
      <c r="CD53" s="35" t="str">
        <f t="shared" ref="CD53" si="862">CF47</f>
        <v>1</v>
      </c>
      <c r="CE53" s="4" t="str">
        <f t="shared" ref="CE53" si="863">CG47</f>
        <v>0</v>
      </c>
      <c r="CF53" s="4" t="str">
        <f t="shared" ref="CF53" si="864">CH47</f>
        <v>0</v>
      </c>
      <c r="CG53" s="4" t="str">
        <f t="shared" ref="CG53" si="865">CI47</f>
        <v>0</v>
      </c>
      <c r="CH53" s="4" t="str">
        <f t="shared" ref="CH53" si="866">CJ47</f>
        <v>0</v>
      </c>
      <c r="CI53" s="31" t="str">
        <f t="shared" ref="CI53" si="867">CK47</f>
        <v>1</v>
      </c>
      <c r="CJ53" s="4" t="str">
        <f t="shared" ref="CJ53" si="868">CL47</f>
        <v>1</v>
      </c>
      <c r="CK53" s="4" t="str">
        <f t="shared" ref="CK53" si="869">CM47</f>
        <v>1</v>
      </c>
      <c r="CL53" s="35" t="str">
        <f t="shared" ref="CL53" si="870">CN47</f>
        <v>1</v>
      </c>
      <c r="CM53" s="4" t="str">
        <f t="shared" ref="CM53" si="871">CO47</f>
        <v>0</v>
      </c>
      <c r="CN53" s="4" t="str">
        <f t="shared" ref="CN53" si="872">CP47</f>
        <v>0</v>
      </c>
      <c r="CO53" s="4" t="str">
        <f>BO47</f>
        <v>0</v>
      </c>
      <c r="CP53" s="4" t="str">
        <f>BP47</f>
        <v>0</v>
      </c>
      <c r="CQ53" s="31" t="str">
        <f t="shared" ref="CQ53" si="873">CS47</f>
        <v>0</v>
      </c>
      <c r="CR53" s="4" t="str">
        <f t="shared" ref="CR53" si="874">CT47</f>
        <v>0</v>
      </c>
      <c r="CS53" s="4" t="str">
        <f t="shared" ref="CS53" si="875">CU47</f>
        <v>1</v>
      </c>
      <c r="CT53" s="35" t="str">
        <f t="shared" ref="CT53" si="876">CV47</f>
        <v>1</v>
      </c>
      <c r="CU53" s="4" t="str">
        <f t="shared" ref="CU53" si="877">CW47</f>
        <v>0</v>
      </c>
      <c r="CV53" s="4" t="str">
        <f t="shared" ref="CV53" si="878">CX47</f>
        <v>0</v>
      </c>
      <c r="CW53" s="4" t="str">
        <f t="shared" ref="CW53" si="879">CY47</f>
        <v>1</v>
      </c>
      <c r="CX53" s="4" t="str">
        <f t="shared" ref="CX53" si="880">CZ47</f>
        <v>1</v>
      </c>
      <c r="CY53" s="31" t="str">
        <f t="shared" ref="CY53" si="881">DA47</f>
        <v>1</v>
      </c>
      <c r="CZ53" s="4" t="str">
        <f t="shared" ref="CZ53" si="882">DB47</f>
        <v>1</v>
      </c>
      <c r="DA53" s="4" t="str">
        <f t="shared" ref="DA53" si="883">DC47</f>
        <v>1</v>
      </c>
      <c r="DB53" s="35" t="str">
        <f t="shared" ref="DB53" si="884">DD47</f>
        <v>0</v>
      </c>
      <c r="DC53" s="4" t="str">
        <f t="shared" ref="DC53" si="885">DE47</f>
        <v>1</v>
      </c>
      <c r="DD53" s="4" t="str">
        <f t="shared" ref="DD53" si="886">DF47</f>
        <v>0</v>
      </c>
      <c r="DE53" s="4" t="str">
        <f t="shared" ref="DE53" si="887">DG47</f>
        <v>0</v>
      </c>
      <c r="DF53" s="4" t="str">
        <f t="shared" ref="DF53" si="888">DH47</f>
        <v>0</v>
      </c>
      <c r="DG53" s="31" t="str">
        <f t="shared" ref="DG53" si="889">DI47</f>
        <v>1</v>
      </c>
      <c r="DH53" s="4" t="str">
        <f t="shared" ref="DH53" si="890">DJ47</f>
        <v>1</v>
      </c>
      <c r="DI53" s="4" t="str">
        <f t="shared" ref="DI53" si="891">DK47</f>
        <v>0</v>
      </c>
      <c r="DJ53" s="35" t="str">
        <f t="shared" ref="DJ53" si="892">DL47</f>
        <v>0</v>
      </c>
      <c r="DK53" s="4" t="str">
        <f t="shared" ref="DK53" si="893">DM47</f>
        <v>1</v>
      </c>
      <c r="DL53" s="4" t="str">
        <f t="shared" ref="DL53" si="894">DN47</f>
        <v>1</v>
      </c>
      <c r="DM53" s="4" t="str">
        <f t="shared" ref="DM53" si="895">DO47</f>
        <v>1</v>
      </c>
      <c r="DN53" s="4" t="str">
        <f t="shared" ref="DN53" si="896">DP47</f>
        <v>1</v>
      </c>
      <c r="DO53" s="31" t="str">
        <f t="shared" ref="DO53" si="897">DQ47</f>
        <v>1</v>
      </c>
      <c r="DP53" s="4" t="str">
        <f t="shared" ref="DP53" si="898">DR47</f>
        <v>1</v>
      </c>
      <c r="DQ53" s="4" t="str">
        <f>CQ47</f>
        <v>0</v>
      </c>
      <c r="DR53" s="35" t="str">
        <f>CR47</f>
        <v>0</v>
      </c>
      <c r="DS53" s="31"/>
      <c r="DT53" s="4"/>
      <c r="DU53" s="4"/>
      <c r="DV53" s="35"/>
      <c r="DW53" s="4"/>
      <c r="DX53" s="4"/>
      <c r="DY53" s="4"/>
      <c r="DZ53" s="22"/>
      <c r="EA53" s="13" t="s">
        <v>122</v>
      </c>
    </row>
    <row r="54" spans="2:131" ht="20.25" customHeight="1">
      <c r="B54" s="13" t="s">
        <v>109</v>
      </c>
      <c r="C54" s="21"/>
      <c r="D54" s="4"/>
      <c r="E54" s="4"/>
      <c r="F54" s="4"/>
      <c r="G54" s="31"/>
      <c r="H54" s="4"/>
      <c r="I54" s="4"/>
      <c r="J54" s="4"/>
      <c r="K54" s="31"/>
      <c r="L54" s="4"/>
      <c r="M54" s="4"/>
      <c r="N54" s="35"/>
      <c r="O54" s="4"/>
      <c r="P54" s="4"/>
      <c r="Q54" s="4"/>
      <c r="R54" s="4"/>
      <c r="S54" s="31" t="str">
        <f t="shared" ref="S54:BN54" si="899">IF(S53=BO54,"0","1")</f>
        <v>1</v>
      </c>
      <c r="T54" s="4" t="str">
        <f t="shared" si="899"/>
        <v>1</v>
      </c>
      <c r="U54" s="4" t="str">
        <f t="shared" si="899"/>
        <v>1</v>
      </c>
      <c r="V54" s="35" t="str">
        <f t="shared" si="899"/>
        <v>0</v>
      </c>
      <c r="W54" s="4" t="str">
        <f t="shared" si="899"/>
        <v>0</v>
      </c>
      <c r="X54" s="4" t="str">
        <f t="shared" si="899"/>
        <v>0</v>
      </c>
      <c r="Y54" s="4" t="str">
        <f t="shared" si="899"/>
        <v>0</v>
      </c>
      <c r="Z54" s="4" t="str">
        <f t="shared" si="899"/>
        <v>1</v>
      </c>
      <c r="AA54" s="31" t="str">
        <f t="shared" si="899"/>
        <v>1</v>
      </c>
      <c r="AB54" s="4" t="str">
        <f t="shared" si="899"/>
        <v>1</v>
      </c>
      <c r="AC54" s="4" t="str">
        <f t="shared" si="899"/>
        <v>0</v>
      </c>
      <c r="AD54" s="35" t="str">
        <f t="shared" si="899"/>
        <v>0</v>
      </c>
      <c r="AE54" s="4" t="str">
        <f t="shared" si="899"/>
        <v>0</v>
      </c>
      <c r="AF54" s="4" t="str">
        <f t="shared" si="899"/>
        <v>1</v>
      </c>
      <c r="AG54" s="4" t="str">
        <f t="shared" si="899"/>
        <v>1</v>
      </c>
      <c r="AH54" s="4" t="str">
        <f t="shared" si="899"/>
        <v>1</v>
      </c>
      <c r="AI54" s="31" t="str">
        <f t="shared" si="899"/>
        <v>1</v>
      </c>
      <c r="AJ54" s="4" t="str">
        <f t="shared" si="899"/>
        <v>1</v>
      </c>
      <c r="AK54" s="4" t="str">
        <f t="shared" si="899"/>
        <v>0</v>
      </c>
      <c r="AL54" s="35" t="str">
        <f t="shared" si="899"/>
        <v>1</v>
      </c>
      <c r="AM54" s="4" t="str">
        <f t="shared" si="899"/>
        <v>1</v>
      </c>
      <c r="AN54" s="4" t="str">
        <f t="shared" si="899"/>
        <v>0</v>
      </c>
      <c r="AO54" s="4" t="str">
        <f t="shared" si="899"/>
        <v>1</v>
      </c>
      <c r="AP54" s="4" t="str">
        <f t="shared" si="899"/>
        <v>0</v>
      </c>
      <c r="AQ54" s="31" t="str">
        <f t="shared" si="899"/>
        <v>1</v>
      </c>
      <c r="AR54" s="4" t="str">
        <f t="shared" si="899"/>
        <v>1</v>
      </c>
      <c r="AS54" s="4" t="str">
        <f t="shared" si="899"/>
        <v>1</v>
      </c>
      <c r="AT54" s="35" t="str">
        <f t="shared" si="899"/>
        <v>0</v>
      </c>
      <c r="AU54" s="4" t="str">
        <f t="shared" si="899"/>
        <v>0</v>
      </c>
      <c r="AV54" s="4" t="str">
        <f t="shared" si="899"/>
        <v>0</v>
      </c>
      <c r="AW54" s="4" t="str">
        <f t="shared" si="899"/>
        <v>0</v>
      </c>
      <c r="AX54" s="4" t="str">
        <f t="shared" si="899"/>
        <v>0</v>
      </c>
      <c r="AY54" s="31" t="str">
        <f t="shared" si="899"/>
        <v>1</v>
      </c>
      <c r="AZ54" s="4" t="str">
        <f t="shared" si="899"/>
        <v>1</v>
      </c>
      <c r="BA54" s="4" t="str">
        <f t="shared" si="899"/>
        <v>0</v>
      </c>
      <c r="BB54" s="35" t="str">
        <f t="shared" si="899"/>
        <v>1</v>
      </c>
      <c r="BC54" s="4" t="str">
        <f t="shared" si="899"/>
        <v>0</v>
      </c>
      <c r="BD54" s="4" t="str">
        <f t="shared" si="899"/>
        <v>0</v>
      </c>
      <c r="BE54" s="4" t="str">
        <f t="shared" si="899"/>
        <v>1</v>
      </c>
      <c r="BF54" s="4" t="str">
        <f t="shared" si="899"/>
        <v>1</v>
      </c>
      <c r="BG54" s="31" t="str">
        <f t="shared" si="899"/>
        <v>0</v>
      </c>
      <c r="BH54" s="4" t="str">
        <f t="shared" si="899"/>
        <v>1</v>
      </c>
      <c r="BI54" s="4" t="str">
        <f t="shared" si="899"/>
        <v>1</v>
      </c>
      <c r="BJ54" s="35" t="str">
        <f t="shared" si="899"/>
        <v>0</v>
      </c>
      <c r="BK54" s="4" t="str">
        <f t="shared" si="899"/>
        <v>1</v>
      </c>
      <c r="BL54" s="4" t="str">
        <f t="shared" si="899"/>
        <v>0</v>
      </c>
      <c r="BM54" s="4" t="str">
        <f t="shared" si="899"/>
        <v>1</v>
      </c>
      <c r="BN54" s="22" t="str">
        <f t="shared" si="899"/>
        <v>0</v>
      </c>
      <c r="BO54" s="21" t="str">
        <f>CB53</f>
        <v>0</v>
      </c>
      <c r="BP54" s="4" t="str">
        <f>CE53</f>
        <v>0</v>
      </c>
      <c r="BQ54" s="4" t="str">
        <f>BY53</f>
        <v>1</v>
      </c>
      <c r="BR54" s="4" t="str">
        <f>CL53</f>
        <v>1</v>
      </c>
      <c r="BS54" s="31" t="str">
        <f>BO53</f>
        <v>0</v>
      </c>
      <c r="BT54" s="4" t="str">
        <f>BS53</f>
        <v>1</v>
      </c>
      <c r="BU54" s="4" t="str">
        <f>BQ53</f>
        <v>0</v>
      </c>
      <c r="BV54" s="35" t="str">
        <f>CP53</f>
        <v>0</v>
      </c>
      <c r="BW54" s="4" t="str">
        <f>CC53</f>
        <v>1</v>
      </c>
      <c r="BX54" s="4" t="str">
        <f>BT53</f>
        <v>1</v>
      </c>
      <c r="BY54" s="4" t="str">
        <f>CI53</f>
        <v>1</v>
      </c>
      <c r="BZ54" s="4" t="str">
        <f>BX53</f>
        <v>1</v>
      </c>
      <c r="CA54" s="31" t="str">
        <f>CK53</f>
        <v>1</v>
      </c>
      <c r="CB54" s="4" t="str">
        <f>CG53</f>
        <v>0</v>
      </c>
      <c r="CC54" s="4" t="str">
        <f>BZ53</f>
        <v>0</v>
      </c>
      <c r="CD54" s="35" t="str">
        <f>BR53</f>
        <v>0</v>
      </c>
      <c r="CE54" s="4" t="str">
        <f>CN53</f>
        <v>0</v>
      </c>
      <c r="CF54" s="4" t="str">
        <f>BV53</f>
        <v>0</v>
      </c>
      <c r="CG54" s="4" t="str">
        <f>CD53</f>
        <v>1</v>
      </c>
      <c r="CH54" s="4" t="str">
        <f>BU53</f>
        <v>0</v>
      </c>
      <c r="CI54" s="31" t="str">
        <f>CO53</f>
        <v>0</v>
      </c>
      <c r="CJ54" s="4" t="str">
        <f>CH53</f>
        <v>0</v>
      </c>
      <c r="CK54" s="4" t="str">
        <f>CA53</f>
        <v>1</v>
      </c>
      <c r="CL54" s="35" t="str">
        <f>BP53</f>
        <v>0</v>
      </c>
      <c r="CM54" s="4" t="str">
        <f>DC53</f>
        <v>1</v>
      </c>
      <c r="CN54" s="4" t="str">
        <f>DN53</f>
        <v>1</v>
      </c>
      <c r="CO54" s="4" t="str">
        <f>CS53</f>
        <v>1</v>
      </c>
      <c r="CP54" s="4" t="str">
        <f>CY53</f>
        <v>1</v>
      </c>
      <c r="CQ54" s="31" t="str">
        <f>DI53</f>
        <v>0</v>
      </c>
      <c r="CR54" s="4" t="str">
        <f>DQ53</f>
        <v>0</v>
      </c>
      <c r="CS54" s="4" t="str">
        <f>CR53</f>
        <v>0</v>
      </c>
      <c r="CT54" s="35" t="str">
        <f>DB53</f>
        <v>0</v>
      </c>
      <c r="CU54" s="4" t="str">
        <f>DM53</f>
        <v>1</v>
      </c>
      <c r="CV54" s="4" t="str">
        <f>DG53</f>
        <v>1</v>
      </c>
      <c r="CW54" s="4" t="str">
        <f>CU53</f>
        <v>0</v>
      </c>
      <c r="CX54" s="4" t="str">
        <f>DJ53</f>
        <v>0</v>
      </c>
      <c r="CY54" s="31" t="str">
        <f>DF53</f>
        <v>0</v>
      </c>
      <c r="CZ54" s="4" t="str">
        <f>DK53</f>
        <v>1</v>
      </c>
      <c r="DA54" s="4" t="str">
        <f>DA53</f>
        <v>1</v>
      </c>
      <c r="DB54" s="35" t="str">
        <f>DR53</f>
        <v>0</v>
      </c>
      <c r="DC54" s="4" t="str">
        <f>CV53</f>
        <v>0</v>
      </c>
      <c r="DD54" s="4" t="str">
        <f>DO53</f>
        <v>1</v>
      </c>
      <c r="DE54" s="4" t="str">
        <f>DH53</f>
        <v>1</v>
      </c>
      <c r="DF54" s="4" t="str">
        <f>DD53</f>
        <v>0</v>
      </c>
      <c r="DG54" s="31" t="str">
        <f>DL53</f>
        <v>1</v>
      </c>
      <c r="DH54" s="4" t="str">
        <f>CX53</f>
        <v>1</v>
      </c>
      <c r="DI54" s="4" t="str">
        <f>CQ53</f>
        <v>0</v>
      </c>
      <c r="DJ54" s="35" t="str">
        <f>CT53</f>
        <v>1</v>
      </c>
      <c r="DK54" s="4"/>
      <c r="DL54" s="4"/>
      <c r="DM54" s="4"/>
      <c r="DN54" s="4"/>
      <c r="DO54" s="31"/>
      <c r="DP54" s="4"/>
      <c r="DQ54" s="4"/>
      <c r="DR54" s="35"/>
      <c r="DS54" s="31"/>
      <c r="DT54" s="4"/>
      <c r="DU54" s="4"/>
      <c r="DV54" s="35"/>
      <c r="DW54" s="4"/>
      <c r="DX54" s="4"/>
      <c r="DY54" s="4"/>
      <c r="DZ54" s="22"/>
      <c r="EA54" s="13" t="s">
        <v>118</v>
      </c>
    </row>
    <row r="55" spans="2:131" ht="20.25" customHeight="1">
      <c r="B55" s="13" t="s">
        <v>108</v>
      </c>
      <c r="C55" s="21"/>
      <c r="D55" s="4"/>
      <c r="E55" s="4"/>
      <c r="F55" s="4"/>
      <c r="G55" s="31"/>
      <c r="H55" s="4"/>
      <c r="I55" s="4"/>
      <c r="J55" s="4"/>
      <c r="K55" s="31"/>
      <c r="L55" s="4"/>
      <c r="M55" s="4"/>
      <c r="N55" s="35"/>
      <c r="O55" s="4"/>
      <c r="P55" s="4"/>
      <c r="Q55" s="4"/>
      <c r="R55" s="4"/>
      <c r="S55" s="31"/>
      <c r="T55" s="4"/>
      <c r="U55" s="4"/>
      <c r="V55" s="35"/>
      <c r="W55" s="4"/>
      <c r="X55" s="4"/>
      <c r="Y55" s="4"/>
      <c r="Z55" s="4"/>
      <c r="AA55" s="31"/>
      <c r="AB55" s="4"/>
      <c r="AC55" s="4"/>
      <c r="AD55" s="35"/>
      <c r="AE55" s="4"/>
      <c r="AF55" s="4"/>
      <c r="AG55" s="4"/>
      <c r="AH55" s="4"/>
      <c r="AI55" s="31" t="str">
        <f>VLOOKUP(S54&amp;T54&amp;U54&amp;V54&amp;W54&amp;X54, 'Substitution-Boxes'!A$2:AG$65, 2, TRUE)</f>
        <v>0</v>
      </c>
      <c r="AJ55" s="4" t="str">
        <f>VLOOKUP(S54&amp;T54&amp;U54&amp;V54&amp;W54&amp;X54, 'Substitution-Boxes'!A$2:AG$65, 3, TRUE)</f>
        <v>0</v>
      </c>
      <c r="AK55" s="4" t="str">
        <f>VLOOKUP(S54&amp;T54&amp;U54&amp;V54&amp;W54&amp;X54, 'Substitution-Boxes'!A$2:AG$65, 4, TRUE)</f>
        <v>1</v>
      </c>
      <c r="AL55" s="35" t="str">
        <f>VLOOKUP(S54&amp;T54&amp;U54&amp;V54&amp;W54&amp;X54, 'Substitution-Boxes'!A$2:AG$65, 5, TRUE)</f>
        <v>1</v>
      </c>
      <c r="AM55" s="4" t="str">
        <f>VLOOKUP(Y54&amp;Z54&amp;AA54&amp;AB54&amp;AC54&amp;AD54, 'Substitution-Boxes'!A$2:AG$65, 6, TRUE)</f>
        <v>0</v>
      </c>
      <c r="AN55" s="4" t="str">
        <f>VLOOKUP(Y54&amp;Z54&amp;AA54&amp;AB54&amp;AC54&amp;AD54, 'Substitution-Boxes'!A$2:AG$65, 7, TRUE)</f>
        <v>1</v>
      </c>
      <c r="AO55" s="4" t="str">
        <f>VLOOKUP(Y54&amp;Z54&amp;AA54&amp;AB54&amp;AC54&amp;AD54, 'Substitution-Boxes'!A$2:AG$65, 8, TRUE)</f>
        <v>0</v>
      </c>
      <c r="AP55" s="4" t="str">
        <f>VLOOKUP(Y54&amp;Z54&amp;AA54&amp;AB54&amp;AC54&amp;AD54, 'Substitution-Boxes'!A$2:AG$65, 9, TRUE)</f>
        <v>1</v>
      </c>
      <c r="AQ55" s="31" t="str">
        <f>VLOOKUP(AE54&amp;AF54&amp;AG54&amp;AH54&amp;AI54&amp;AJ54, 'Substitution-Boxes'!A$2:AG$65, 10, TRUE)</f>
        <v>0</v>
      </c>
      <c r="AR55" s="4" t="str">
        <f>VLOOKUP(AE54&amp;AF54&amp;AG54&amp;AH54&amp;AI54&amp;AJ54, 'Substitution-Boxes'!A$2:AG$65, 11, TRUE)</f>
        <v>0</v>
      </c>
      <c r="AS55" s="4" t="str">
        <f>VLOOKUP(AE54&amp;AF54&amp;AG54&amp;AH54&amp;AI54&amp;AJ54, 'Substitution-Boxes'!A$2:AG$65, 12, TRUE)</f>
        <v>0</v>
      </c>
      <c r="AT55" s="35" t="str">
        <f>VLOOKUP(AE54&amp;AF54&amp;AG54&amp;AH54&amp;AI54&amp;AJ54, 'Substitution-Boxes'!A$2:AG$65, 13, TRUE)</f>
        <v>1</v>
      </c>
      <c r="AU55" s="4" t="str">
        <f>VLOOKUP(AK54&amp;AL54&amp;AM54&amp;AN54&amp;AO54&amp;AP54, 'Substitution-Boxes'!A$2:AG$65, 14, TRUE)</f>
        <v>1</v>
      </c>
      <c r="AV55" s="4" t="str">
        <f>VLOOKUP(AK54&amp;AL54&amp;AM54&amp;AN54&amp;AO54&amp;AP54, 'Substitution-Boxes'!A$2:AG$65, 15, TRUE)</f>
        <v>1</v>
      </c>
      <c r="AW55" s="4" t="str">
        <f>VLOOKUP(AK54&amp;AL54&amp;AM54&amp;AN54&amp;AO54&amp;AP54, 'Substitution-Boxes'!A$2:AG$65, 16, TRUE)</f>
        <v>0</v>
      </c>
      <c r="AX55" s="4" t="str">
        <f>VLOOKUP(AK54&amp;AL54&amp;AM54&amp;AN54&amp;AO54&amp;AP54, 'Substitution-Boxes'!A$2:AG$65, 17, TRUE)</f>
        <v>0</v>
      </c>
      <c r="AY55" s="31" t="str">
        <f>VLOOKUP(AQ54&amp;AR54&amp;AS54&amp;AT54&amp;AU54&amp;AV54, 'Substitution-Boxes'!A$2:AG$65, 18, TRUE)</f>
        <v>0</v>
      </c>
      <c r="AZ55" s="4" t="str">
        <f>VLOOKUP(AQ54&amp;AR54&amp;AS54&amp;AT54&amp;AU54&amp;AV54, 'Substitution-Boxes'!A$2:AG$65, 19, TRUE)</f>
        <v>1</v>
      </c>
      <c r="BA55" s="4" t="str">
        <f>VLOOKUP(AQ54&amp;AR54&amp;AS54&amp;AT54&amp;AU54&amp;AV54, 'Substitution-Boxes'!A$2:AG$65, 20, TRUE)</f>
        <v>1</v>
      </c>
      <c r="BB55" s="35" t="str">
        <f>VLOOKUP(AQ54&amp;AR54&amp;AS54&amp;AT54&amp;AU54&amp;AV54, 'Substitution-Boxes'!A$2:AG$65, 21, TRUE)</f>
        <v>0</v>
      </c>
      <c r="BC55" s="4" t="str">
        <f>VLOOKUP(AW54&amp;AX54&amp;AY54&amp;AZ54&amp;BA54&amp;BB54, 'Substitution-Boxes'!A$2:AG$65, 22, TRUE)</f>
        <v>1</v>
      </c>
      <c r="BD55" s="4" t="str">
        <f>VLOOKUP(AW54&amp;AX54&amp;AY54&amp;AZ54&amp;BA54&amp;BB54, 'Substitution-Boxes'!A$2:AG$65, 23, TRUE)</f>
        <v>0</v>
      </c>
      <c r="BE55" s="4" t="str">
        <f>VLOOKUP(AW54&amp;AX54&amp;AY54&amp;AZ54&amp;BA54&amp;BB54, 'Substitution-Boxes'!A$2:AG$65, 24, TRUE)</f>
        <v>0</v>
      </c>
      <c r="BF55" s="4" t="str">
        <f>VLOOKUP(AW54&amp;AX54&amp;AY54&amp;AZ54&amp;BA54&amp;BB54, 'Substitution-Boxes'!A$2:AG$65, 25, TRUE)</f>
        <v>1</v>
      </c>
      <c r="BG55" s="31" t="str">
        <f>VLOOKUP(BC54&amp;BD54&amp;BE54&amp;BF54&amp;BG54&amp;BH54, 'Substitution-Boxes'!A$2:AG$65, 26, TRUE)</f>
        <v>0</v>
      </c>
      <c r="BH55" s="4" t="str">
        <f>VLOOKUP(BC54&amp;BD54&amp;BE54&amp;BF54&amp;BG54&amp;BH54, 'Substitution-Boxes'!A$2:AG$65, 27, TRUE)</f>
        <v>0</v>
      </c>
      <c r="BI55" s="4" t="str">
        <f>VLOOKUP(BC54&amp;BD54&amp;BE54&amp;BF54&amp;BG54&amp;BH54, 'Substitution-Boxes'!A$2:AG$65, 28, TRUE)</f>
        <v>0</v>
      </c>
      <c r="BJ55" s="35" t="str">
        <f>VLOOKUP(BC54&amp;BD54&amp;BE54&amp;BF54&amp;BG54&amp;BH54, 'Substitution-Boxes'!A$2:AG$65, 29, TRUE)</f>
        <v>1</v>
      </c>
      <c r="BK55" s="4" t="str">
        <f>VLOOKUP(BI54&amp;BJ54&amp;BK54&amp;BL54&amp;BM54&amp;BN54, 'Substitution-Boxes'!A$2:AG$65, 30, TRUE)</f>
        <v>1</v>
      </c>
      <c r="BL55" s="4" t="str">
        <f>VLOOKUP(BI54&amp;BJ54&amp;BK54&amp;BL54&amp;BM54&amp;BN54, 'Substitution-Boxes'!A$2:AG$65, 31, TRUE)</f>
        <v>1</v>
      </c>
      <c r="BM55" s="4" t="str">
        <f>VLOOKUP(BI54&amp;BJ54&amp;BK54&amp;BL54&amp;BM54&amp;BN54, 'Substitution-Boxes'!A$2:AG$65, 32, TRUE)</f>
        <v>0</v>
      </c>
      <c r="BN55" s="22" t="str">
        <f>VLOOKUP(BI54&amp;BJ54&amp;BK54&amp;BL54&amp;BM54&amp;BN54, 'Substitution-Boxes'!A$2:AG$65, 33, TRUE)</f>
        <v>0</v>
      </c>
      <c r="BO55" s="21"/>
      <c r="BP55" s="4"/>
      <c r="BQ55" s="4"/>
      <c r="BR55" s="4"/>
      <c r="BS55" s="31"/>
      <c r="BT55" s="4"/>
      <c r="BU55" s="4"/>
      <c r="BV55" s="35"/>
      <c r="BW55" s="4"/>
      <c r="BX55" s="4"/>
      <c r="BY55" s="4"/>
      <c r="BZ55" s="4"/>
      <c r="CA55" s="31"/>
      <c r="CB55" s="4"/>
      <c r="CC55" s="4"/>
      <c r="CD55" s="35"/>
      <c r="CE55" s="4"/>
      <c r="CF55" s="4"/>
      <c r="CG55" s="4"/>
      <c r="CH55" s="4"/>
      <c r="CI55" s="31"/>
      <c r="CJ55" s="4"/>
      <c r="CK55" s="4"/>
      <c r="CL55" s="35"/>
      <c r="CM55" s="4"/>
      <c r="CN55" s="4"/>
      <c r="CO55" s="4"/>
      <c r="CP55" s="4"/>
      <c r="CQ55" s="31"/>
      <c r="CR55" s="4"/>
      <c r="CS55" s="4"/>
      <c r="CT55" s="35"/>
      <c r="CU55" s="4"/>
      <c r="CV55" s="4"/>
      <c r="CW55" s="4"/>
      <c r="CX55" s="4"/>
      <c r="CY55" s="31"/>
      <c r="CZ55" s="4"/>
      <c r="DA55" s="4"/>
      <c r="DB55" s="35"/>
      <c r="DC55" s="4"/>
      <c r="DD55" s="4"/>
      <c r="DE55" s="4"/>
      <c r="DF55" s="4"/>
      <c r="DG55" s="31"/>
      <c r="DH55" s="4"/>
      <c r="DI55" s="4"/>
      <c r="DJ55" s="35"/>
      <c r="DK55" s="4"/>
      <c r="DL55" s="4"/>
      <c r="DM55" s="4"/>
      <c r="DN55" s="4"/>
      <c r="DO55" s="31"/>
      <c r="DP55" s="4"/>
      <c r="DQ55" s="4"/>
      <c r="DR55" s="35"/>
      <c r="DS55" s="31"/>
      <c r="DT55" s="4"/>
      <c r="DU55" s="4"/>
      <c r="DV55" s="35"/>
      <c r="DW55" s="4"/>
      <c r="DX55" s="4"/>
      <c r="DY55" s="4"/>
      <c r="DZ55" s="22"/>
      <c r="EA55" s="13"/>
    </row>
    <row r="56" spans="2:131" ht="20.25" customHeight="1">
      <c r="B56" s="13" t="s">
        <v>110</v>
      </c>
      <c r="C56" s="21"/>
      <c r="D56" s="4"/>
      <c r="E56" s="4"/>
      <c r="F56" s="4"/>
      <c r="G56" s="31"/>
      <c r="H56" s="4"/>
      <c r="I56" s="4"/>
      <c r="J56" s="4"/>
      <c r="K56" s="31"/>
      <c r="L56" s="4"/>
      <c r="M56" s="4"/>
      <c r="N56" s="35"/>
      <c r="O56" s="4"/>
      <c r="P56" s="4"/>
      <c r="Q56" s="4"/>
      <c r="R56" s="4"/>
      <c r="S56" s="31"/>
      <c r="T56" s="4"/>
      <c r="U56" s="4"/>
      <c r="V56" s="35"/>
      <c r="W56" s="4"/>
      <c r="X56" s="4"/>
      <c r="Y56" s="4"/>
      <c r="Z56" s="4"/>
      <c r="AA56" s="31"/>
      <c r="AB56" s="4"/>
      <c r="AC56" s="4"/>
      <c r="AD56" s="35"/>
      <c r="AE56" s="4"/>
      <c r="AF56" s="4"/>
      <c r="AG56" s="4"/>
      <c r="AH56" s="4"/>
      <c r="AI56" s="31" t="str">
        <f>AX55</f>
        <v>0</v>
      </c>
      <c r="AJ56" s="4" t="str">
        <f>AO55</f>
        <v>0</v>
      </c>
      <c r="AK56" s="4" t="str">
        <f>BB55</f>
        <v>0</v>
      </c>
      <c r="AL56" s="35" t="str">
        <f>BC55</f>
        <v>1</v>
      </c>
      <c r="AM56" s="4" t="str">
        <f>BK55</f>
        <v>1</v>
      </c>
      <c r="AN56" s="4" t="str">
        <f>AT55</f>
        <v>1</v>
      </c>
      <c r="AO56" s="4" t="str">
        <f>BJ55</f>
        <v>1</v>
      </c>
      <c r="AP56" s="4" t="str">
        <f>AY55</f>
        <v>0</v>
      </c>
      <c r="AQ56" s="31" t="str">
        <f>AI55</f>
        <v>0</v>
      </c>
      <c r="AR56" s="4" t="str">
        <f>AW55</f>
        <v>0</v>
      </c>
      <c r="AS56" s="4" t="str">
        <f>BE55</f>
        <v>0</v>
      </c>
      <c r="AT56" s="35" t="str">
        <f>BH55</f>
        <v>0</v>
      </c>
      <c r="AU56" s="4" t="str">
        <f>AM55</f>
        <v>0</v>
      </c>
      <c r="AV56" s="4" t="str">
        <f>AZ55</f>
        <v>1</v>
      </c>
      <c r="AW56" s="4" t="str">
        <f>BM55</f>
        <v>0</v>
      </c>
      <c r="AX56" s="4" t="str">
        <f>AR55</f>
        <v>0</v>
      </c>
      <c r="AY56" s="31" t="str">
        <f>AJ55</f>
        <v>0</v>
      </c>
      <c r="AZ56" s="4" t="str">
        <f>AP55</f>
        <v>1</v>
      </c>
      <c r="BA56" s="4" t="str">
        <f>BF55</f>
        <v>1</v>
      </c>
      <c r="BB56" s="35" t="str">
        <f>AV55</f>
        <v>1</v>
      </c>
      <c r="BC56" s="4" t="str">
        <f>BN55</f>
        <v>0</v>
      </c>
      <c r="BD56" s="4" t="str">
        <f>BI55</f>
        <v>0</v>
      </c>
      <c r="BE56" s="4" t="str">
        <f>AK55</f>
        <v>1</v>
      </c>
      <c r="BF56" s="4" t="str">
        <f>AQ55</f>
        <v>0</v>
      </c>
      <c r="BG56" s="31" t="str">
        <f>BA55</f>
        <v>1</v>
      </c>
      <c r="BH56" s="4" t="str">
        <f>AU55</f>
        <v>1</v>
      </c>
      <c r="BI56" s="4" t="str">
        <f>BL55</f>
        <v>1</v>
      </c>
      <c r="BJ56" s="35" t="str">
        <f>AN55</f>
        <v>1</v>
      </c>
      <c r="BK56" s="4" t="str">
        <f>BD55</f>
        <v>0</v>
      </c>
      <c r="BL56" s="4" t="str">
        <f>AS55</f>
        <v>0</v>
      </c>
      <c r="BM56" s="4" t="str">
        <f>AL55</f>
        <v>1</v>
      </c>
      <c r="BN56" s="22" t="str">
        <f>BG55</f>
        <v>0</v>
      </c>
      <c r="BO56" s="21"/>
      <c r="BP56" s="4"/>
      <c r="BQ56" s="4"/>
      <c r="BR56" s="4"/>
      <c r="BS56" s="31"/>
      <c r="BT56" s="4"/>
      <c r="BU56" s="4"/>
      <c r="BV56" s="35"/>
      <c r="BW56" s="4"/>
      <c r="BX56" s="4"/>
      <c r="BY56" s="4"/>
      <c r="BZ56" s="4"/>
      <c r="CA56" s="31"/>
      <c r="CB56" s="4"/>
      <c r="CC56" s="4"/>
      <c r="CD56" s="35"/>
      <c r="CE56" s="4"/>
      <c r="CF56" s="4"/>
      <c r="CG56" s="4"/>
      <c r="CH56" s="4"/>
      <c r="CI56" s="31"/>
      <c r="CJ56" s="4"/>
      <c r="CK56" s="4"/>
      <c r="CL56" s="35"/>
      <c r="CM56" s="4"/>
      <c r="CN56" s="4"/>
      <c r="CO56" s="4"/>
      <c r="CP56" s="4"/>
      <c r="CQ56" s="31"/>
      <c r="CR56" s="4"/>
      <c r="CS56" s="4"/>
      <c r="CT56" s="35"/>
      <c r="CU56" s="4"/>
      <c r="CV56" s="4"/>
      <c r="CW56" s="4"/>
      <c r="CX56" s="4"/>
      <c r="CY56" s="31"/>
      <c r="CZ56" s="4"/>
      <c r="DA56" s="4"/>
      <c r="DB56" s="35"/>
      <c r="DC56" s="4"/>
      <c r="DD56" s="4"/>
      <c r="DE56" s="4"/>
      <c r="DF56" s="4"/>
      <c r="DG56" s="31"/>
      <c r="DH56" s="4"/>
      <c r="DI56" s="4"/>
      <c r="DJ56" s="35"/>
      <c r="DK56" s="4"/>
      <c r="DL56" s="4"/>
      <c r="DM56" s="4"/>
      <c r="DN56" s="4"/>
      <c r="DO56" s="31"/>
      <c r="DP56" s="4"/>
      <c r="DQ56" s="4"/>
      <c r="DR56" s="35"/>
      <c r="DS56" s="31"/>
      <c r="DT56" s="4"/>
      <c r="DU56" s="4"/>
      <c r="DV56" s="35"/>
      <c r="DW56" s="4"/>
      <c r="DX56" s="4"/>
      <c r="DY56" s="4"/>
      <c r="DZ56" s="22"/>
      <c r="EA56" s="13"/>
    </row>
    <row r="57" spans="2:131" ht="20.25" customHeight="1" thickBot="1">
      <c r="B57" s="17" t="s">
        <v>111</v>
      </c>
      <c r="C57" s="25" t="str">
        <f>AI51</f>
        <v>1</v>
      </c>
      <c r="D57" s="18" t="str">
        <f t="shared" ref="D57" si="900">AJ51</f>
        <v>0</v>
      </c>
      <c r="E57" s="18" t="str">
        <f t="shared" ref="E57" si="901">AK51</f>
        <v>1</v>
      </c>
      <c r="F57" s="18" t="str">
        <f t="shared" ref="F57" si="902">AL51</f>
        <v>0</v>
      </c>
      <c r="G57" s="32" t="str">
        <f t="shared" ref="G57" si="903">AM51</f>
        <v>1</v>
      </c>
      <c r="H57" s="18" t="str">
        <f t="shared" ref="H57" si="904">AN51</f>
        <v>0</v>
      </c>
      <c r="I57" s="18" t="str">
        <f t="shared" ref="I57" si="905">AO51</f>
        <v>0</v>
      </c>
      <c r="J57" s="18" t="str">
        <f t="shared" ref="J57" si="906">AP51</f>
        <v>1</v>
      </c>
      <c r="K57" s="32" t="str">
        <f t="shared" ref="K57" si="907">AQ51</f>
        <v>1</v>
      </c>
      <c r="L57" s="18" t="str">
        <f t="shared" ref="L57" si="908">AR51</f>
        <v>1</v>
      </c>
      <c r="M57" s="18" t="str">
        <f t="shared" ref="M57" si="909">AS51</f>
        <v>1</v>
      </c>
      <c r="N57" s="36" t="str">
        <f t="shared" ref="N57" si="910">AT51</f>
        <v>1</v>
      </c>
      <c r="O57" s="18" t="str">
        <f t="shared" ref="O57" si="911">AU51</f>
        <v>1</v>
      </c>
      <c r="P57" s="18" t="str">
        <f t="shared" ref="P57" si="912">AV51</f>
        <v>1</v>
      </c>
      <c r="Q57" s="18" t="str">
        <f t="shared" ref="Q57" si="913">AW51</f>
        <v>0</v>
      </c>
      <c r="R57" s="18" t="str">
        <f t="shared" ref="R57" si="914">AX51</f>
        <v>0</v>
      </c>
      <c r="S57" s="32" t="str">
        <f t="shared" ref="S57" si="915">AY51</f>
        <v>0</v>
      </c>
      <c r="T57" s="18" t="str">
        <f t="shared" ref="T57" si="916">AZ51</f>
        <v>0</v>
      </c>
      <c r="U57" s="18" t="str">
        <f t="shared" ref="U57" si="917">BA51</f>
        <v>1</v>
      </c>
      <c r="V57" s="36" t="str">
        <f t="shared" ref="V57" si="918">BB51</f>
        <v>0</v>
      </c>
      <c r="W57" s="18" t="str">
        <f t="shared" ref="W57" si="919">BC51</f>
        <v>0</v>
      </c>
      <c r="X57" s="18" t="str">
        <f t="shared" ref="X57" si="920">BD51</f>
        <v>0</v>
      </c>
      <c r="Y57" s="18" t="str">
        <f t="shared" ref="Y57" si="921">BE51</f>
        <v>0</v>
      </c>
      <c r="Z57" s="18" t="str">
        <f t="shared" ref="Z57" si="922">BF51</f>
        <v>0</v>
      </c>
      <c r="AA57" s="32" t="str">
        <f t="shared" ref="AA57" si="923">BG51</f>
        <v>1</v>
      </c>
      <c r="AB57" s="18" t="str">
        <f t="shared" ref="AB57" si="924">BH51</f>
        <v>0</v>
      </c>
      <c r="AC57" s="18" t="str">
        <f t="shared" ref="AC57" si="925">BI51</f>
        <v>1</v>
      </c>
      <c r="AD57" s="36" t="str">
        <f t="shared" ref="AD57" si="926">BJ51</f>
        <v>0</v>
      </c>
      <c r="AE57" s="18" t="str">
        <f t="shared" ref="AE57" si="927">BK51</f>
        <v>0</v>
      </c>
      <c r="AF57" s="18" t="str">
        <f t="shared" ref="AF57" si="928">BL51</f>
        <v>0</v>
      </c>
      <c r="AG57" s="18" t="str">
        <f t="shared" ref="AG57" si="929">BM51</f>
        <v>1</v>
      </c>
      <c r="AH57" s="18" t="str">
        <f t="shared" ref="AH57" si="930">BN51</f>
        <v>1</v>
      </c>
      <c r="AI57" s="32" t="str">
        <f>IF(AI56=C51,"0","1")</f>
        <v>0</v>
      </c>
      <c r="AJ57" s="18" t="str">
        <f t="shared" ref="AJ57" si="931">IF(AJ56=D51,"0","1")</f>
        <v>0</v>
      </c>
      <c r="AK57" s="18" t="str">
        <f t="shared" ref="AK57" si="932">IF(AK56=E51,"0","1")</f>
        <v>1</v>
      </c>
      <c r="AL57" s="36" t="str">
        <f t="shared" ref="AL57" si="933">IF(AL56=F51,"0","1")</f>
        <v>1</v>
      </c>
      <c r="AM57" s="18" t="str">
        <f t="shared" ref="AM57" si="934">IF(AM56=G51,"0","1")</f>
        <v>0</v>
      </c>
      <c r="AN57" s="18" t="str">
        <f t="shared" ref="AN57" si="935">IF(AN56=H51,"0","1")</f>
        <v>0</v>
      </c>
      <c r="AO57" s="18" t="str">
        <f t="shared" ref="AO57" si="936">IF(AO56=I51,"0","1")</f>
        <v>0</v>
      </c>
      <c r="AP57" s="18" t="str">
        <f t="shared" ref="AP57" si="937">IF(AP56=J51,"0","1")</f>
        <v>0</v>
      </c>
      <c r="AQ57" s="32" t="str">
        <f t="shared" ref="AQ57" si="938">IF(AQ56=K51,"0","1")</f>
        <v>1</v>
      </c>
      <c r="AR57" s="18" t="str">
        <f t="shared" ref="AR57" si="939">IF(AR56=L51,"0","1")</f>
        <v>0</v>
      </c>
      <c r="AS57" s="18" t="str">
        <f t="shared" ref="AS57" si="940">IF(AS56=M51,"0","1")</f>
        <v>0</v>
      </c>
      <c r="AT57" s="36" t="str">
        <f t="shared" ref="AT57" si="941">IF(AT56=N51,"0","1")</f>
        <v>0</v>
      </c>
      <c r="AU57" s="18" t="str">
        <f t="shared" ref="AU57" si="942">IF(AU56=O51,"0","1")</f>
        <v>1</v>
      </c>
      <c r="AV57" s="18" t="str">
        <f t="shared" ref="AV57" si="943">IF(AV56=P51,"0","1")</f>
        <v>0</v>
      </c>
      <c r="AW57" s="18" t="str">
        <f t="shared" ref="AW57" si="944">IF(AW56=Q51,"0","1")</f>
        <v>1</v>
      </c>
      <c r="AX57" s="18" t="str">
        <f t="shared" ref="AX57" si="945">IF(AX56=R51,"0","1")</f>
        <v>1</v>
      </c>
      <c r="AY57" s="32" t="str">
        <f t="shared" ref="AY57" si="946">IF(AY56=S51,"0","1")</f>
        <v>1</v>
      </c>
      <c r="AZ57" s="18" t="str">
        <f t="shared" ref="AZ57" si="947">IF(AZ56=T51,"0","1")</f>
        <v>1</v>
      </c>
      <c r="BA57" s="18" t="str">
        <f t="shared" ref="BA57" si="948">IF(BA56=U51,"0","1")</f>
        <v>1</v>
      </c>
      <c r="BB57" s="36" t="str">
        <f t="shared" ref="BB57" si="949">IF(BB56=V51,"0","1")</f>
        <v>0</v>
      </c>
      <c r="BC57" s="18" t="str">
        <f t="shared" ref="BC57" si="950">IF(BC56=W51,"0","1")</f>
        <v>1</v>
      </c>
      <c r="BD57" s="18" t="str">
        <f t="shared" ref="BD57" si="951">IF(BD56=X51,"0","1")</f>
        <v>1</v>
      </c>
      <c r="BE57" s="18" t="str">
        <f t="shared" ref="BE57" si="952">IF(BE56=Y51,"0","1")</f>
        <v>1</v>
      </c>
      <c r="BF57" s="18" t="str">
        <f t="shared" ref="BF57" si="953">IF(BF56=Z51,"0","1")</f>
        <v>0</v>
      </c>
      <c r="BG57" s="32" t="str">
        <f t="shared" ref="BG57" si="954">IF(BG56=AA51,"0","1")</f>
        <v>1</v>
      </c>
      <c r="BH57" s="18" t="str">
        <f t="shared" ref="BH57" si="955">IF(BH56=AB51,"0","1")</f>
        <v>0</v>
      </c>
      <c r="BI57" s="18" t="str">
        <f t="shared" ref="BI57" si="956">IF(BI56=AC51,"0","1")</f>
        <v>0</v>
      </c>
      <c r="BJ57" s="36" t="str">
        <f t="shared" ref="BJ57" si="957">IF(BJ56=AD51,"0","1")</f>
        <v>1</v>
      </c>
      <c r="BK57" s="18" t="str">
        <f t="shared" ref="BK57" si="958">IF(BK56=AE51,"0","1")</f>
        <v>0</v>
      </c>
      <c r="BL57" s="18" t="str">
        <f t="shared" ref="BL57" si="959">IF(BL56=AF51,"0","1")</f>
        <v>1</v>
      </c>
      <c r="BM57" s="18" t="str">
        <f t="shared" ref="BM57" si="960">IF(BM56=AG51,"0","1")</f>
        <v>1</v>
      </c>
      <c r="BN57" s="26" t="str">
        <f t="shared" ref="BN57" si="961">IF(BN56=AH51,"0","1")</f>
        <v>1</v>
      </c>
      <c r="BO57" s="25"/>
      <c r="BP57" s="18"/>
      <c r="BQ57" s="18"/>
      <c r="BR57" s="18"/>
      <c r="BS57" s="32"/>
      <c r="BT57" s="18"/>
      <c r="BU57" s="18"/>
      <c r="BV57" s="36"/>
      <c r="BW57" s="18"/>
      <c r="BX57" s="18"/>
      <c r="BY57" s="18"/>
      <c r="BZ57" s="18"/>
      <c r="CA57" s="32"/>
      <c r="CB57" s="18"/>
      <c r="CC57" s="18"/>
      <c r="CD57" s="36"/>
      <c r="CE57" s="18"/>
      <c r="CF57" s="18"/>
      <c r="CG57" s="18"/>
      <c r="CH57" s="18"/>
      <c r="CI57" s="32"/>
      <c r="CJ57" s="18"/>
      <c r="CK57" s="18"/>
      <c r="CL57" s="36"/>
      <c r="CM57" s="18"/>
      <c r="CN57" s="18"/>
      <c r="CO57" s="18"/>
      <c r="CP57" s="18"/>
      <c r="CQ57" s="32"/>
      <c r="CR57" s="18"/>
      <c r="CS57" s="18"/>
      <c r="CT57" s="36"/>
      <c r="CU57" s="18"/>
      <c r="CV57" s="18"/>
      <c r="CW57" s="18"/>
      <c r="CX57" s="18"/>
      <c r="CY57" s="32"/>
      <c r="CZ57" s="18"/>
      <c r="DA57" s="18"/>
      <c r="DB57" s="36"/>
      <c r="DC57" s="18"/>
      <c r="DD57" s="18"/>
      <c r="DE57" s="18"/>
      <c r="DF57" s="18"/>
      <c r="DG57" s="32"/>
      <c r="DH57" s="18"/>
      <c r="DI57" s="18"/>
      <c r="DJ57" s="36"/>
      <c r="DK57" s="18"/>
      <c r="DL57" s="18"/>
      <c r="DM57" s="18"/>
      <c r="DN57" s="18"/>
      <c r="DO57" s="32"/>
      <c r="DP57" s="18"/>
      <c r="DQ57" s="18"/>
      <c r="DR57" s="36"/>
      <c r="DS57" s="32"/>
      <c r="DT57" s="18"/>
      <c r="DU57" s="18"/>
      <c r="DV57" s="36"/>
      <c r="DW57" s="18"/>
      <c r="DX57" s="18"/>
      <c r="DY57" s="18"/>
      <c r="DZ57" s="26"/>
      <c r="EA57" s="17"/>
    </row>
    <row r="58" spans="2:131" ht="20.25" customHeight="1">
      <c r="B58" s="15" t="s">
        <v>83</v>
      </c>
      <c r="C58" s="23"/>
      <c r="D58" s="16"/>
      <c r="E58" s="16"/>
      <c r="F58" s="16"/>
      <c r="G58" s="30"/>
      <c r="H58" s="16"/>
      <c r="I58" s="16"/>
      <c r="J58" s="16"/>
      <c r="K58" s="30"/>
      <c r="L58" s="16"/>
      <c r="M58" s="16"/>
      <c r="N58" s="34"/>
      <c r="O58" s="16"/>
      <c r="P58" s="16"/>
      <c r="Q58" s="16"/>
      <c r="R58" s="16"/>
      <c r="S58" s="30"/>
      <c r="T58" s="16"/>
      <c r="U58" s="16"/>
      <c r="V58" s="34"/>
      <c r="W58" s="16"/>
      <c r="X58" s="16"/>
      <c r="Y58" s="16"/>
      <c r="Z58" s="16"/>
      <c r="AA58" s="30"/>
      <c r="AB58" s="16"/>
      <c r="AC58" s="16"/>
      <c r="AD58" s="34"/>
      <c r="AE58" s="16"/>
      <c r="AF58" s="16"/>
      <c r="AG58" s="16"/>
      <c r="AH58" s="16"/>
      <c r="AI58" s="30"/>
      <c r="AJ58" s="16"/>
      <c r="AK58" s="16"/>
      <c r="AL58" s="34"/>
      <c r="AM58" s="16"/>
      <c r="AN58" s="16"/>
      <c r="AO58" s="16"/>
      <c r="AP58" s="16"/>
      <c r="AQ58" s="30"/>
      <c r="AR58" s="16"/>
      <c r="AS58" s="16"/>
      <c r="AT58" s="34"/>
      <c r="AU58" s="16"/>
      <c r="AV58" s="16"/>
      <c r="AW58" s="16"/>
      <c r="AX58" s="16"/>
      <c r="AY58" s="30"/>
      <c r="AZ58" s="16"/>
      <c r="BA58" s="16"/>
      <c r="BB58" s="34"/>
      <c r="BC58" s="16"/>
      <c r="BD58" s="16"/>
      <c r="BE58" s="16"/>
      <c r="BF58" s="16"/>
      <c r="BG58" s="30"/>
      <c r="BH58" s="16"/>
      <c r="BI58" s="16"/>
      <c r="BJ58" s="34"/>
      <c r="BK58" s="16"/>
      <c r="BL58" s="16"/>
      <c r="BM58" s="16"/>
      <c r="BN58" s="24"/>
      <c r="BO58" s="23"/>
      <c r="BP58" s="16"/>
      <c r="BQ58" s="16"/>
      <c r="BR58" s="16"/>
      <c r="BS58" s="30"/>
      <c r="BT58" s="16"/>
      <c r="BU58" s="16"/>
      <c r="BV58" s="34"/>
      <c r="BW58" s="16"/>
      <c r="BX58" s="16"/>
      <c r="BY58" s="16"/>
      <c r="BZ58" s="16"/>
      <c r="CA58" s="30"/>
      <c r="CB58" s="16"/>
      <c r="CC58" s="16"/>
      <c r="CD58" s="34"/>
      <c r="CE58" s="16"/>
      <c r="CF58" s="16"/>
      <c r="CG58" s="16"/>
      <c r="CH58" s="16"/>
      <c r="CI58" s="30"/>
      <c r="CJ58" s="16"/>
      <c r="CK58" s="16"/>
      <c r="CL58" s="34"/>
      <c r="CM58" s="16"/>
      <c r="CN58" s="16"/>
      <c r="CO58" s="16"/>
      <c r="CP58" s="16"/>
      <c r="CQ58" s="30"/>
      <c r="CR58" s="16"/>
      <c r="CS58" s="16"/>
      <c r="CT58" s="34"/>
      <c r="CU58" s="16"/>
      <c r="CV58" s="16"/>
      <c r="CW58" s="16"/>
      <c r="CX58" s="16"/>
      <c r="CY58" s="30"/>
      <c r="CZ58" s="16"/>
      <c r="DA58" s="16"/>
      <c r="DB58" s="34"/>
      <c r="DC58" s="16"/>
      <c r="DD58" s="16"/>
      <c r="DE58" s="16"/>
      <c r="DF58" s="16"/>
      <c r="DG58" s="30"/>
      <c r="DH58" s="16"/>
      <c r="DI58" s="16"/>
      <c r="DJ58" s="34"/>
      <c r="DK58" s="16"/>
      <c r="DL58" s="16"/>
      <c r="DM58" s="16"/>
      <c r="DN58" s="16"/>
      <c r="DO58" s="30"/>
      <c r="DP58" s="16"/>
      <c r="DQ58" s="16"/>
      <c r="DR58" s="34"/>
      <c r="DS58" s="30"/>
      <c r="DT58" s="16"/>
      <c r="DU58" s="16"/>
      <c r="DV58" s="34"/>
      <c r="DW58" s="16"/>
      <c r="DX58" s="16"/>
      <c r="DY58" s="16"/>
      <c r="DZ58" s="24"/>
      <c r="EA58" s="15" t="s">
        <v>83</v>
      </c>
    </row>
    <row r="59" spans="2:131" ht="20.25" customHeight="1">
      <c r="B59" s="13" t="s">
        <v>115</v>
      </c>
      <c r="C59" s="21"/>
      <c r="D59" s="4"/>
      <c r="E59" s="4"/>
      <c r="F59" s="4"/>
      <c r="G59" s="31"/>
      <c r="H59" s="4"/>
      <c r="I59" s="4"/>
      <c r="J59" s="4"/>
      <c r="K59" s="31"/>
      <c r="L59" s="4"/>
      <c r="M59" s="4"/>
      <c r="N59" s="35"/>
      <c r="O59" s="4"/>
      <c r="P59" s="4"/>
      <c r="Q59" s="4"/>
      <c r="R59" s="4"/>
      <c r="S59" s="31" t="str">
        <f>BN57</f>
        <v>1</v>
      </c>
      <c r="T59" s="4" t="str">
        <f>AI57</f>
        <v>0</v>
      </c>
      <c r="U59" s="4" t="str">
        <f>AJ57</f>
        <v>0</v>
      </c>
      <c r="V59" s="35" t="str">
        <f>AK57</f>
        <v>1</v>
      </c>
      <c r="W59" s="4" t="str">
        <f>AL57</f>
        <v>1</v>
      </c>
      <c r="X59" s="4" t="str">
        <f>AM57</f>
        <v>0</v>
      </c>
      <c r="Y59" s="4" t="str">
        <f t="shared" ref="Y59" si="962">AL57</f>
        <v>1</v>
      </c>
      <c r="Z59" s="4" t="str">
        <f t="shared" ref="Z59" si="963">AM57</f>
        <v>0</v>
      </c>
      <c r="AA59" s="31" t="str">
        <f t="shared" ref="AA59" si="964">AN57</f>
        <v>0</v>
      </c>
      <c r="AB59" s="4" t="str">
        <f t="shared" ref="AB59" si="965">AO57</f>
        <v>0</v>
      </c>
      <c r="AC59" s="4" t="str">
        <f t="shared" ref="AC59" si="966">AP57</f>
        <v>0</v>
      </c>
      <c r="AD59" s="35" t="str">
        <f t="shared" ref="AD59" si="967">AQ57</f>
        <v>1</v>
      </c>
      <c r="AE59" s="4" t="str">
        <f t="shared" ref="AE59" si="968">AP57</f>
        <v>0</v>
      </c>
      <c r="AF59" s="4" t="str">
        <f t="shared" ref="AF59" si="969">AQ57</f>
        <v>1</v>
      </c>
      <c r="AG59" s="4" t="str">
        <f t="shared" ref="AG59" si="970">AR57</f>
        <v>0</v>
      </c>
      <c r="AH59" s="4" t="str">
        <f t="shared" ref="AH59" si="971">AS57</f>
        <v>0</v>
      </c>
      <c r="AI59" s="31" t="str">
        <f t="shared" ref="AI59" si="972">AT57</f>
        <v>0</v>
      </c>
      <c r="AJ59" s="4" t="str">
        <f t="shared" ref="AJ59" si="973">AU57</f>
        <v>1</v>
      </c>
      <c r="AK59" s="4" t="str">
        <f t="shared" ref="AK59" si="974">AT57</f>
        <v>0</v>
      </c>
      <c r="AL59" s="35" t="str">
        <f t="shared" ref="AL59" si="975">AU57</f>
        <v>1</v>
      </c>
      <c r="AM59" s="4" t="str">
        <f t="shared" ref="AM59" si="976">AV57</f>
        <v>0</v>
      </c>
      <c r="AN59" s="4" t="str">
        <f t="shared" ref="AN59" si="977">AW57</f>
        <v>1</v>
      </c>
      <c r="AO59" s="4" t="str">
        <f t="shared" ref="AO59" si="978">AX57</f>
        <v>1</v>
      </c>
      <c r="AP59" s="4" t="str">
        <f t="shared" ref="AP59" si="979">AY57</f>
        <v>1</v>
      </c>
      <c r="AQ59" s="31" t="str">
        <f t="shared" ref="AQ59" si="980">AX57</f>
        <v>1</v>
      </c>
      <c r="AR59" s="4" t="str">
        <f t="shared" ref="AR59" si="981">AY57</f>
        <v>1</v>
      </c>
      <c r="AS59" s="4" t="str">
        <f t="shared" ref="AS59" si="982">AZ57</f>
        <v>1</v>
      </c>
      <c r="AT59" s="35" t="str">
        <f t="shared" ref="AT59" si="983">BA57</f>
        <v>1</v>
      </c>
      <c r="AU59" s="4" t="str">
        <f t="shared" ref="AU59" si="984">BB57</f>
        <v>0</v>
      </c>
      <c r="AV59" s="4" t="str">
        <f t="shared" ref="AV59" si="985">BC57</f>
        <v>1</v>
      </c>
      <c r="AW59" s="4" t="str">
        <f t="shared" ref="AW59" si="986">BB57</f>
        <v>0</v>
      </c>
      <c r="AX59" s="4" t="str">
        <f t="shared" ref="AX59" si="987">BC57</f>
        <v>1</v>
      </c>
      <c r="AY59" s="31" t="str">
        <f t="shared" ref="AY59" si="988">BD57</f>
        <v>1</v>
      </c>
      <c r="AZ59" s="4" t="str">
        <f t="shared" ref="AZ59" si="989">BE57</f>
        <v>1</v>
      </c>
      <c r="BA59" s="4" t="str">
        <f t="shared" ref="BA59" si="990">BF57</f>
        <v>0</v>
      </c>
      <c r="BB59" s="35" t="str">
        <f t="shared" ref="BB59" si="991">BG57</f>
        <v>1</v>
      </c>
      <c r="BC59" s="4" t="str">
        <f t="shared" ref="BC59" si="992">BF57</f>
        <v>0</v>
      </c>
      <c r="BD59" s="4" t="str">
        <f t="shared" ref="BD59" si="993">BG57</f>
        <v>1</v>
      </c>
      <c r="BE59" s="4" t="str">
        <f t="shared" ref="BE59" si="994">BH57</f>
        <v>0</v>
      </c>
      <c r="BF59" s="4" t="str">
        <f t="shared" ref="BF59" si="995">BI57</f>
        <v>0</v>
      </c>
      <c r="BG59" s="31" t="str">
        <f t="shared" ref="BG59" si="996">BJ57</f>
        <v>1</v>
      </c>
      <c r="BH59" s="4" t="str">
        <f t="shared" ref="BH59" si="997">BK57</f>
        <v>0</v>
      </c>
      <c r="BI59" s="4" t="str">
        <f>BJ57</f>
        <v>1</v>
      </c>
      <c r="BJ59" s="35" t="str">
        <f>BK57</f>
        <v>0</v>
      </c>
      <c r="BK59" s="4" t="str">
        <f>BL57</f>
        <v>1</v>
      </c>
      <c r="BL59" s="4" t="str">
        <f>BM57</f>
        <v>1</v>
      </c>
      <c r="BM59" s="4" t="str">
        <f>BN57</f>
        <v>1</v>
      </c>
      <c r="BN59" s="22" t="str">
        <f>AI57</f>
        <v>0</v>
      </c>
      <c r="BO59" s="21" t="str">
        <f t="shared" ref="BO59:CO59" si="998">BP53</f>
        <v>0</v>
      </c>
      <c r="BP59" s="4" t="str">
        <f t="shared" si="998"/>
        <v>0</v>
      </c>
      <c r="BQ59" s="4" t="str">
        <f t="shared" si="998"/>
        <v>0</v>
      </c>
      <c r="BR59" s="4" t="str">
        <f t="shared" si="998"/>
        <v>1</v>
      </c>
      <c r="BS59" s="31" t="str">
        <f t="shared" si="998"/>
        <v>1</v>
      </c>
      <c r="BT59" s="4" t="str">
        <f t="shared" si="998"/>
        <v>0</v>
      </c>
      <c r="BU59" s="4" t="str">
        <f t="shared" si="998"/>
        <v>0</v>
      </c>
      <c r="BV59" s="35" t="str">
        <f t="shared" si="998"/>
        <v>1</v>
      </c>
      <c r="BW59" s="4" t="str">
        <f t="shared" si="998"/>
        <v>1</v>
      </c>
      <c r="BX59" s="4" t="str">
        <f t="shared" si="998"/>
        <v>1</v>
      </c>
      <c r="BY59" s="4" t="str">
        <f t="shared" si="998"/>
        <v>0</v>
      </c>
      <c r="BZ59" s="4" t="str">
        <f t="shared" si="998"/>
        <v>1</v>
      </c>
      <c r="CA59" s="31" t="str">
        <f t="shared" si="998"/>
        <v>0</v>
      </c>
      <c r="CB59" s="4" t="str">
        <f t="shared" si="998"/>
        <v>1</v>
      </c>
      <c r="CC59" s="4" t="str">
        <f t="shared" si="998"/>
        <v>1</v>
      </c>
      <c r="CD59" s="35" t="str">
        <f t="shared" si="998"/>
        <v>0</v>
      </c>
      <c r="CE59" s="4" t="str">
        <f t="shared" si="998"/>
        <v>0</v>
      </c>
      <c r="CF59" s="4" t="str">
        <f t="shared" si="998"/>
        <v>0</v>
      </c>
      <c r="CG59" s="4" t="str">
        <f t="shared" si="998"/>
        <v>0</v>
      </c>
      <c r="CH59" s="4" t="str">
        <f t="shared" si="998"/>
        <v>1</v>
      </c>
      <c r="CI59" s="31" t="str">
        <f t="shared" si="998"/>
        <v>1</v>
      </c>
      <c r="CJ59" s="4" t="str">
        <f t="shared" si="998"/>
        <v>1</v>
      </c>
      <c r="CK59" s="4" t="str">
        <f t="shared" si="998"/>
        <v>1</v>
      </c>
      <c r="CL59" s="35" t="str">
        <f t="shared" si="998"/>
        <v>0</v>
      </c>
      <c r="CM59" s="4" t="str">
        <f t="shared" si="998"/>
        <v>0</v>
      </c>
      <c r="CN59" s="4" t="str">
        <f t="shared" si="998"/>
        <v>0</v>
      </c>
      <c r="CO59" s="4" t="str">
        <f t="shared" si="998"/>
        <v>0</v>
      </c>
      <c r="CP59" s="4" t="str">
        <f>BO53</f>
        <v>0</v>
      </c>
      <c r="CQ59" s="31" t="str">
        <f t="shared" ref="CQ59:DQ59" si="999">CR53</f>
        <v>0</v>
      </c>
      <c r="CR59" s="4" t="str">
        <f t="shared" si="999"/>
        <v>1</v>
      </c>
      <c r="CS59" s="4" t="str">
        <f t="shared" si="999"/>
        <v>1</v>
      </c>
      <c r="CT59" s="35" t="str">
        <f t="shared" si="999"/>
        <v>0</v>
      </c>
      <c r="CU59" s="4" t="str">
        <f t="shared" si="999"/>
        <v>0</v>
      </c>
      <c r="CV59" s="4" t="str">
        <f t="shared" si="999"/>
        <v>1</v>
      </c>
      <c r="CW59" s="4" t="str">
        <f t="shared" si="999"/>
        <v>1</v>
      </c>
      <c r="CX59" s="4" t="str">
        <f t="shared" si="999"/>
        <v>1</v>
      </c>
      <c r="CY59" s="31" t="str">
        <f t="shared" si="999"/>
        <v>1</v>
      </c>
      <c r="CZ59" s="4" t="str">
        <f t="shared" si="999"/>
        <v>1</v>
      </c>
      <c r="DA59" s="4" t="str">
        <f t="shared" si="999"/>
        <v>0</v>
      </c>
      <c r="DB59" s="35" t="str">
        <f t="shared" si="999"/>
        <v>1</v>
      </c>
      <c r="DC59" s="4" t="str">
        <f t="shared" si="999"/>
        <v>0</v>
      </c>
      <c r="DD59" s="4" t="str">
        <f t="shared" si="999"/>
        <v>0</v>
      </c>
      <c r="DE59" s="4" t="str">
        <f t="shared" si="999"/>
        <v>0</v>
      </c>
      <c r="DF59" s="4" t="str">
        <f t="shared" si="999"/>
        <v>1</v>
      </c>
      <c r="DG59" s="31" t="str">
        <f t="shared" si="999"/>
        <v>1</v>
      </c>
      <c r="DH59" s="4" t="str">
        <f t="shared" si="999"/>
        <v>0</v>
      </c>
      <c r="DI59" s="4" t="str">
        <f t="shared" si="999"/>
        <v>0</v>
      </c>
      <c r="DJ59" s="35" t="str">
        <f t="shared" si="999"/>
        <v>1</v>
      </c>
      <c r="DK59" s="4" t="str">
        <f t="shared" si="999"/>
        <v>1</v>
      </c>
      <c r="DL59" s="4" t="str">
        <f t="shared" si="999"/>
        <v>1</v>
      </c>
      <c r="DM59" s="4" t="str">
        <f t="shared" si="999"/>
        <v>1</v>
      </c>
      <c r="DN59" s="4" t="str">
        <f t="shared" si="999"/>
        <v>1</v>
      </c>
      <c r="DO59" s="31" t="str">
        <f t="shared" si="999"/>
        <v>1</v>
      </c>
      <c r="DP59" s="4" t="str">
        <f t="shared" si="999"/>
        <v>0</v>
      </c>
      <c r="DQ59" s="4" t="str">
        <f t="shared" si="999"/>
        <v>0</v>
      </c>
      <c r="DR59" s="35" t="str">
        <f>CQ53</f>
        <v>0</v>
      </c>
      <c r="DS59" s="31"/>
      <c r="DT59" s="4"/>
      <c r="DU59" s="4"/>
      <c r="DV59" s="35"/>
      <c r="DW59" s="4"/>
      <c r="DX59" s="4"/>
      <c r="DY59" s="4"/>
      <c r="DZ59" s="22"/>
      <c r="EA59" s="13" t="s">
        <v>117</v>
      </c>
    </row>
    <row r="60" spans="2:131" ht="20.25" customHeight="1">
      <c r="B60" s="13" t="s">
        <v>109</v>
      </c>
      <c r="C60" s="21"/>
      <c r="D60" s="4"/>
      <c r="E60" s="4"/>
      <c r="F60" s="4"/>
      <c r="G60" s="31"/>
      <c r="H60" s="4"/>
      <c r="I60" s="4"/>
      <c r="J60" s="4"/>
      <c r="K60" s="31"/>
      <c r="L60" s="4"/>
      <c r="M60" s="4"/>
      <c r="N60" s="35"/>
      <c r="O60" s="4"/>
      <c r="P60" s="4"/>
      <c r="Q60" s="4"/>
      <c r="R60" s="4"/>
      <c r="S60" s="31" t="str">
        <f t="shared" ref="S60:BN60" si="1000">IF(S59=BO60,"0","1")</f>
        <v>0</v>
      </c>
      <c r="T60" s="4" t="str">
        <f t="shared" si="1000"/>
        <v>0</v>
      </c>
      <c r="U60" s="4" t="str">
        <f t="shared" si="1000"/>
        <v>0</v>
      </c>
      <c r="V60" s="35" t="str">
        <f t="shared" si="1000"/>
        <v>1</v>
      </c>
      <c r="W60" s="4" t="str">
        <f t="shared" si="1000"/>
        <v>1</v>
      </c>
      <c r="X60" s="4" t="str">
        <f t="shared" si="1000"/>
        <v>1</v>
      </c>
      <c r="Y60" s="4" t="str">
        <f t="shared" si="1000"/>
        <v>1</v>
      </c>
      <c r="Z60" s="4" t="str">
        <f t="shared" si="1000"/>
        <v>0</v>
      </c>
      <c r="AA60" s="31" t="str">
        <f t="shared" si="1000"/>
        <v>1</v>
      </c>
      <c r="AB60" s="4" t="str">
        <f t="shared" si="1000"/>
        <v>0</v>
      </c>
      <c r="AC60" s="4" t="str">
        <f t="shared" si="1000"/>
        <v>1</v>
      </c>
      <c r="AD60" s="35" t="str">
        <f t="shared" si="1000"/>
        <v>0</v>
      </c>
      <c r="AE60" s="4" t="str">
        <f t="shared" si="1000"/>
        <v>1</v>
      </c>
      <c r="AF60" s="4" t="str">
        <f t="shared" si="1000"/>
        <v>1</v>
      </c>
      <c r="AG60" s="4" t="str">
        <f t="shared" si="1000"/>
        <v>1</v>
      </c>
      <c r="AH60" s="4" t="str">
        <f t="shared" si="1000"/>
        <v>1</v>
      </c>
      <c r="AI60" s="31" t="str">
        <f t="shared" si="1000"/>
        <v>0</v>
      </c>
      <c r="AJ60" s="4" t="str">
        <f t="shared" si="1000"/>
        <v>0</v>
      </c>
      <c r="AK60" s="4" t="str">
        <f t="shared" si="1000"/>
        <v>0</v>
      </c>
      <c r="AL60" s="35" t="str">
        <f t="shared" si="1000"/>
        <v>1</v>
      </c>
      <c r="AM60" s="4" t="str">
        <f t="shared" si="1000"/>
        <v>0</v>
      </c>
      <c r="AN60" s="4" t="str">
        <f t="shared" si="1000"/>
        <v>0</v>
      </c>
      <c r="AO60" s="4" t="str">
        <f t="shared" si="1000"/>
        <v>1</v>
      </c>
      <c r="AP60" s="4" t="str">
        <f t="shared" si="1000"/>
        <v>1</v>
      </c>
      <c r="AQ60" s="31" t="str">
        <f t="shared" si="1000"/>
        <v>1</v>
      </c>
      <c r="AR60" s="4" t="str">
        <f t="shared" si="1000"/>
        <v>0</v>
      </c>
      <c r="AS60" s="4" t="str">
        <f t="shared" si="1000"/>
        <v>0</v>
      </c>
      <c r="AT60" s="35" t="str">
        <f t="shared" si="1000"/>
        <v>0</v>
      </c>
      <c r="AU60" s="4" t="str">
        <f t="shared" si="1000"/>
        <v>0</v>
      </c>
      <c r="AV60" s="4" t="str">
        <f t="shared" si="1000"/>
        <v>1</v>
      </c>
      <c r="AW60" s="4" t="str">
        <f t="shared" si="1000"/>
        <v>1</v>
      </c>
      <c r="AX60" s="4" t="str">
        <f t="shared" si="1000"/>
        <v>0</v>
      </c>
      <c r="AY60" s="31" t="str">
        <f t="shared" si="1000"/>
        <v>0</v>
      </c>
      <c r="AZ60" s="4" t="str">
        <f t="shared" si="1000"/>
        <v>0</v>
      </c>
      <c r="BA60" s="4" t="str">
        <f t="shared" si="1000"/>
        <v>0</v>
      </c>
      <c r="BB60" s="35" t="str">
        <f t="shared" si="1000"/>
        <v>0</v>
      </c>
      <c r="BC60" s="4" t="str">
        <f t="shared" si="1000"/>
        <v>1</v>
      </c>
      <c r="BD60" s="4" t="str">
        <f t="shared" si="1000"/>
        <v>0</v>
      </c>
      <c r="BE60" s="4" t="str">
        <f t="shared" si="1000"/>
        <v>0</v>
      </c>
      <c r="BF60" s="4" t="str">
        <f t="shared" si="1000"/>
        <v>0</v>
      </c>
      <c r="BG60" s="31" t="str">
        <f t="shared" si="1000"/>
        <v>0</v>
      </c>
      <c r="BH60" s="4" t="str">
        <f t="shared" si="1000"/>
        <v>1</v>
      </c>
      <c r="BI60" s="4" t="str">
        <f t="shared" si="1000"/>
        <v>1</v>
      </c>
      <c r="BJ60" s="35" t="str">
        <f t="shared" si="1000"/>
        <v>0</v>
      </c>
      <c r="BK60" s="4" t="str">
        <f t="shared" si="1000"/>
        <v>0</v>
      </c>
      <c r="BL60" s="4" t="str">
        <f t="shared" si="1000"/>
        <v>0</v>
      </c>
      <c r="BM60" s="4" t="str">
        <f t="shared" si="1000"/>
        <v>1</v>
      </c>
      <c r="BN60" s="22" t="str">
        <f t="shared" si="1000"/>
        <v>0</v>
      </c>
      <c r="BO60" s="21" t="str">
        <f>CB59</f>
        <v>1</v>
      </c>
      <c r="BP60" s="4" t="str">
        <f>CE59</f>
        <v>0</v>
      </c>
      <c r="BQ60" s="4" t="str">
        <f>BY59</f>
        <v>0</v>
      </c>
      <c r="BR60" s="4" t="str">
        <f>CL59</f>
        <v>0</v>
      </c>
      <c r="BS60" s="31" t="str">
        <f>BO59</f>
        <v>0</v>
      </c>
      <c r="BT60" s="4" t="str">
        <f>BS59</f>
        <v>1</v>
      </c>
      <c r="BU60" s="4" t="str">
        <f>BQ59</f>
        <v>0</v>
      </c>
      <c r="BV60" s="35" t="str">
        <f>CP59</f>
        <v>0</v>
      </c>
      <c r="BW60" s="4" t="str">
        <f>CC59</f>
        <v>1</v>
      </c>
      <c r="BX60" s="4" t="str">
        <f>BT59</f>
        <v>0</v>
      </c>
      <c r="BY60" s="4" t="str">
        <f>CI59</f>
        <v>1</v>
      </c>
      <c r="BZ60" s="4" t="str">
        <f>BX59</f>
        <v>1</v>
      </c>
      <c r="CA60" s="31" t="str">
        <f>CK59</f>
        <v>1</v>
      </c>
      <c r="CB60" s="4" t="str">
        <f>CG59</f>
        <v>0</v>
      </c>
      <c r="CC60" s="4" t="str">
        <f>BZ59</f>
        <v>1</v>
      </c>
      <c r="CD60" s="35" t="str">
        <f>BR59</f>
        <v>1</v>
      </c>
      <c r="CE60" s="4" t="str">
        <f>CN59</f>
        <v>0</v>
      </c>
      <c r="CF60" s="4" t="str">
        <f>BV59</f>
        <v>1</v>
      </c>
      <c r="CG60" s="4" t="str">
        <f>CD59</f>
        <v>0</v>
      </c>
      <c r="CH60" s="4" t="str">
        <f>BU59</f>
        <v>0</v>
      </c>
      <c r="CI60" s="31" t="str">
        <f>CO59</f>
        <v>0</v>
      </c>
      <c r="CJ60" s="4" t="str">
        <f>CH59</f>
        <v>1</v>
      </c>
      <c r="CK60" s="4" t="str">
        <f>CA59</f>
        <v>0</v>
      </c>
      <c r="CL60" s="35" t="str">
        <f>BP59</f>
        <v>0</v>
      </c>
      <c r="CM60" s="4" t="str">
        <f>DC59</f>
        <v>0</v>
      </c>
      <c r="CN60" s="4" t="str">
        <f>DN59</f>
        <v>1</v>
      </c>
      <c r="CO60" s="4" t="str">
        <f>CS59</f>
        <v>1</v>
      </c>
      <c r="CP60" s="4" t="str">
        <f>CY59</f>
        <v>1</v>
      </c>
      <c r="CQ60" s="31" t="str">
        <f>DI59</f>
        <v>0</v>
      </c>
      <c r="CR60" s="4" t="str">
        <f>DQ59</f>
        <v>0</v>
      </c>
      <c r="CS60" s="4" t="str">
        <f>CR59</f>
        <v>1</v>
      </c>
      <c r="CT60" s="35" t="str">
        <f>DB59</f>
        <v>1</v>
      </c>
      <c r="CU60" s="4" t="str">
        <f>DM59</f>
        <v>1</v>
      </c>
      <c r="CV60" s="4" t="str">
        <f>DG59</f>
        <v>1</v>
      </c>
      <c r="CW60" s="4" t="str">
        <f>CU59</f>
        <v>0</v>
      </c>
      <c r="CX60" s="4" t="str">
        <f>DJ59</f>
        <v>1</v>
      </c>
      <c r="CY60" s="31" t="str">
        <f>DF59</f>
        <v>1</v>
      </c>
      <c r="CZ60" s="4" t="str">
        <f>DK59</f>
        <v>1</v>
      </c>
      <c r="DA60" s="4" t="str">
        <f>DA59</f>
        <v>0</v>
      </c>
      <c r="DB60" s="35" t="str">
        <f>DR59</f>
        <v>0</v>
      </c>
      <c r="DC60" s="4" t="str">
        <f>CV59</f>
        <v>1</v>
      </c>
      <c r="DD60" s="4" t="str">
        <f>DO59</f>
        <v>1</v>
      </c>
      <c r="DE60" s="4" t="str">
        <f>DH59</f>
        <v>0</v>
      </c>
      <c r="DF60" s="4" t="str">
        <f>DD59</f>
        <v>0</v>
      </c>
      <c r="DG60" s="31" t="str">
        <f>DL59</f>
        <v>1</v>
      </c>
      <c r="DH60" s="4" t="str">
        <f>CX59</f>
        <v>1</v>
      </c>
      <c r="DI60" s="4" t="str">
        <f>CQ59</f>
        <v>0</v>
      </c>
      <c r="DJ60" s="35" t="str">
        <f>CT59</f>
        <v>0</v>
      </c>
      <c r="DK60" s="4"/>
      <c r="DL60" s="4"/>
      <c r="DM60" s="4"/>
      <c r="DN60" s="4"/>
      <c r="DO60" s="31"/>
      <c r="DP60" s="4"/>
      <c r="DQ60" s="4"/>
      <c r="DR60" s="35"/>
      <c r="DS60" s="31"/>
      <c r="DT60" s="4"/>
      <c r="DU60" s="4"/>
      <c r="DV60" s="35"/>
      <c r="DW60" s="4"/>
      <c r="DX60" s="4"/>
      <c r="DY60" s="4"/>
      <c r="DZ60" s="22"/>
      <c r="EA60" s="13" t="s">
        <v>118</v>
      </c>
    </row>
    <row r="61" spans="2:131" ht="20.25" customHeight="1">
      <c r="B61" s="13" t="s">
        <v>108</v>
      </c>
      <c r="C61" s="21"/>
      <c r="D61" s="4"/>
      <c r="E61" s="4"/>
      <c r="F61" s="4"/>
      <c r="G61" s="31"/>
      <c r="H61" s="4"/>
      <c r="I61" s="4"/>
      <c r="J61" s="4"/>
      <c r="K61" s="31"/>
      <c r="L61" s="4"/>
      <c r="M61" s="4"/>
      <c r="N61" s="35"/>
      <c r="O61" s="4"/>
      <c r="P61" s="4"/>
      <c r="Q61" s="4"/>
      <c r="R61" s="4"/>
      <c r="S61" s="31"/>
      <c r="T61" s="4"/>
      <c r="U61" s="4"/>
      <c r="V61" s="35"/>
      <c r="W61" s="4"/>
      <c r="X61" s="4"/>
      <c r="Y61" s="4"/>
      <c r="Z61" s="4"/>
      <c r="AA61" s="31"/>
      <c r="AB61" s="4"/>
      <c r="AC61" s="4"/>
      <c r="AD61" s="35"/>
      <c r="AE61" s="4"/>
      <c r="AF61" s="4"/>
      <c r="AG61" s="4"/>
      <c r="AH61" s="4"/>
      <c r="AI61" s="31" t="str">
        <f>VLOOKUP(S60&amp;T60&amp;U60&amp;V60&amp;W60&amp;X60, 'Substitution-Boxes'!A$2:AG$65, 2, TRUE)</f>
        <v>0</v>
      </c>
      <c r="AJ61" s="4" t="str">
        <f>VLOOKUP(S60&amp;T60&amp;U60&amp;V60&amp;W60&amp;X60, 'Substitution-Boxes'!A$2:AG$65, 3, TRUE)</f>
        <v>1</v>
      </c>
      <c r="AK61" s="4" t="str">
        <f>VLOOKUP(S60&amp;T60&amp;U60&amp;V60&amp;W60&amp;X60, 'Substitution-Boxes'!A$2:AG$65, 4, TRUE)</f>
        <v>0</v>
      </c>
      <c r="AL61" s="35" t="str">
        <f>VLOOKUP(S60&amp;T60&amp;U60&amp;V60&amp;W60&amp;X60, 'Substitution-Boxes'!A$2:AG$65, 5, TRUE)</f>
        <v>0</v>
      </c>
      <c r="AM61" s="4" t="str">
        <f>VLOOKUP(Y60&amp;Z60&amp;AA60&amp;AB60&amp;AC60&amp;AD60, 'Substitution-Boxes'!A$2:AG$65, 6, TRUE)</f>
        <v>0</v>
      </c>
      <c r="AN61" s="4" t="str">
        <f>VLOOKUP(Y60&amp;Z60&amp;AA60&amp;AB60&amp;AC60&amp;AD60, 'Substitution-Boxes'!A$2:AG$65, 7, TRUE)</f>
        <v>1</v>
      </c>
      <c r="AO61" s="4" t="str">
        <f>VLOOKUP(Y60&amp;Z60&amp;AA60&amp;AB60&amp;AC60&amp;AD60, 'Substitution-Boxes'!A$2:AG$65, 8, TRUE)</f>
        <v>0</v>
      </c>
      <c r="AP61" s="4" t="str">
        <f>VLOOKUP(Y60&amp;Z60&amp;AA60&amp;AB60&amp;AC60&amp;AD60, 'Substitution-Boxes'!A$2:AG$65, 9, TRUE)</f>
        <v>0</v>
      </c>
      <c r="AQ61" s="31" t="str">
        <f>VLOOKUP(AE60&amp;AF60&amp;AG60&amp;AH60&amp;AI60&amp;AJ60, 'Substitution-Boxes'!A$2:AG$65, 10, TRUE)</f>
        <v>1</v>
      </c>
      <c r="AR61" s="4" t="str">
        <f>VLOOKUP(AE60&amp;AF60&amp;AG60&amp;AH60&amp;AI60&amp;AJ60, 'Substitution-Boxes'!A$2:AG$65, 11, TRUE)</f>
        <v>1</v>
      </c>
      <c r="AS61" s="4" t="str">
        <f>VLOOKUP(AE60&amp;AF60&amp;AG60&amp;AH60&amp;AI60&amp;AJ60, 'Substitution-Boxes'!A$2:AG$65, 12, TRUE)</f>
        <v>1</v>
      </c>
      <c r="AT61" s="35" t="str">
        <f>VLOOKUP(AE60&amp;AF60&amp;AG60&amp;AH60&amp;AI60&amp;AJ60, 'Substitution-Boxes'!A$2:AG$65, 13, TRUE)</f>
        <v>0</v>
      </c>
      <c r="AU61" s="4" t="str">
        <f>VLOOKUP(AK60&amp;AL60&amp;AM60&amp;AN60&amp;AO60&amp;AP60, 'Substitution-Boxes'!A$2:AG$65, 14, TRUE)</f>
        <v>0</v>
      </c>
      <c r="AV61" s="4" t="str">
        <f>VLOOKUP(AK60&amp;AL60&amp;AM60&amp;AN60&amp;AO60&amp;AP60, 'Substitution-Boxes'!A$2:AG$65, 15, TRUE)</f>
        <v>1</v>
      </c>
      <c r="AW61" s="4" t="str">
        <f>VLOOKUP(AK60&amp;AL60&amp;AM60&amp;AN60&amp;AO60&amp;AP60, 'Substitution-Boxes'!A$2:AG$65, 16, TRUE)</f>
        <v>1</v>
      </c>
      <c r="AX61" s="4" t="str">
        <f>VLOOKUP(AK60&amp;AL60&amp;AM60&amp;AN60&amp;AO60&amp;AP60, 'Substitution-Boxes'!A$2:AG$65, 17, TRUE)</f>
        <v>1</v>
      </c>
      <c r="AY61" s="31" t="str">
        <f>VLOOKUP(AQ60&amp;AR60&amp;AS60&amp;AT60&amp;AU60&amp;AV60, 'Substitution-Boxes'!A$2:AG$65, 18, TRUE)</f>
        <v>1</v>
      </c>
      <c r="AZ61" s="4" t="str">
        <f>VLOOKUP(AQ60&amp;AR60&amp;AS60&amp;AT60&amp;AU60&amp;AV60, 'Substitution-Boxes'!A$2:AG$65, 19, TRUE)</f>
        <v>0</v>
      </c>
      <c r="BA61" s="4" t="str">
        <f>VLOOKUP(AQ60&amp;AR60&amp;AS60&amp;AT60&amp;AU60&amp;AV60, 'Substitution-Boxes'!A$2:AG$65, 20, TRUE)</f>
        <v>1</v>
      </c>
      <c r="BB61" s="35" t="str">
        <f>VLOOKUP(AQ60&amp;AR60&amp;AS60&amp;AT60&amp;AU60&amp;AV60, 'Substitution-Boxes'!A$2:AG$65, 21, TRUE)</f>
        <v>1</v>
      </c>
      <c r="BC61" s="4" t="str">
        <f>VLOOKUP(AW60&amp;AX60&amp;AY60&amp;AZ60&amp;BA60&amp;BB60, 'Substitution-Boxes'!A$2:AG$65, 22, TRUE)</f>
        <v>1</v>
      </c>
      <c r="BD61" s="4" t="str">
        <f>VLOOKUP(AW60&amp;AX60&amp;AY60&amp;AZ60&amp;BA60&amp;BB60, 'Substitution-Boxes'!A$2:AG$65, 23, TRUE)</f>
        <v>0</v>
      </c>
      <c r="BE61" s="4" t="str">
        <f>VLOOKUP(AW60&amp;AX60&amp;AY60&amp;AZ60&amp;BA60&amp;BB60, 'Substitution-Boxes'!A$2:AG$65, 24, TRUE)</f>
        <v>0</v>
      </c>
      <c r="BF61" s="4" t="str">
        <f>VLOOKUP(AW60&amp;AX60&amp;AY60&amp;AZ60&amp;BA60&amp;BB60, 'Substitution-Boxes'!A$2:AG$65, 25, TRUE)</f>
        <v>1</v>
      </c>
      <c r="BG61" s="31" t="str">
        <f>VLOOKUP(BC60&amp;BD60&amp;BE60&amp;BF60&amp;BG60&amp;BH60, 'Substitution-Boxes'!A$2:AG$65, 26, TRUE)</f>
        <v>0</v>
      </c>
      <c r="BH61" s="4" t="str">
        <f>VLOOKUP(BC60&amp;BD60&amp;BE60&amp;BF60&amp;BG60&amp;BH60, 'Substitution-Boxes'!A$2:AG$65, 27, TRUE)</f>
        <v>1</v>
      </c>
      <c r="BI61" s="4" t="str">
        <f>VLOOKUP(BC60&amp;BD60&amp;BE60&amp;BF60&amp;BG60&amp;BH60, 'Substitution-Boxes'!A$2:AG$65, 28, TRUE)</f>
        <v>1</v>
      </c>
      <c r="BJ61" s="35" t="str">
        <f>VLOOKUP(BC60&amp;BD60&amp;BE60&amp;BF60&amp;BG60&amp;BH60, 'Substitution-Boxes'!A$2:AG$65, 29, TRUE)</f>
        <v>0</v>
      </c>
      <c r="BK61" s="4" t="str">
        <f>VLOOKUP(BI60&amp;BJ60&amp;BK60&amp;BL60&amp;BM60&amp;BN60, 'Substitution-Boxes'!A$2:AG$65, 30, TRUE)</f>
        <v>1</v>
      </c>
      <c r="BL61" s="4" t="str">
        <f>VLOOKUP(BI60&amp;BJ60&amp;BK60&amp;BL60&amp;BM60&amp;BN60, 'Substitution-Boxes'!A$2:AG$65, 31, TRUE)</f>
        <v>0</v>
      </c>
      <c r="BM61" s="4" t="str">
        <f>VLOOKUP(BI60&amp;BJ60&amp;BK60&amp;BL60&amp;BM60&amp;BN60, 'Substitution-Boxes'!A$2:AG$65, 32, TRUE)</f>
        <v>1</v>
      </c>
      <c r="BN61" s="22" t="str">
        <f>VLOOKUP(BI60&amp;BJ60&amp;BK60&amp;BL60&amp;BM60&amp;BN60, 'Substitution-Boxes'!A$2:AG$65, 33, TRUE)</f>
        <v>1</v>
      </c>
      <c r="BO61" s="21"/>
      <c r="BP61" s="4"/>
      <c r="BQ61" s="4"/>
      <c r="BR61" s="4"/>
      <c r="BS61" s="31"/>
      <c r="BT61" s="4"/>
      <c r="BU61" s="4"/>
      <c r="BV61" s="35"/>
      <c r="BW61" s="4"/>
      <c r="BX61" s="4"/>
      <c r="BY61" s="4"/>
      <c r="BZ61" s="4"/>
      <c r="CA61" s="31"/>
      <c r="CB61" s="4"/>
      <c r="CC61" s="4"/>
      <c r="CD61" s="35"/>
      <c r="CE61" s="4"/>
      <c r="CF61" s="4"/>
      <c r="CG61" s="4"/>
      <c r="CH61" s="4"/>
      <c r="CI61" s="31"/>
      <c r="CJ61" s="4"/>
      <c r="CK61" s="4"/>
      <c r="CL61" s="35"/>
      <c r="CM61" s="4"/>
      <c r="CN61" s="4"/>
      <c r="CO61" s="4"/>
      <c r="CP61" s="4"/>
      <c r="CQ61" s="31"/>
      <c r="CR61" s="4"/>
      <c r="CS61" s="4"/>
      <c r="CT61" s="35"/>
      <c r="CU61" s="4"/>
      <c r="CV61" s="4"/>
      <c r="CW61" s="4"/>
      <c r="CX61" s="4"/>
      <c r="CY61" s="31"/>
      <c r="CZ61" s="4"/>
      <c r="DA61" s="4"/>
      <c r="DB61" s="35"/>
      <c r="DC61" s="4"/>
      <c r="DD61" s="4"/>
      <c r="DE61" s="4"/>
      <c r="DF61" s="4"/>
      <c r="DG61" s="31"/>
      <c r="DH61" s="4"/>
      <c r="DI61" s="4"/>
      <c r="DJ61" s="35"/>
      <c r="DK61" s="4"/>
      <c r="DL61" s="4"/>
      <c r="DM61" s="4"/>
      <c r="DN61" s="4"/>
      <c r="DO61" s="31"/>
      <c r="DP61" s="4"/>
      <c r="DQ61" s="4"/>
      <c r="DR61" s="35"/>
      <c r="DS61" s="31"/>
      <c r="DT61" s="4"/>
      <c r="DU61" s="4"/>
      <c r="DV61" s="35"/>
      <c r="DW61" s="4"/>
      <c r="DX61" s="4"/>
      <c r="DY61" s="4"/>
      <c r="DZ61" s="22"/>
      <c r="EA61" s="13"/>
    </row>
    <row r="62" spans="2:131" ht="20.25" customHeight="1">
      <c r="B62" s="13" t="s">
        <v>110</v>
      </c>
      <c r="C62" s="21"/>
      <c r="D62" s="4"/>
      <c r="E62" s="4"/>
      <c r="F62" s="4"/>
      <c r="G62" s="31"/>
      <c r="H62" s="4"/>
      <c r="I62" s="4"/>
      <c r="J62" s="4"/>
      <c r="K62" s="31"/>
      <c r="L62" s="4"/>
      <c r="M62" s="4"/>
      <c r="N62" s="35"/>
      <c r="O62" s="4"/>
      <c r="P62" s="4"/>
      <c r="Q62" s="4"/>
      <c r="R62" s="4"/>
      <c r="S62" s="31"/>
      <c r="T62" s="4"/>
      <c r="U62" s="4"/>
      <c r="V62" s="35"/>
      <c r="W62" s="4"/>
      <c r="X62" s="4"/>
      <c r="Y62" s="4"/>
      <c r="Z62" s="4"/>
      <c r="AA62" s="31"/>
      <c r="AB62" s="4"/>
      <c r="AC62" s="4"/>
      <c r="AD62" s="35"/>
      <c r="AE62" s="4"/>
      <c r="AF62" s="4"/>
      <c r="AG62" s="4"/>
      <c r="AH62" s="4"/>
      <c r="AI62" s="31" t="str">
        <f>AX61</f>
        <v>1</v>
      </c>
      <c r="AJ62" s="4" t="str">
        <f>AO61</f>
        <v>0</v>
      </c>
      <c r="AK62" s="4" t="str">
        <f>BB61</f>
        <v>1</v>
      </c>
      <c r="AL62" s="35" t="str">
        <f>BC61</f>
        <v>1</v>
      </c>
      <c r="AM62" s="4" t="str">
        <f>BK61</f>
        <v>1</v>
      </c>
      <c r="AN62" s="4" t="str">
        <f>AT61</f>
        <v>0</v>
      </c>
      <c r="AO62" s="4" t="str">
        <f>BJ61</f>
        <v>0</v>
      </c>
      <c r="AP62" s="4" t="str">
        <f>AY61</f>
        <v>1</v>
      </c>
      <c r="AQ62" s="31" t="str">
        <f>AI61</f>
        <v>0</v>
      </c>
      <c r="AR62" s="4" t="str">
        <f>AW61</f>
        <v>1</v>
      </c>
      <c r="AS62" s="4" t="str">
        <f>BE61</f>
        <v>0</v>
      </c>
      <c r="AT62" s="35" t="str">
        <f>BH61</f>
        <v>1</v>
      </c>
      <c r="AU62" s="4" t="str">
        <f>AM61</f>
        <v>0</v>
      </c>
      <c r="AV62" s="4" t="str">
        <f>AZ61</f>
        <v>0</v>
      </c>
      <c r="AW62" s="4" t="str">
        <f>BM61</f>
        <v>1</v>
      </c>
      <c r="AX62" s="4" t="str">
        <f>AR61</f>
        <v>1</v>
      </c>
      <c r="AY62" s="31" t="str">
        <f>AJ61</f>
        <v>1</v>
      </c>
      <c r="AZ62" s="4" t="str">
        <f>AP61</f>
        <v>0</v>
      </c>
      <c r="BA62" s="4" t="str">
        <f>BF61</f>
        <v>1</v>
      </c>
      <c r="BB62" s="35" t="str">
        <f>AV61</f>
        <v>1</v>
      </c>
      <c r="BC62" s="4" t="str">
        <f>BN61</f>
        <v>1</v>
      </c>
      <c r="BD62" s="4" t="str">
        <f>BI61</f>
        <v>1</v>
      </c>
      <c r="BE62" s="4" t="str">
        <f>AK61</f>
        <v>0</v>
      </c>
      <c r="BF62" s="4" t="str">
        <f>AQ61</f>
        <v>1</v>
      </c>
      <c r="BG62" s="31" t="str">
        <f>BA61</f>
        <v>1</v>
      </c>
      <c r="BH62" s="4" t="str">
        <f>AU61</f>
        <v>0</v>
      </c>
      <c r="BI62" s="4" t="str">
        <f>BL61</f>
        <v>0</v>
      </c>
      <c r="BJ62" s="35" t="str">
        <f>AN61</f>
        <v>1</v>
      </c>
      <c r="BK62" s="4" t="str">
        <f>BD61</f>
        <v>0</v>
      </c>
      <c r="BL62" s="4" t="str">
        <f>AS61</f>
        <v>1</v>
      </c>
      <c r="BM62" s="4" t="str">
        <f>AL61</f>
        <v>0</v>
      </c>
      <c r="BN62" s="22" t="str">
        <f>BG61</f>
        <v>0</v>
      </c>
      <c r="BO62" s="21"/>
      <c r="BP62" s="4"/>
      <c r="BQ62" s="4"/>
      <c r="BR62" s="4"/>
      <c r="BS62" s="31"/>
      <c r="BT62" s="4"/>
      <c r="BU62" s="4"/>
      <c r="BV62" s="35"/>
      <c r="BW62" s="4"/>
      <c r="BX62" s="4"/>
      <c r="BY62" s="4"/>
      <c r="BZ62" s="4"/>
      <c r="CA62" s="31"/>
      <c r="CB62" s="4"/>
      <c r="CC62" s="4"/>
      <c r="CD62" s="35"/>
      <c r="CE62" s="4"/>
      <c r="CF62" s="4"/>
      <c r="CG62" s="4"/>
      <c r="CH62" s="4"/>
      <c r="CI62" s="31"/>
      <c r="CJ62" s="4"/>
      <c r="CK62" s="4"/>
      <c r="CL62" s="35"/>
      <c r="CM62" s="4"/>
      <c r="CN62" s="4"/>
      <c r="CO62" s="4"/>
      <c r="CP62" s="4"/>
      <c r="CQ62" s="31"/>
      <c r="CR62" s="4"/>
      <c r="CS62" s="4"/>
      <c r="CT62" s="35"/>
      <c r="CU62" s="4"/>
      <c r="CV62" s="4"/>
      <c r="CW62" s="4"/>
      <c r="CX62" s="4"/>
      <c r="CY62" s="31"/>
      <c r="CZ62" s="4"/>
      <c r="DA62" s="4"/>
      <c r="DB62" s="35"/>
      <c r="DC62" s="4"/>
      <c r="DD62" s="4"/>
      <c r="DE62" s="4"/>
      <c r="DF62" s="4"/>
      <c r="DG62" s="31"/>
      <c r="DH62" s="4"/>
      <c r="DI62" s="4"/>
      <c r="DJ62" s="35"/>
      <c r="DK62" s="4"/>
      <c r="DL62" s="4"/>
      <c r="DM62" s="4"/>
      <c r="DN62" s="4"/>
      <c r="DO62" s="31"/>
      <c r="DP62" s="4"/>
      <c r="DQ62" s="4"/>
      <c r="DR62" s="35"/>
      <c r="DS62" s="31"/>
      <c r="DT62" s="4"/>
      <c r="DU62" s="4"/>
      <c r="DV62" s="35"/>
      <c r="DW62" s="4"/>
      <c r="DX62" s="4"/>
      <c r="DY62" s="4"/>
      <c r="DZ62" s="22"/>
      <c r="EA62" s="13"/>
    </row>
    <row r="63" spans="2:131" ht="20.25" customHeight="1" thickBot="1">
      <c r="B63" s="17" t="s">
        <v>111</v>
      </c>
      <c r="C63" s="25" t="str">
        <f>AI57</f>
        <v>0</v>
      </c>
      <c r="D63" s="18" t="str">
        <f t="shared" ref="D63" si="1001">AJ57</f>
        <v>0</v>
      </c>
      <c r="E63" s="18" t="str">
        <f t="shared" ref="E63" si="1002">AK57</f>
        <v>1</v>
      </c>
      <c r="F63" s="18" t="str">
        <f t="shared" ref="F63" si="1003">AL57</f>
        <v>1</v>
      </c>
      <c r="G63" s="32" t="str">
        <f t="shared" ref="G63" si="1004">AM57</f>
        <v>0</v>
      </c>
      <c r="H63" s="18" t="str">
        <f t="shared" ref="H63" si="1005">AN57</f>
        <v>0</v>
      </c>
      <c r="I63" s="18" t="str">
        <f t="shared" ref="I63" si="1006">AO57</f>
        <v>0</v>
      </c>
      <c r="J63" s="18" t="str">
        <f t="shared" ref="J63" si="1007">AP57</f>
        <v>0</v>
      </c>
      <c r="K63" s="32" t="str">
        <f t="shared" ref="K63" si="1008">AQ57</f>
        <v>1</v>
      </c>
      <c r="L63" s="18" t="str">
        <f t="shared" ref="L63" si="1009">AR57</f>
        <v>0</v>
      </c>
      <c r="M63" s="18" t="str">
        <f t="shared" ref="M63" si="1010">AS57</f>
        <v>0</v>
      </c>
      <c r="N63" s="36" t="str">
        <f t="shared" ref="N63" si="1011">AT57</f>
        <v>0</v>
      </c>
      <c r="O63" s="18" t="str">
        <f t="shared" ref="O63" si="1012">AU57</f>
        <v>1</v>
      </c>
      <c r="P63" s="18" t="str">
        <f t="shared" ref="P63" si="1013">AV57</f>
        <v>0</v>
      </c>
      <c r="Q63" s="18" t="str">
        <f t="shared" ref="Q63" si="1014">AW57</f>
        <v>1</v>
      </c>
      <c r="R63" s="18" t="str">
        <f t="shared" ref="R63" si="1015">AX57</f>
        <v>1</v>
      </c>
      <c r="S63" s="32" t="str">
        <f t="shared" ref="S63" si="1016">AY57</f>
        <v>1</v>
      </c>
      <c r="T63" s="18" t="str">
        <f t="shared" ref="T63" si="1017">AZ57</f>
        <v>1</v>
      </c>
      <c r="U63" s="18" t="str">
        <f t="shared" ref="U63" si="1018">BA57</f>
        <v>1</v>
      </c>
      <c r="V63" s="36" t="str">
        <f t="shared" ref="V63" si="1019">BB57</f>
        <v>0</v>
      </c>
      <c r="W63" s="18" t="str">
        <f t="shared" ref="W63" si="1020">BC57</f>
        <v>1</v>
      </c>
      <c r="X63" s="18" t="str">
        <f t="shared" ref="X63" si="1021">BD57</f>
        <v>1</v>
      </c>
      <c r="Y63" s="18" t="str">
        <f t="shared" ref="Y63" si="1022">BE57</f>
        <v>1</v>
      </c>
      <c r="Z63" s="18" t="str">
        <f t="shared" ref="Z63" si="1023">BF57</f>
        <v>0</v>
      </c>
      <c r="AA63" s="32" t="str">
        <f t="shared" ref="AA63" si="1024">BG57</f>
        <v>1</v>
      </c>
      <c r="AB63" s="18" t="str">
        <f t="shared" ref="AB63" si="1025">BH57</f>
        <v>0</v>
      </c>
      <c r="AC63" s="18" t="str">
        <f t="shared" ref="AC63" si="1026">BI57</f>
        <v>0</v>
      </c>
      <c r="AD63" s="36" t="str">
        <f t="shared" ref="AD63" si="1027">BJ57</f>
        <v>1</v>
      </c>
      <c r="AE63" s="18" t="str">
        <f t="shared" ref="AE63" si="1028">BK57</f>
        <v>0</v>
      </c>
      <c r="AF63" s="18" t="str">
        <f t="shared" ref="AF63" si="1029">BL57</f>
        <v>1</v>
      </c>
      <c r="AG63" s="18" t="str">
        <f t="shared" ref="AG63" si="1030">BM57</f>
        <v>1</v>
      </c>
      <c r="AH63" s="18" t="str">
        <f t="shared" ref="AH63" si="1031">BN57</f>
        <v>1</v>
      </c>
      <c r="AI63" s="32" t="str">
        <f>IF(AI62=C57,"0","1")</f>
        <v>0</v>
      </c>
      <c r="AJ63" s="18" t="str">
        <f t="shared" ref="AJ63" si="1032">IF(AJ62=D57,"0","1")</f>
        <v>0</v>
      </c>
      <c r="AK63" s="18" t="str">
        <f t="shared" ref="AK63" si="1033">IF(AK62=E57,"0","1")</f>
        <v>0</v>
      </c>
      <c r="AL63" s="36" t="str">
        <f t="shared" ref="AL63" si="1034">IF(AL62=F57,"0","1")</f>
        <v>1</v>
      </c>
      <c r="AM63" s="18" t="str">
        <f t="shared" ref="AM63" si="1035">IF(AM62=G57,"0","1")</f>
        <v>0</v>
      </c>
      <c r="AN63" s="18" t="str">
        <f t="shared" ref="AN63" si="1036">IF(AN62=H57,"0","1")</f>
        <v>0</v>
      </c>
      <c r="AO63" s="18" t="str">
        <f t="shared" ref="AO63" si="1037">IF(AO62=I57,"0","1")</f>
        <v>0</v>
      </c>
      <c r="AP63" s="18" t="str">
        <f t="shared" ref="AP63" si="1038">IF(AP62=J57,"0","1")</f>
        <v>0</v>
      </c>
      <c r="AQ63" s="32" t="str">
        <f t="shared" ref="AQ63" si="1039">IF(AQ62=K57,"0","1")</f>
        <v>1</v>
      </c>
      <c r="AR63" s="18" t="str">
        <f t="shared" ref="AR63" si="1040">IF(AR62=L57,"0","1")</f>
        <v>0</v>
      </c>
      <c r="AS63" s="18" t="str">
        <f t="shared" ref="AS63" si="1041">IF(AS62=M57,"0","1")</f>
        <v>1</v>
      </c>
      <c r="AT63" s="36" t="str">
        <f t="shared" ref="AT63" si="1042">IF(AT62=N57,"0","1")</f>
        <v>0</v>
      </c>
      <c r="AU63" s="18" t="str">
        <f t="shared" ref="AU63" si="1043">IF(AU62=O57,"0","1")</f>
        <v>1</v>
      </c>
      <c r="AV63" s="18" t="str">
        <f t="shared" ref="AV63" si="1044">IF(AV62=P57,"0","1")</f>
        <v>1</v>
      </c>
      <c r="AW63" s="18" t="str">
        <f t="shared" ref="AW63" si="1045">IF(AW62=Q57,"0","1")</f>
        <v>1</v>
      </c>
      <c r="AX63" s="18" t="str">
        <f t="shared" ref="AX63" si="1046">IF(AX62=R57,"0","1")</f>
        <v>1</v>
      </c>
      <c r="AY63" s="32" t="str">
        <f t="shared" ref="AY63" si="1047">IF(AY62=S57,"0","1")</f>
        <v>1</v>
      </c>
      <c r="AZ63" s="18" t="str">
        <f t="shared" ref="AZ63" si="1048">IF(AZ62=T57,"0","1")</f>
        <v>0</v>
      </c>
      <c r="BA63" s="18" t="str">
        <f t="shared" ref="BA63" si="1049">IF(BA62=U57,"0","1")</f>
        <v>0</v>
      </c>
      <c r="BB63" s="36" t="str">
        <f t="shared" ref="BB63" si="1050">IF(BB62=V57,"0","1")</f>
        <v>1</v>
      </c>
      <c r="BC63" s="18" t="str">
        <f t="shared" ref="BC63" si="1051">IF(BC62=W57,"0","1")</f>
        <v>1</v>
      </c>
      <c r="BD63" s="18" t="str">
        <f t="shared" ref="BD63" si="1052">IF(BD62=X57,"0","1")</f>
        <v>1</v>
      </c>
      <c r="BE63" s="18" t="str">
        <f t="shared" ref="BE63" si="1053">IF(BE62=Y57,"0","1")</f>
        <v>0</v>
      </c>
      <c r="BF63" s="18" t="str">
        <f t="shared" ref="BF63" si="1054">IF(BF62=Z57,"0","1")</f>
        <v>1</v>
      </c>
      <c r="BG63" s="32" t="str">
        <f t="shared" ref="BG63" si="1055">IF(BG62=AA57,"0","1")</f>
        <v>0</v>
      </c>
      <c r="BH63" s="18" t="str">
        <f t="shared" ref="BH63" si="1056">IF(BH62=AB57,"0","1")</f>
        <v>0</v>
      </c>
      <c r="BI63" s="18" t="str">
        <f t="shared" ref="BI63" si="1057">IF(BI62=AC57,"0","1")</f>
        <v>1</v>
      </c>
      <c r="BJ63" s="36" t="str">
        <f t="shared" ref="BJ63" si="1058">IF(BJ62=AD57,"0","1")</f>
        <v>1</v>
      </c>
      <c r="BK63" s="18" t="str">
        <f t="shared" ref="BK63" si="1059">IF(BK62=AE57,"0","1")</f>
        <v>0</v>
      </c>
      <c r="BL63" s="18" t="str">
        <f t="shared" ref="BL63" si="1060">IF(BL62=AF57,"0","1")</f>
        <v>1</v>
      </c>
      <c r="BM63" s="18" t="str">
        <f t="shared" ref="BM63" si="1061">IF(BM62=AG57,"0","1")</f>
        <v>1</v>
      </c>
      <c r="BN63" s="26" t="str">
        <f t="shared" ref="BN63" si="1062">IF(BN62=AH57,"0","1")</f>
        <v>1</v>
      </c>
      <c r="BO63" s="25"/>
      <c r="BP63" s="18"/>
      <c r="BQ63" s="18"/>
      <c r="BR63" s="18"/>
      <c r="BS63" s="32"/>
      <c r="BT63" s="18"/>
      <c r="BU63" s="18"/>
      <c r="BV63" s="36"/>
      <c r="BW63" s="18"/>
      <c r="BX63" s="18"/>
      <c r="BY63" s="18"/>
      <c r="BZ63" s="18"/>
      <c r="CA63" s="32"/>
      <c r="CB63" s="18"/>
      <c r="CC63" s="18"/>
      <c r="CD63" s="36"/>
      <c r="CE63" s="18"/>
      <c r="CF63" s="18"/>
      <c r="CG63" s="18"/>
      <c r="CH63" s="18"/>
      <c r="CI63" s="32"/>
      <c r="CJ63" s="18"/>
      <c r="CK63" s="18"/>
      <c r="CL63" s="36"/>
      <c r="CM63" s="18"/>
      <c r="CN63" s="18"/>
      <c r="CO63" s="18"/>
      <c r="CP63" s="18"/>
      <c r="CQ63" s="32"/>
      <c r="CR63" s="18"/>
      <c r="CS63" s="18"/>
      <c r="CT63" s="36"/>
      <c r="CU63" s="18"/>
      <c r="CV63" s="18"/>
      <c r="CW63" s="18"/>
      <c r="CX63" s="18"/>
      <c r="CY63" s="32"/>
      <c r="CZ63" s="18"/>
      <c r="DA63" s="18"/>
      <c r="DB63" s="36"/>
      <c r="DC63" s="18"/>
      <c r="DD63" s="18"/>
      <c r="DE63" s="18"/>
      <c r="DF63" s="18"/>
      <c r="DG63" s="32"/>
      <c r="DH63" s="18"/>
      <c r="DI63" s="18"/>
      <c r="DJ63" s="36"/>
      <c r="DK63" s="18"/>
      <c r="DL63" s="18"/>
      <c r="DM63" s="18"/>
      <c r="DN63" s="18"/>
      <c r="DO63" s="32"/>
      <c r="DP63" s="18"/>
      <c r="DQ63" s="18"/>
      <c r="DR63" s="36"/>
      <c r="DS63" s="32"/>
      <c r="DT63" s="18"/>
      <c r="DU63" s="18"/>
      <c r="DV63" s="36"/>
      <c r="DW63" s="18"/>
      <c r="DX63" s="18"/>
      <c r="DY63" s="18"/>
      <c r="DZ63" s="26"/>
      <c r="EA63" s="17"/>
    </row>
    <row r="64" spans="2:131" ht="20.25" customHeight="1">
      <c r="B64" s="15" t="s">
        <v>84</v>
      </c>
      <c r="C64" s="23"/>
      <c r="D64" s="16"/>
      <c r="E64" s="16"/>
      <c r="F64" s="16"/>
      <c r="G64" s="30"/>
      <c r="H64" s="16"/>
      <c r="I64" s="16"/>
      <c r="J64" s="16"/>
      <c r="K64" s="30"/>
      <c r="L64" s="16"/>
      <c r="M64" s="16"/>
      <c r="N64" s="34"/>
      <c r="O64" s="16"/>
      <c r="P64" s="16"/>
      <c r="Q64" s="16"/>
      <c r="R64" s="16"/>
      <c r="S64" s="30"/>
      <c r="T64" s="16"/>
      <c r="U64" s="16"/>
      <c r="V64" s="34"/>
      <c r="W64" s="16"/>
      <c r="X64" s="16"/>
      <c r="Y64" s="16"/>
      <c r="Z64" s="16"/>
      <c r="AA64" s="30"/>
      <c r="AB64" s="16"/>
      <c r="AC64" s="16"/>
      <c r="AD64" s="34"/>
      <c r="AE64" s="16"/>
      <c r="AF64" s="16"/>
      <c r="AG64" s="16"/>
      <c r="AH64" s="16"/>
      <c r="AI64" s="30"/>
      <c r="AJ64" s="16"/>
      <c r="AK64" s="16"/>
      <c r="AL64" s="34"/>
      <c r="AM64" s="16"/>
      <c r="AN64" s="16"/>
      <c r="AO64" s="16"/>
      <c r="AP64" s="16"/>
      <c r="AQ64" s="30"/>
      <c r="AR64" s="16"/>
      <c r="AS64" s="16"/>
      <c r="AT64" s="34"/>
      <c r="AU64" s="16"/>
      <c r="AV64" s="16"/>
      <c r="AW64" s="16"/>
      <c r="AX64" s="16"/>
      <c r="AY64" s="30"/>
      <c r="AZ64" s="16"/>
      <c r="BA64" s="16"/>
      <c r="BB64" s="34"/>
      <c r="BC64" s="16"/>
      <c r="BD64" s="16"/>
      <c r="BE64" s="16"/>
      <c r="BF64" s="16"/>
      <c r="BG64" s="30"/>
      <c r="BH64" s="16"/>
      <c r="BI64" s="16"/>
      <c r="BJ64" s="34"/>
      <c r="BK64" s="16"/>
      <c r="BL64" s="16"/>
      <c r="BM64" s="16"/>
      <c r="BN64" s="24"/>
      <c r="BO64" s="23"/>
      <c r="BP64" s="16"/>
      <c r="BQ64" s="16"/>
      <c r="BR64" s="16"/>
      <c r="BS64" s="30"/>
      <c r="BT64" s="16"/>
      <c r="BU64" s="16"/>
      <c r="BV64" s="34"/>
      <c r="BW64" s="16"/>
      <c r="BX64" s="16"/>
      <c r="BY64" s="16"/>
      <c r="BZ64" s="16"/>
      <c r="CA64" s="30"/>
      <c r="CB64" s="16"/>
      <c r="CC64" s="16"/>
      <c r="CD64" s="34"/>
      <c r="CE64" s="16"/>
      <c r="CF64" s="16"/>
      <c r="CG64" s="16"/>
      <c r="CH64" s="16"/>
      <c r="CI64" s="30"/>
      <c r="CJ64" s="16"/>
      <c r="CK64" s="16"/>
      <c r="CL64" s="34"/>
      <c r="CM64" s="16"/>
      <c r="CN64" s="16"/>
      <c r="CO64" s="16"/>
      <c r="CP64" s="16"/>
      <c r="CQ64" s="30"/>
      <c r="CR64" s="16"/>
      <c r="CS64" s="16"/>
      <c r="CT64" s="34"/>
      <c r="CU64" s="16"/>
      <c r="CV64" s="16"/>
      <c r="CW64" s="16"/>
      <c r="CX64" s="16"/>
      <c r="CY64" s="30"/>
      <c r="CZ64" s="16"/>
      <c r="DA64" s="16"/>
      <c r="DB64" s="34"/>
      <c r="DC64" s="16"/>
      <c r="DD64" s="16"/>
      <c r="DE64" s="16"/>
      <c r="DF64" s="16"/>
      <c r="DG64" s="30"/>
      <c r="DH64" s="16"/>
      <c r="DI64" s="16"/>
      <c r="DJ64" s="34"/>
      <c r="DK64" s="16"/>
      <c r="DL64" s="16"/>
      <c r="DM64" s="16"/>
      <c r="DN64" s="16"/>
      <c r="DO64" s="30"/>
      <c r="DP64" s="16"/>
      <c r="DQ64" s="16"/>
      <c r="DR64" s="34"/>
      <c r="DS64" s="30"/>
      <c r="DT64" s="16"/>
      <c r="DU64" s="16"/>
      <c r="DV64" s="34"/>
      <c r="DW64" s="16"/>
      <c r="DX64" s="16"/>
      <c r="DY64" s="16"/>
      <c r="DZ64" s="24"/>
      <c r="EA64" s="15" t="s">
        <v>84</v>
      </c>
    </row>
    <row r="65" spans="2:131" ht="20.25" customHeight="1">
      <c r="B65" s="13" t="s">
        <v>115</v>
      </c>
      <c r="C65" s="21"/>
      <c r="D65" s="4"/>
      <c r="E65" s="4"/>
      <c r="F65" s="4"/>
      <c r="G65" s="31"/>
      <c r="H65" s="4"/>
      <c r="I65" s="4"/>
      <c r="J65" s="4"/>
      <c r="K65" s="31"/>
      <c r="L65" s="4"/>
      <c r="M65" s="4"/>
      <c r="N65" s="35"/>
      <c r="O65" s="4"/>
      <c r="P65" s="4"/>
      <c r="Q65" s="4"/>
      <c r="R65" s="4"/>
      <c r="S65" s="31" t="str">
        <f>BN63</f>
        <v>1</v>
      </c>
      <c r="T65" s="4" t="str">
        <f>AI63</f>
        <v>0</v>
      </c>
      <c r="U65" s="4" t="str">
        <f>AJ63</f>
        <v>0</v>
      </c>
      <c r="V65" s="35" t="str">
        <f>AK63</f>
        <v>0</v>
      </c>
      <c r="W65" s="4" t="str">
        <f>AL63</f>
        <v>1</v>
      </c>
      <c r="X65" s="4" t="str">
        <f>AM63</f>
        <v>0</v>
      </c>
      <c r="Y65" s="4" t="str">
        <f t="shared" ref="Y65" si="1063">AL63</f>
        <v>1</v>
      </c>
      <c r="Z65" s="4" t="str">
        <f t="shared" ref="Z65" si="1064">AM63</f>
        <v>0</v>
      </c>
      <c r="AA65" s="31" t="str">
        <f t="shared" ref="AA65" si="1065">AN63</f>
        <v>0</v>
      </c>
      <c r="AB65" s="4" t="str">
        <f t="shared" ref="AB65" si="1066">AO63</f>
        <v>0</v>
      </c>
      <c r="AC65" s="4" t="str">
        <f t="shared" ref="AC65" si="1067">AP63</f>
        <v>0</v>
      </c>
      <c r="AD65" s="35" t="str">
        <f t="shared" ref="AD65" si="1068">AQ63</f>
        <v>1</v>
      </c>
      <c r="AE65" s="4" t="str">
        <f t="shared" ref="AE65" si="1069">AP63</f>
        <v>0</v>
      </c>
      <c r="AF65" s="4" t="str">
        <f t="shared" ref="AF65" si="1070">AQ63</f>
        <v>1</v>
      </c>
      <c r="AG65" s="4" t="str">
        <f t="shared" ref="AG65" si="1071">AR63</f>
        <v>0</v>
      </c>
      <c r="AH65" s="4" t="str">
        <f t="shared" ref="AH65" si="1072">AS63</f>
        <v>1</v>
      </c>
      <c r="AI65" s="31" t="str">
        <f t="shared" ref="AI65" si="1073">AT63</f>
        <v>0</v>
      </c>
      <c r="AJ65" s="4" t="str">
        <f t="shared" ref="AJ65" si="1074">AU63</f>
        <v>1</v>
      </c>
      <c r="AK65" s="4" t="str">
        <f t="shared" ref="AK65" si="1075">AT63</f>
        <v>0</v>
      </c>
      <c r="AL65" s="35" t="str">
        <f t="shared" ref="AL65" si="1076">AU63</f>
        <v>1</v>
      </c>
      <c r="AM65" s="4" t="str">
        <f t="shared" ref="AM65" si="1077">AV63</f>
        <v>1</v>
      </c>
      <c r="AN65" s="4" t="str">
        <f t="shared" ref="AN65" si="1078">AW63</f>
        <v>1</v>
      </c>
      <c r="AO65" s="4" t="str">
        <f t="shared" ref="AO65" si="1079">AX63</f>
        <v>1</v>
      </c>
      <c r="AP65" s="4" t="str">
        <f t="shared" ref="AP65" si="1080">AY63</f>
        <v>1</v>
      </c>
      <c r="AQ65" s="31" t="str">
        <f t="shared" ref="AQ65" si="1081">AX63</f>
        <v>1</v>
      </c>
      <c r="AR65" s="4" t="str">
        <f t="shared" ref="AR65" si="1082">AY63</f>
        <v>1</v>
      </c>
      <c r="AS65" s="4" t="str">
        <f t="shared" ref="AS65" si="1083">AZ63</f>
        <v>0</v>
      </c>
      <c r="AT65" s="35" t="str">
        <f t="shared" ref="AT65" si="1084">BA63</f>
        <v>0</v>
      </c>
      <c r="AU65" s="4" t="str">
        <f t="shared" ref="AU65" si="1085">BB63</f>
        <v>1</v>
      </c>
      <c r="AV65" s="4" t="str">
        <f t="shared" ref="AV65" si="1086">BC63</f>
        <v>1</v>
      </c>
      <c r="AW65" s="4" t="str">
        <f t="shared" ref="AW65" si="1087">BB63</f>
        <v>1</v>
      </c>
      <c r="AX65" s="4" t="str">
        <f t="shared" ref="AX65" si="1088">BC63</f>
        <v>1</v>
      </c>
      <c r="AY65" s="31" t="str">
        <f t="shared" ref="AY65" si="1089">BD63</f>
        <v>1</v>
      </c>
      <c r="AZ65" s="4" t="str">
        <f t="shared" ref="AZ65" si="1090">BE63</f>
        <v>0</v>
      </c>
      <c r="BA65" s="4" t="str">
        <f t="shared" ref="BA65" si="1091">BF63</f>
        <v>1</v>
      </c>
      <c r="BB65" s="35" t="str">
        <f t="shared" ref="BB65" si="1092">BG63</f>
        <v>0</v>
      </c>
      <c r="BC65" s="4" t="str">
        <f t="shared" ref="BC65" si="1093">BF63</f>
        <v>1</v>
      </c>
      <c r="BD65" s="4" t="str">
        <f t="shared" ref="BD65" si="1094">BG63</f>
        <v>0</v>
      </c>
      <c r="BE65" s="4" t="str">
        <f t="shared" ref="BE65" si="1095">BH63</f>
        <v>0</v>
      </c>
      <c r="BF65" s="4" t="str">
        <f t="shared" ref="BF65" si="1096">BI63</f>
        <v>1</v>
      </c>
      <c r="BG65" s="31" t="str">
        <f t="shared" ref="BG65" si="1097">BJ63</f>
        <v>1</v>
      </c>
      <c r="BH65" s="4" t="str">
        <f t="shared" ref="BH65" si="1098">BK63</f>
        <v>0</v>
      </c>
      <c r="BI65" s="4" t="str">
        <f>BJ63</f>
        <v>1</v>
      </c>
      <c r="BJ65" s="35" t="str">
        <f>BK63</f>
        <v>0</v>
      </c>
      <c r="BK65" s="4" t="str">
        <f>BL63</f>
        <v>1</v>
      </c>
      <c r="BL65" s="4" t="str">
        <f>BM63</f>
        <v>1</v>
      </c>
      <c r="BM65" s="4" t="str">
        <f>BN63</f>
        <v>1</v>
      </c>
      <c r="BN65" s="22" t="str">
        <f>AI63</f>
        <v>0</v>
      </c>
      <c r="BO65" s="21" t="str">
        <f>BQ59</f>
        <v>0</v>
      </c>
      <c r="BP65" s="4" t="str">
        <f t="shared" ref="BP65" si="1099">BR59</f>
        <v>1</v>
      </c>
      <c r="BQ65" s="4" t="str">
        <f t="shared" ref="BQ65" si="1100">BS59</f>
        <v>1</v>
      </c>
      <c r="BR65" s="4" t="str">
        <f t="shared" ref="BR65" si="1101">BT59</f>
        <v>0</v>
      </c>
      <c r="BS65" s="31" t="str">
        <f t="shared" ref="BS65" si="1102">BU59</f>
        <v>0</v>
      </c>
      <c r="BT65" s="4" t="str">
        <f t="shared" ref="BT65" si="1103">BV59</f>
        <v>1</v>
      </c>
      <c r="BU65" s="4" t="str">
        <f t="shared" ref="BU65" si="1104">BW59</f>
        <v>1</v>
      </c>
      <c r="BV65" s="35" t="str">
        <f t="shared" ref="BV65" si="1105">BX59</f>
        <v>1</v>
      </c>
      <c r="BW65" s="4" t="str">
        <f t="shared" ref="BW65" si="1106">BY59</f>
        <v>0</v>
      </c>
      <c r="BX65" s="4" t="str">
        <f t="shared" ref="BX65" si="1107">BZ59</f>
        <v>1</v>
      </c>
      <c r="BY65" s="4" t="str">
        <f t="shared" ref="BY65" si="1108">CA59</f>
        <v>0</v>
      </c>
      <c r="BZ65" s="4" t="str">
        <f t="shared" ref="BZ65" si="1109">CB59</f>
        <v>1</v>
      </c>
      <c r="CA65" s="31" t="str">
        <f t="shared" ref="CA65" si="1110">CC59</f>
        <v>1</v>
      </c>
      <c r="CB65" s="4" t="str">
        <f t="shared" ref="CB65" si="1111">CD59</f>
        <v>0</v>
      </c>
      <c r="CC65" s="4" t="str">
        <f t="shared" ref="CC65" si="1112">CE59</f>
        <v>0</v>
      </c>
      <c r="CD65" s="35" t="str">
        <f t="shared" ref="CD65" si="1113">CF59</f>
        <v>0</v>
      </c>
      <c r="CE65" s="4" t="str">
        <f t="shared" ref="CE65" si="1114">CG59</f>
        <v>0</v>
      </c>
      <c r="CF65" s="4" t="str">
        <f t="shared" ref="CF65" si="1115">CH59</f>
        <v>1</v>
      </c>
      <c r="CG65" s="4" t="str">
        <f t="shared" ref="CG65" si="1116">CI59</f>
        <v>1</v>
      </c>
      <c r="CH65" s="4" t="str">
        <f t="shared" ref="CH65" si="1117">CJ59</f>
        <v>1</v>
      </c>
      <c r="CI65" s="31" t="str">
        <f t="shared" ref="CI65" si="1118">CK59</f>
        <v>1</v>
      </c>
      <c r="CJ65" s="4" t="str">
        <f t="shared" ref="CJ65" si="1119">CL59</f>
        <v>0</v>
      </c>
      <c r="CK65" s="4" t="str">
        <f t="shared" ref="CK65" si="1120">CM59</f>
        <v>0</v>
      </c>
      <c r="CL65" s="35" t="str">
        <f t="shared" ref="CL65" si="1121">CN59</f>
        <v>0</v>
      </c>
      <c r="CM65" s="4" t="str">
        <f t="shared" ref="CM65" si="1122">CO59</f>
        <v>0</v>
      </c>
      <c r="CN65" s="4" t="str">
        <f t="shared" ref="CN65" si="1123">CP59</f>
        <v>0</v>
      </c>
      <c r="CO65" s="4" t="str">
        <f>BO59</f>
        <v>0</v>
      </c>
      <c r="CP65" s="4" t="str">
        <f>BP59</f>
        <v>0</v>
      </c>
      <c r="CQ65" s="31" t="str">
        <f t="shared" ref="CQ65" si="1124">CS59</f>
        <v>1</v>
      </c>
      <c r="CR65" s="4" t="str">
        <f t="shared" ref="CR65" si="1125">CT59</f>
        <v>0</v>
      </c>
      <c r="CS65" s="4" t="str">
        <f t="shared" ref="CS65" si="1126">CU59</f>
        <v>0</v>
      </c>
      <c r="CT65" s="35" t="str">
        <f t="shared" ref="CT65" si="1127">CV59</f>
        <v>1</v>
      </c>
      <c r="CU65" s="4" t="str">
        <f t="shared" ref="CU65" si="1128">CW59</f>
        <v>1</v>
      </c>
      <c r="CV65" s="4" t="str">
        <f t="shared" ref="CV65" si="1129">CX59</f>
        <v>1</v>
      </c>
      <c r="CW65" s="4" t="str">
        <f t="shared" ref="CW65" si="1130">CY59</f>
        <v>1</v>
      </c>
      <c r="CX65" s="4" t="str">
        <f t="shared" ref="CX65" si="1131">CZ59</f>
        <v>1</v>
      </c>
      <c r="CY65" s="31" t="str">
        <f t="shared" ref="CY65" si="1132">DA59</f>
        <v>0</v>
      </c>
      <c r="CZ65" s="4" t="str">
        <f t="shared" ref="CZ65" si="1133">DB59</f>
        <v>1</v>
      </c>
      <c r="DA65" s="4" t="str">
        <f t="shared" ref="DA65" si="1134">DC59</f>
        <v>0</v>
      </c>
      <c r="DB65" s="35" t="str">
        <f t="shared" ref="DB65" si="1135">DD59</f>
        <v>0</v>
      </c>
      <c r="DC65" s="4" t="str">
        <f t="shared" ref="DC65" si="1136">DE59</f>
        <v>0</v>
      </c>
      <c r="DD65" s="4" t="str">
        <f t="shared" ref="DD65" si="1137">DF59</f>
        <v>1</v>
      </c>
      <c r="DE65" s="4" t="str">
        <f t="shared" ref="DE65" si="1138">DG59</f>
        <v>1</v>
      </c>
      <c r="DF65" s="4" t="str">
        <f t="shared" ref="DF65" si="1139">DH59</f>
        <v>0</v>
      </c>
      <c r="DG65" s="31" t="str">
        <f t="shared" ref="DG65" si="1140">DI59</f>
        <v>0</v>
      </c>
      <c r="DH65" s="4" t="str">
        <f t="shared" ref="DH65" si="1141">DJ59</f>
        <v>1</v>
      </c>
      <c r="DI65" s="4" t="str">
        <f t="shared" ref="DI65" si="1142">DK59</f>
        <v>1</v>
      </c>
      <c r="DJ65" s="35" t="str">
        <f t="shared" ref="DJ65" si="1143">DL59</f>
        <v>1</v>
      </c>
      <c r="DK65" s="4" t="str">
        <f t="shared" ref="DK65" si="1144">DM59</f>
        <v>1</v>
      </c>
      <c r="DL65" s="4" t="str">
        <f t="shared" ref="DL65" si="1145">DN59</f>
        <v>1</v>
      </c>
      <c r="DM65" s="4" t="str">
        <f t="shared" ref="DM65" si="1146">DO59</f>
        <v>1</v>
      </c>
      <c r="DN65" s="4" t="str">
        <f t="shared" ref="DN65" si="1147">DP59</f>
        <v>0</v>
      </c>
      <c r="DO65" s="31" t="str">
        <f t="shared" ref="DO65" si="1148">DQ59</f>
        <v>0</v>
      </c>
      <c r="DP65" s="4" t="str">
        <f t="shared" ref="DP65" si="1149">DR59</f>
        <v>0</v>
      </c>
      <c r="DQ65" s="4" t="str">
        <f>CQ59</f>
        <v>0</v>
      </c>
      <c r="DR65" s="35" t="str">
        <f>CR59</f>
        <v>1</v>
      </c>
      <c r="DS65" s="31"/>
      <c r="DT65" s="4"/>
      <c r="DU65" s="4"/>
      <c r="DV65" s="35"/>
      <c r="DW65" s="4"/>
      <c r="DX65" s="4"/>
      <c r="DY65" s="4"/>
      <c r="DZ65" s="22"/>
      <c r="EA65" s="13" t="s">
        <v>122</v>
      </c>
    </row>
    <row r="66" spans="2:131" ht="20.25" customHeight="1">
      <c r="B66" s="13" t="s">
        <v>109</v>
      </c>
      <c r="C66" s="21"/>
      <c r="D66" s="4"/>
      <c r="E66" s="4"/>
      <c r="F66" s="4"/>
      <c r="G66" s="31"/>
      <c r="H66" s="4"/>
      <c r="I66" s="4"/>
      <c r="J66" s="4"/>
      <c r="K66" s="31"/>
      <c r="L66" s="4"/>
      <c r="M66" s="4"/>
      <c r="N66" s="35"/>
      <c r="O66" s="4"/>
      <c r="P66" s="4"/>
      <c r="Q66" s="4"/>
      <c r="R66" s="4"/>
      <c r="S66" s="31" t="str">
        <f t="shared" ref="S66:BN66" si="1150">IF(S65=BO66,"0","1")</f>
        <v>1</v>
      </c>
      <c r="T66" s="4" t="str">
        <f t="shared" si="1150"/>
        <v>0</v>
      </c>
      <c r="U66" s="4" t="str">
        <f t="shared" si="1150"/>
        <v>0</v>
      </c>
      <c r="V66" s="35" t="str">
        <f t="shared" si="1150"/>
        <v>0</v>
      </c>
      <c r="W66" s="4" t="str">
        <f t="shared" si="1150"/>
        <v>1</v>
      </c>
      <c r="X66" s="4" t="str">
        <f t="shared" si="1150"/>
        <v>0</v>
      </c>
      <c r="Y66" s="4" t="str">
        <f t="shared" si="1150"/>
        <v>0</v>
      </c>
      <c r="Z66" s="4" t="str">
        <f t="shared" si="1150"/>
        <v>0</v>
      </c>
      <c r="AA66" s="31" t="str">
        <f t="shared" si="1150"/>
        <v>0</v>
      </c>
      <c r="AB66" s="4" t="str">
        <f t="shared" si="1150"/>
        <v>1</v>
      </c>
      <c r="AC66" s="4" t="str">
        <f t="shared" si="1150"/>
        <v>1</v>
      </c>
      <c r="AD66" s="35" t="str">
        <f t="shared" si="1150"/>
        <v>0</v>
      </c>
      <c r="AE66" s="4" t="str">
        <f t="shared" si="1150"/>
        <v>0</v>
      </c>
      <c r="AF66" s="4" t="str">
        <f t="shared" si="1150"/>
        <v>0</v>
      </c>
      <c r="AG66" s="4" t="str">
        <f t="shared" si="1150"/>
        <v>1</v>
      </c>
      <c r="AH66" s="4" t="str">
        <f t="shared" si="1150"/>
        <v>1</v>
      </c>
      <c r="AI66" s="31" t="str">
        <f t="shared" si="1150"/>
        <v>0</v>
      </c>
      <c r="AJ66" s="4" t="str">
        <f t="shared" si="1150"/>
        <v>0</v>
      </c>
      <c r="AK66" s="4" t="str">
        <f t="shared" si="1150"/>
        <v>0</v>
      </c>
      <c r="AL66" s="35" t="str">
        <f t="shared" si="1150"/>
        <v>0</v>
      </c>
      <c r="AM66" s="4" t="str">
        <f t="shared" si="1150"/>
        <v>1</v>
      </c>
      <c r="AN66" s="4" t="str">
        <f t="shared" si="1150"/>
        <v>0</v>
      </c>
      <c r="AO66" s="4" t="str">
        <f t="shared" si="1150"/>
        <v>0</v>
      </c>
      <c r="AP66" s="4" t="str">
        <f t="shared" si="1150"/>
        <v>0</v>
      </c>
      <c r="AQ66" s="31" t="str">
        <f t="shared" si="1150"/>
        <v>1</v>
      </c>
      <c r="AR66" s="4" t="str">
        <f t="shared" si="1150"/>
        <v>1</v>
      </c>
      <c r="AS66" s="4" t="str">
        <f t="shared" si="1150"/>
        <v>0</v>
      </c>
      <c r="AT66" s="35" t="str">
        <f t="shared" si="1150"/>
        <v>0</v>
      </c>
      <c r="AU66" s="4" t="str">
        <f t="shared" si="1150"/>
        <v>0</v>
      </c>
      <c r="AV66" s="4" t="str">
        <f t="shared" si="1150"/>
        <v>1</v>
      </c>
      <c r="AW66" s="4" t="str">
        <f t="shared" si="1150"/>
        <v>1</v>
      </c>
      <c r="AX66" s="4" t="str">
        <f t="shared" si="1150"/>
        <v>1</v>
      </c>
      <c r="AY66" s="31" t="str">
        <f t="shared" si="1150"/>
        <v>0</v>
      </c>
      <c r="AZ66" s="4" t="str">
        <f t="shared" si="1150"/>
        <v>0</v>
      </c>
      <c r="BA66" s="4" t="str">
        <f t="shared" si="1150"/>
        <v>0</v>
      </c>
      <c r="BB66" s="35" t="str">
        <f t="shared" si="1150"/>
        <v>1</v>
      </c>
      <c r="BC66" s="4" t="str">
        <f t="shared" si="1150"/>
        <v>1</v>
      </c>
      <c r="BD66" s="4" t="str">
        <f t="shared" si="1150"/>
        <v>1</v>
      </c>
      <c r="BE66" s="4" t="str">
        <f t="shared" si="1150"/>
        <v>0</v>
      </c>
      <c r="BF66" s="4" t="str">
        <f t="shared" si="1150"/>
        <v>0</v>
      </c>
      <c r="BG66" s="31" t="str">
        <f t="shared" si="1150"/>
        <v>0</v>
      </c>
      <c r="BH66" s="4" t="str">
        <f t="shared" si="1150"/>
        <v>0</v>
      </c>
      <c r="BI66" s="4" t="str">
        <f t="shared" si="1150"/>
        <v>0</v>
      </c>
      <c r="BJ66" s="35" t="str">
        <f t="shared" si="1150"/>
        <v>1</v>
      </c>
      <c r="BK66" s="4" t="str">
        <f t="shared" si="1150"/>
        <v>0</v>
      </c>
      <c r="BL66" s="4" t="str">
        <f t="shared" si="1150"/>
        <v>0</v>
      </c>
      <c r="BM66" s="4" t="str">
        <f t="shared" si="1150"/>
        <v>0</v>
      </c>
      <c r="BN66" s="22" t="str">
        <f t="shared" si="1150"/>
        <v>1</v>
      </c>
      <c r="BO66" s="21" t="str">
        <f>CB65</f>
        <v>0</v>
      </c>
      <c r="BP66" s="4" t="str">
        <f>CE65</f>
        <v>0</v>
      </c>
      <c r="BQ66" s="4" t="str">
        <f>BY65</f>
        <v>0</v>
      </c>
      <c r="BR66" s="4" t="str">
        <f>CL65</f>
        <v>0</v>
      </c>
      <c r="BS66" s="31" t="str">
        <f>BO65</f>
        <v>0</v>
      </c>
      <c r="BT66" s="4" t="str">
        <f>BS65</f>
        <v>0</v>
      </c>
      <c r="BU66" s="4" t="str">
        <f>BQ65</f>
        <v>1</v>
      </c>
      <c r="BV66" s="35" t="str">
        <f>CP65</f>
        <v>0</v>
      </c>
      <c r="BW66" s="4" t="str">
        <f>CC65</f>
        <v>0</v>
      </c>
      <c r="BX66" s="4" t="str">
        <f>BT65</f>
        <v>1</v>
      </c>
      <c r="BY66" s="4" t="str">
        <f>CI65</f>
        <v>1</v>
      </c>
      <c r="BZ66" s="4" t="str">
        <f>BX65</f>
        <v>1</v>
      </c>
      <c r="CA66" s="31" t="str">
        <f>CK65</f>
        <v>0</v>
      </c>
      <c r="CB66" s="4" t="str">
        <f>CG65</f>
        <v>1</v>
      </c>
      <c r="CC66" s="4" t="str">
        <f>BZ65</f>
        <v>1</v>
      </c>
      <c r="CD66" s="35" t="str">
        <f>BR65</f>
        <v>0</v>
      </c>
      <c r="CE66" s="4" t="str">
        <f>CN65</f>
        <v>0</v>
      </c>
      <c r="CF66" s="4" t="str">
        <f>BV65</f>
        <v>1</v>
      </c>
      <c r="CG66" s="4" t="str">
        <f>CD65</f>
        <v>0</v>
      </c>
      <c r="CH66" s="4" t="str">
        <f>BU65</f>
        <v>1</v>
      </c>
      <c r="CI66" s="31" t="str">
        <f>CO65</f>
        <v>0</v>
      </c>
      <c r="CJ66" s="4" t="str">
        <f>CH65</f>
        <v>1</v>
      </c>
      <c r="CK66" s="4" t="str">
        <f>CA65</f>
        <v>1</v>
      </c>
      <c r="CL66" s="35" t="str">
        <f>BP65</f>
        <v>1</v>
      </c>
      <c r="CM66" s="4" t="str">
        <f>DC65</f>
        <v>0</v>
      </c>
      <c r="CN66" s="4" t="str">
        <f>DN65</f>
        <v>0</v>
      </c>
      <c r="CO66" s="4" t="str">
        <f>CS65</f>
        <v>0</v>
      </c>
      <c r="CP66" s="4" t="str">
        <f>CY65</f>
        <v>0</v>
      </c>
      <c r="CQ66" s="31" t="str">
        <f>DI65</f>
        <v>1</v>
      </c>
      <c r="CR66" s="4" t="str">
        <f>DQ65</f>
        <v>0</v>
      </c>
      <c r="CS66" s="4" t="str">
        <f>CR65</f>
        <v>0</v>
      </c>
      <c r="CT66" s="35" t="str">
        <f>DB65</f>
        <v>0</v>
      </c>
      <c r="CU66" s="4" t="str">
        <f>DM65</f>
        <v>1</v>
      </c>
      <c r="CV66" s="4" t="str">
        <f>DG65</f>
        <v>0</v>
      </c>
      <c r="CW66" s="4" t="str">
        <f>CU65</f>
        <v>1</v>
      </c>
      <c r="CX66" s="4" t="str">
        <f>DJ65</f>
        <v>1</v>
      </c>
      <c r="CY66" s="31" t="str">
        <f>DF65</f>
        <v>0</v>
      </c>
      <c r="CZ66" s="4" t="str">
        <f>DK65</f>
        <v>1</v>
      </c>
      <c r="DA66" s="4" t="str">
        <f>DA65</f>
        <v>0</v>
      </c>
      <c r="DB66" s="35" t="str">
        <f>DR65</f>
        <v>1</v>
      </c>
      <c r="DC66" s="4" t="str">
        <f>CV65</f>
        <v>1</v>
      </c>
      <c r="DD66" s="4" t="str">
        <f>DO65</f>
        <v>0</v>
      </c>
      <c r="DE66" s="4" t="str">
        <f>DH65</f>
        <v>1</v>
      </c>
      <c r="DF66" s="4" t="str">
        <f>DD65</f>
        <v>1</v>
      </c>
      <c r="DG66" s="31" t="str">
        <f>DL65</f>
        <v>1</v>
      </c>
      <c r="DH66" s="4" t="str">
        <f>CX65</f>
        <v>1</v>
      </c>
      <c r="DI66" s="4" t="str">
        <f>CQ65</f>
        <v>1</v>
      </c>
      <c r="DJ66" s="35" t="str">
        <f>CT65</f>
        <v>1</v>
      </c>
      <c r="DK66" s="4"/>
      <c r="DL66" s="4"/>
      <c r="DM66" s="4"/>
      <c r="DN66" s="4"/>
      <c r="DO66" s="31"/>
      <c r="DP66" s="4"/>
      <c r="DQ66" s="4"/>
      <c r="DR66" s="35"/>
      <c r="DS66" s="31"/>
      <c r="DT66" s="4"/>
      <c r="DU66" s="4"/>
      <c r="DV66" s="35"/>
      <c r="DW66" s="4"/>
      <c r="DX66" s="4"/>
      <c r="DY66" s="4"/>
      <c r="DZ66" s="22"/>
      <c r="EA66" s="13" t="s">
        <v>118</v>
      </c>
    </row>
    <row r="67" spans="2:131" ht="20.25" customHeight="1">
      <c r="B67" s="13" t="s">
        <v>108</v>
      </c>
      <c r="C67" s="21"/>
      <c r="D67" s="4"/>
      <c r="E67" s="4"/>
      <c r="F67" s="4"/>
      <c r="G67" s="31"/>
      <c r="H67" s="4"/>
      <c r="I67" s="4"/>
      <c r="J67" s="4"/>
      <c r="K67" s="31"/>
      <c r="L67" s="4"/>
      <c r="M67" s="4"/>
      <c r="N67" s="35"/>
      <c r="O67" s="4"/>
      <c r="P67" s="4"/>
      <c r="Q67" s="4"/>
      <c r="R67" s="4"/>
      <c r="S67" s="31"/>
      <c r="T67" s="4"/>
      <c r="U67" s="4"/>
      <c r="V67" s="35"/>
      <c r="W67" s="4"/>
      <c r="X67" s="4"/>
      <c r="Y67" s="4"/>
      <c r="Z67" s="4"/>
      <c r="AA67" s="31"/>
      <c r="AB67" s="4"/>
      <c r="AC67" s="4"/>
      <c r="AD67" s="35"/>
      <c r="AE67" s="4"/>
      <c r="AF67" s="4"/>
      <c r="AG67" s="4"/>
      <c r="AH67" s="4"/>
      <c r="AI67" s="31" t="str">
        <f>VLOOKUP(S66&amp;T66&amp;U66&amp;V66&amp;W66&amp;X66, 'Substitution-Boxes'!A$2:AG$65, 2, TRUE)</f>
        <v>0</v>
      </c>
      <c r="AJ67" s="4" t="str">
        <f>VLOOKUP(S66&amp;T66&amp;U66&amp;V66&amp;W66&amp;X66, 'Substitution-Boxes'!A$2:AG$65, 3, TRUE)</f>
        <v>0</v>
      </c>
      <c r="AK67" s="4" t="str">
        <f>VLOOKUP(S66&amp;T66&amp;U66&amp;V66&amp;W66&amp;X66, 'Substitution-Boxes'!A$2:AG$65, 4, TRUE)</f>
        <v>0</v>
      </c>
      <c r="AL67" s="35" t="str">
        <f>VLOOKUP(S66&amp;T66&amp;U66&amp;V66&amp;W66&amp;X66, 'Substitution-Boxes'!A$2:AG$65, 5, TRUE)</f>
        <v>1</v>
      </c>
      <c r="AM67" s="4" t="str">
        <f>VLOOKUP(Y66&amp;Z66&amp;AA66&amp;AB66&amp;AC66&amp;AD66, 'Substitution-Boxes'!A$2:AG$65, 6, TRUE)</f>
        <v>1</v>
      </c>
      <c r="AN67" s="4" t="str">
        <f>VLOOKUP(Y66&amp;Z66&amp;AA66&amp;AB66&amp;AC66&amp;AD66, 'Substitution-Boxes'!A$2:AG$65, 7, TRUE)</f>
        <v>1</v>
      </c>
      <c r="AO67" s="4" t="str">
        <f>VLOOKUP(Y66&amp;Z66&amp;AA66&amp;AB66&amp;AC66&amp;AD66, 'Substitution-Boxes'!A$2:AG$65, 8, TRUE)</f>
        <v>1</v>
      </c>
      <c r="AP67" s="4" t="str">
        <f>VLOOKUP(Y66&amp;Z66&amp;AA66&amp;AB66&amp;AC66&amp;AD66, 'Substitution-Boxes'!A$2:AG$65, 9, TRUE)</f>
        <v>0</v>
      </c>
      <c r="AQ67" s="31" t="str">
        <f>VLOOKUP(AE66&amp;AF66&amp;AG66&amp;AH66&amp;AI66&amp;AJ66, 'Substitution-Boxes'!A$2:AG$65, 10, TRUE)</f>
        <v>1</v>
      </c>
      <c r="AR67" s="4" t="str">
        <f>VLOOKUP(AE66&amp;AF66&amp;AG66&amp;AH66&amp;AI66&amp;AJ66, 'Substitution-Boxes'!A$2:AG$65, 11, TRUE)</f>
        <v>1</v>
      </c>
      <c r="AS67" s="4" t="str">
        <f>VLOOKUP(AE66&amp;AF66&amp;AG66&amp;AH66&amp;AI66&amp;AJ66, 'Substitution-Boxes'!A$2:AG$65, 12, TRUE)</f>
        <v>1</v>
      </c>
      <c r="AT67" s="35" t="str">
        <f>VLOOKUP(AE66&amp;AF66&amp;AG66&amp;AH66&amp;AI66&amp;AJ66, 'Substitution-Boxes'!A$2:AG$65, 13, TRUE)</f>
        <v>1</v>
      </c>
      <c r="AU67" s="4" t="str">
        <f>VLOOKUP(AK66&amp;AL66&amp;AM66&amp;AN66&amp;AO66&amp;AP66, 'Substitution-Boxes'!A$2:AG$65, 14, TRUE)</f>
        <v>0</v>
      </c>
      <c r="AV67" s="4" t="str">
        <f>VLOOKUP(AK66&amp;AL66&amp;AM66&amp;AN66&amp;AO66&amp;AP66, 'Substitution-Boxes'!A$2:AG$65, 15, TRUE)</f>
        <v>0</v>
      </c>
      <c r="AW67" s="4" t="str">
        <f>VLOOKUP(AK66&amp;AL66&amp;AM66&amp;AN66&amp;AO66&amp;AP66, 'Substitution-Boxes'!A$2:AG$65, 16, TRUE)</f>
        <v>0</v>
      </c>
      <c r="AX67" s="4" t="str">
        <f>VLOOKUP(AK66&amp;AL66&amp;AM66&amp;AN66&amp;AO66&amp;AP66, 'Substitution-Boxes'!A$2:AG$65, 17, TRUE)</f>
        <v>0</v>
      </c>
      <c r="AY67" s="31" t="str">
        <f>VLOOKUP(AQ66&amp;AR66&amp;AS66&amp;AT66&amp;AU66&amp;AV66, 'Substitution-Boxes'!A$2:AG$65, 18, TRUE)</f>
        <v>0</v>
      </c>
      <c r="AZ67" s="4" t="str">
        <f>VLOOKUP(AQ66&amp;AR66&amp;AS66&amp;AT66&amp;AU66&amp;AV66, 'Substitution-Boxes'!A$2:AG$65, 19, TRUE)</f>
        <v>1</v>
      </c>
      <c r="BA67" s="4" t="str">
        <f>VLOOKUP(AQ66&amp;AR66&amp;AS66&amp;AT66&amp;AU66&amp;AV66, 'Substitution-Boxes'!A$2:AG$65, 20, TRUE)</f>
        <v>1</v>
      </c>
      <c r="BB67" s="35" t="str">
        <f>VLOOKUP(AQ66&amp;AR66&amp;AS66&amp;AT66&amp;AU66&amp;AV66, 'Substitution-Boxes'!A$2:AG$65, 21, TRUE)</f>
        <v>0</v>
      </c>
      <c r="BC67" s="4" t="str">
        <f>VLOOKUP(AW66&amp;AX66&amp;AY66&amp;AZ66&amp;BA66&amp;BB66, 'Substitution-Boxes'!A$2:AG$65, 22, TRUE)</f>
        <v>1</v>
      </c>
      <c r="BD67" s="4" t="str">
        <f>VLOOKUP(AW66&amp;AX66&amp;AY66&amp;AZ66&amp;BA66&amp;BB66, 'Substitution-Boxes'!A$2:AG$65, 23, TRUE)</f>
        <v>0</v>
      </c>
      <c r="BE67" s="4" t="str">
        <f>VLOOKUP(AW66&amp;AX66&amp;AY66&amp;AZ66&amp;BA66&amp;BB66, 'Substitution-Boxes'!A$2:AG$65, 24, TRUE)</f>
        <v>1</v>
      </c>
      <c r="BF67" s="4" t="str">
        <f>VLOOKUP(AW66&amp;AX66&amp;AY66&amp;AZ66&amp;BA66&amp;BB66, 'Substitution-Boxes'!A$2:AG$65, 25, TRUE)</f>
        <v>1</v>
      </c>
      <c r="BG67" s="31" t="str">
        <f>VLOOKUP(BC66&amp;BD66&amp;BE66&amp;BF66&amp;BG66&amp;BH66, 'Substitution-Boxes'!A$2:AG$65, 26, TRUE)</f>
        <v>1</v>
      </c>
      <c r="BH67" s="4" t="str">
        <f>VLOOKUP(BC66&amp;BD66&amp;BE66&amp;BF66&amp;BG66&amp;BH66, 'Substitution-Boxes'!A$2:AG$65, 27, TRUE)</f>
        <v>0</v>
      </c>
      <c r="BI67" s="4" t="str">
        <f>VLOOKUP(BC66&amp;BD66&amp;BE66&amp;BF66&amp;BG66&amp;BH66, 'Substitution-Boxes'!A$2:AG$65, 28, TRUE)</f>
        <v>1</v>
      </c>
      <c r="BJ67" s="35" t="str">
        <f>VLOOKUP(BC66&amp;BD66&amp;BE66&amp;BF66&amp;BG66&amp;BH66, 'Substitution-Boxes'!A$2:AG$65, 29, TRUE)</f>
        <v>0</v>
      </c>
      <c r="BK67" s="4" t="str">
        <f>VLOOKUP(BI66&amp;BJ66&amp;BK66&amp;BL66&amp;BM66&amp;BN66, 'Substitution-Boxes'!A$2:AG$65, 30, TRUE)</f>
        <v>1</v>
      </c>
      <c r="BL67" s="4" t="str">
        <f>VLOOKUP(BI66&amp;BJ66&amp;BK66&amp;BL66&amp;BM66&amp;BN66, 'Substitution-Boxes'!A$2:AG$65, 31, TRUE)</f>
        <v>1</v>
      </c>
      <c r="BM67" s="4" t="str">
        <f>VLOOKUP(BI66&amp;BJ66&amp;BK66&amp;BL66&amp;BM66&amp;BN66, 'Substitution-Boxes'!A$2:AG$65, 32, TRUE)</f>
        <v>0</v>
      </c>
      <c r="BN67" s="22" t="str">
        <f>VLOOKUP(BI66&amp;BJ66&amp;BK66&amp;BL66&amp;BM66&amp;BN66, 'Substitution-Boxes'!A$2:AG$65, 33, TRUE)</f>
        <v>0</v>
      </c>
      <c r="BO67" s="21"/>
      <c r="BP67" s="4"/>
      <c r="BQ67" s="4"/>
      <c r="BR67" s="4"/>
      <c r="BS67" s="31"/>
      <c r="BT67" s="4"/>
      <c r="BU67" s="4"/>
      <c r="BV67" s="35"/>
      <c r="BW67" s="4"/>
      <c r="BX67" s="4"/>
      <c r="BY67" s="4"/>
      <c r="BZ67" s="4"/>
      <c r="CA67" s="31"/>
      <c r="CB67" s="4"/>
      <c r="CC67" s="4"/>
      <c r="CD67" s="35"/>
      <c r="CE67" s="4"/>
      <c r="CF67" s="4"/>
      <c r="CG67" s="4"/>
      <c r="CH67" s="4"/>
      <c r="CI67" s="31"/>
      <c r="CJ67" s="4"/>
      <c r="CK67" s="4"/>
      <c r="CL67" s="35"/>
      <c r="CM67" s="4"/>
      <c r="CN67" s="4"/>
      <c r="CO67" s="4"/>
      <c r="CP67" s="4"/>
      <c r="CQ67" s="31"/>
      <c r="CR67" s="4"/>
      <c r="CS67" s="4"/>
      <c r="CT67" s="35"/>
      <c r="CU67" s="4"/>
      <c r="CV67" s="4"/>
      <c r="CW67" s="4"/>
      <c r="CX67" s="4"/>
      <c r="CY67" s="31"/>
      <c r="CZ67" s="4"/>
      <c r="DA67" s="4"/>
      <c r="DB67" s="35"/>
      <c r="DC67" s="4"/>
      <c r="DD67" s="4"/>
      <c r="DE67" s="4"/>
      <c r="DF67" s="4"/>
      <c r="DG67" s="31"/>
      <c r="DH67" s="4"/>
      <c r="DI67" s="4"/>
      <c r="DJ67" s="35"/>
      <c r="DK67" s="4"/>
      <c r="DL67" s="4"/>
      <c r="DM67" s="4"/>
      <c r="DN67" s="4"/>
      <c r="DO67" s="31"/>
      <c r="DP67" s="4"/>
      <c r="DQ67" s="4"/>
      <c r="DR67" s="35"/>
      <c r="DS67" s="31"/>
      <c r="DT67" s="4"/>
      <c r="DU67" s="4"/>
      <c r="DV67" s="35"/>
      <c r="DW67" s="4"/>
      <c r="DX67" s="4"/>
      <c r="DY67" s="4"/>
      <c r="DZ67" s="22"/>
      <c r="EA67" s="13"/>
    </row>
    <row r="68" spans="2:131" ht="20.25" customHeight="1">
      <c r="B68" s="13" t="s">
        <v>110</v>
      </c>
      <c r="C68" s="21"/>
      <c r="D68" s="4"/>
      <c r="E68" s="4"/>
      <c r="F68" s="4"/>
      <c r="G68" s="31"/>
      <c r="H68" s="4"/>
      <c r="I68" s="4"/>
      <c r="J68" s="4"/>
      <c r="K68" s="31"/>
      <c r="L68" s="4"/>
      <c r="M68" s="4"/>
      <c r="N68" s="35"/>
      <c r="O68" s="4"/>
      <c r="P68" s="4"/>
      <c r="Q68" s="4"/>
      <c r="R68" s="4"/>
      <c r="S68" s="31"/>
      <c r="T68" s="4"/>
      <c r="U68" s="4"/>
      <c r="V68" s="35"/>
      <c r="W68" s="4"/>
      <c r="X68" s="4"/>
      <c r="Y68" s="4"/>
      <c r="Z68" s="4"/>
      <c r="AA68" s="31"/>
      <c r="AB68" s="4"/>
      <c r="AC68" s="4"/>
      <c r="AD68" s="35"/>
      <c r="AE68" s="4"/>
      <c r="AF68" s="4"/>
      <c r="AG68" s="4"/>
      <c r="AH68" s="4"/>
      <c r="AI68" s="31" t="str">
        <f>AX67</f>
        <v>0</v>
      </c>
      <c r="AJ68" s="4" t="str">
        <f>AO67</f>
        <v>1</v>
      </c>
      <c r="AK68" s="4" t="str">
        <f>BB67</f>
        <v>0</v>
      </c>
      <c r="AL68" s="35" t="str">
        <f>BC67</f>
        <v>1</v>
      </c>
      <c r="AM68" s="4" t="str">
        <f>BK67</f>
        <v>1</v>
      </c>
      <c r="AN68" s="4" t="str">
        <f>AT67</f>
        <v>1</v>
      </c>
      <c r="AO68" s="4" t="str">
        <f>BJ67</f>
        <v>0</v>
      </c>
      <c r="AP68" s="4" t="str">
        <f>AY67</f>
        <v>0</v>
      </c>
      <c r="AQ68" s="31" t="str">
        <f>AI67</f>
        <v>0</v>
      </c>
      <c r="AR68" s="4" t="str">
        <f>AW67</f>
        <v>0</v>
      </c>
      <c r="AS68" s="4" t="str">
        <f>BE67</f>
        <v>1</v>
      </c>
      <c r="AT68" s="35" t="str">
        <f>BH67</f>
        <v>0</v>
      </c>
      <c r="AU68" s="4" t="str">
        <f>AM67</f>
        <v>1</v>
      </c>
      <c r="AV68" s="4" t="str">
        <f>AZ67</f>
        <v>1</v>
      </c>
      <c r="AW68" s="4" t="str">
        <f>BM67</f>
        <v>0</v>
      </c>
      <c r="AX68" s="4" t="str">
        <f>AR67</f>
        <v>1</v>
      </c>
      <c r="AY68" s="31" t="str">
        <f>AJ67</f>
        <v>0</v>
      </c>
      <c r="AZ68" s="4" t="str">
        <f>AP67</f>
        <v>0</v>
      </c>
      <c r="BA68" s="4" t="str">
        <f>BF67</f>
        <v>1</v>
      </c>
      <c r="BB68" s="35" t="str">
        <f>AV67</f>
        <v>0</v>
      </c>
      <c r="BC68" s="4" t="str">
        <f>BN67</f>
        <v>0</v>
      </c>
      <c r="BD68" s="4" t="str">
        <f>BI67</f>
        <v>1</v>
      </c>
      <c r="BE68" s="4" t="str">
        <f>AK67</f>
        <v>0</v>
      </c>
      <c r="BF68" s="4" t="str">
        <f>AQ67</f>
        <v>1</v>
      </c>
      <c r="BG68" s="31" t="str">
        <f>BA67</f>
        <v>1</v>
      </c>
      <c r="BH68" s="4" t="str">
        <f>AU67</f>
        <v>0</v>
      </c>
      <c r="BI68" s="4" t="str">
        <f>BL67</f>
        <v>1</v>
      </c>
      <c r="BJ68" s="35" t="str">
        <f>AN67</f>
        <v>1</v>
      </c>
      <c r="BK68" s="4" t="str">
        <f>BD67</f>
        <v>0</v>
      </c>
      <c r="BL68" s="4" t="str">
        <f>AS67</f>
        <v>1</v>
      </c>
      <c r="BM68" s="4" t="str">
        <f>AL67</f>
        <v>1</v>
      </c>
      <c r="BN68" s="22" t="str">
        <f>BG67</f>
        <v>1</v>
      </c>
      <c r="BO68" s="21"/>
      <c r="BP68" s="4"/>
      <c r="BQ68" s="4"/>
      <c r="BR68" s="4"/>
      <c r="BS68" s="31"/>
      <c r="BT68" s="4"/>
      <c r="BU68" s="4"/>
      <c r="BV68" s="35"/>
      <c r="BW68" s="4"/>
      <c r="BX68" s="4"/>
      <c r="BY68" s="4"/>
      <c r="BZ68" s="4"/>
      <c r="CA68" s="31"/>
      <c r="CB68" s="4"/>
      <c r="CC68" s="4"/>
      <c r="CD68" s="35"/>
      <c r="CE68" s="4"/>
      <c r="CF68" s="4"/>
      <c r="CG68" s="4"/>
      <c r="CH68" s="4"/>
      <c r="CI68" s="31"/>
      <c r="CJ68" s="4"/>
      <c r="CK68" s="4"/>
      <c r="CL68" s="35"/>
      <c r="CM68" s="4"/>
      <c r="CN68" s="4"/>
      <c r="CO68" s="4"/>
      <c r="CP68" s="4"/>
      <c r="CQ68" s="31"/>
      <c r="CR68" s="4"/>
      <c r="CS68" s="4"/>
      <c r="CT68" s="35"/>
      <c r="CU68" s="4"/>
      <c r="CV68" s="4"/>
      <c r="CW68" s="4"/>
      <c r="CX68" s="4"/>
      <c r="CY68" s="31"/>
      <c r="CZ68" s="4"/>
      <c r="DA68" s="4"/>
      <c r="DB68" s="35"/>
      <c r="DC68" s="4"/>
      <c r="DD68" s="4"/>
      <c r="DE68" s="4"/>
      <c r="DF68" s="4"/>
      <c r="DG68" s="31"/>
      <c r="DH68" s="4"/>
      <c r="DI68" s="4"/>
      <c r="DJ68" s="35"/>
      <c r="DK68" s="4"/>
      <c r="DL68" s="4"/>
      <c r="DM68" s="4"/>
      <c r="DN68" s="4"/>
      <c r="DO68" s="31"/>
      <c r="DP68" s="4"/>
      <c r="DQ68" s="4"/>
      <c r="DR68" s="35"/>
      <c r="DS68" s="31"/>
      <c r="DT68" s="4"/>
      <c r="DU68" s="4"/>
      <c r="DV68" s="35"/>
      <c r="DW68" s="4"/>
      <c r="DX68" s="4"/>
      <c r="DY68" s="4"/>
      <c r="DZ68" s="22"/>
      <c r="EA68" s="13"/>
    </row>
    <row r="69" spans="2:131" ht="20.25" customHeight="1" thickBot="1">
      <c r="B69" s="17" t="s">
        <v>111</v>
      </c>
      <c r="C69" s="25" t="str">
        <f>AI63</f>
        <v>0</v>
      </c>
      <c r="D69" s="18" t="str">
        <f t="shared" ref="D69" si="1151">AJ63</f>
        <v>0</v>
      </c>
      <c r="E69" s="18" t="str">
        <f t="shared" ref="E69" si="1152">AK63</f>
        <v>0</v>
      </c>
      <c r="F69" s="18" t="str">
        <f t="shared" ref="F69" si="1153">AL63</f>
        <v>1</v>
      </c>
      <c r="G69" s="32" t="str">
        <f t="shared" ref="G69" si="1154">AM63</f>
        <v>0</v>
      </c>
      <c r="H69" s="18" t="str">
        <f t="shared" ref="H69" si="1155">AN63</f>
        <v>0</v>
      </c>
      <c r="I69" s="18" t="str">
        <f t="shared" ref="I69" si="1156">AO63</f>
        <v>0</v>
      </c>
      <c r="J69" s="18" t="str">
        <f t="shared" ref="J69" si="1157">AP63</f>
        <v>0</v>
      </c>
      <c r="K69" s="32" t="str">
        <f t="shared" ref="K69" si="1158">AQ63</f>
        <v>1</v>
      </c>
      <c r="L69" s="18" t="str">
        <f t="shared" ref="L69" si="1159">AR63</f>
        <v>0</v>
      </c>
      <c r="M69" s="18" t="str">
        <f t="shared" ref="M69" si="1160">AS63</f>
        <v>1</v>
      </c>
      <c r="N69" s="36" t="str">
        <f t="shared" ref="N69" si="1161">AT63</f>
        <v>0</v>
      </c>
      <c r="O69" s="18" t="str">
        <f t="shared" ref="O69" si="1162">AU63</f>
        <v>1</v>
      </c>
      <c r="P69" s="18" t="str">
        <f t="shared" ref="P69" si="1163">AV63</f>
        <v>1</v>
      </c>
      <c r="Q69" s="18" t="str">
        <f t="shared" ref="Q69" si="1164">AW63</f>
        <v>1</v>
      </c>
      <c r="R69" s="18" t="str">
        <f t="shared" ref="R69" si="1165">AX63</f>
        <v>1</v>
      </c>
      <c r="S69" s="32" t="str">
        <f t="shared" ref="S69" si="1166">AY63</f>
        <v>1</v>
      </c>
      <c r="T69" s="18" t="str">
        <f t="shared" ref="T69" si="1167">AZ63</f>
        <v>0</v>
      </c>
      <c r="U69" s="18" t="str">
        <f t="shared" ref="U69" si="1168">BA63</f>
        <v>0</v>
      </c>
      <c r="V69" s="36" t="str">
        <f t="shared" ref="V69" si="1169">BB63</f>
        <v>1</v>
      </c>
      <c r="W69" s="18" t="str">
        <f t="shared" ref="W69" si="1170">BC63</f>
        <v>1</v>
      </c>
      <c r="X69" s="18" t="str">
        <f t="shared" ref="X69" si="1171">BD63</f>
        <v>1</v>
      </c>
      <c r="Y69" s="18" t="str">
        <f t="shared" ref="Y69" si="1172">BE63</f>
        <v>0</v>
      </c>
      <c r="Z69" s="18" t="str">
        <f t="shared" ref="Z69" si="1173">BF63</f>
        <v>1</v>
      </c>
      <c r="AA69" s="32" t="str">
        <f t="shared" ref="AA69" si="1174">BG63</f>
        <v>0</v>
      </c>
      <c r="AB69" s="18" t="str">
        <f t="shared" ref="AB69" si="1175">BH63</f>
        <v>0</v>
      </c>
      <c r="AC69" s="18" t="str">
        <f t="shared" ref="AC69" si="1176">BI63</f>
        <v>1</v>
      </c>
      <c r="AD69" s="36" t="str">
        <f t="shared" ref="AD69" si="1177">BJ63</f>
        <v>1</v>
      </c>
      <c r="AE69" s="18" t="str">
        <f t="shared" ref="AE69" si="1178">BK63</f>
        <v>0</v>
      </c>
      <c r="AF69" s="18" t="str">
        <f t="shared" ref="AF69" si="1179">BL63</f>
        <v>1</v>
      </c>
      <c r="AG69" s="18" t="str">
        <f t="shared" ref="AG69" si="1180">BM63</f>
        <v>1</v>
      </c>
      <c r="AH69" s="18" t="str">
        <f t="shared" ref="AH69" si="1181">BN63</f>
        <v>1</v>
      </c>
      <c r="AI69" s="32" t="str">
        <f>IF(AI68=C63,"0","1")</f>
        <v>0</v>
      </c>
      <c r="AJ69" s="18" t="str">
        <f t="shared" ref="AJ69" si="1182">IF(AJ68=D63,"0","1")</f>
        <v>1</v>
      </c>
      <c r="AK69" s="18" t="str">
        <f t="shared" ref="AK69" si="1183">IF(AK68=E63,"0","1")</f>
        <v>1</v>
      </c>
      <c r="AL69" s="36" t="str">
        <f t="shared" ref="AL69" si="1184">IF(AL68=F63,"0","1")</f>
        <v>0</v>
      </c>
      <c r="AM69" s="18" t="str">
        <f t="shared" ref="AM69" si="1185">IF(AM68=G63,"0","1")</f>
        <v>1</v>
      </c>
      <c r="AN69" s="18" t="str">
        <f t="shared" ref="AN69" si="1186">IF(AN68=H63,"0","1")</f>
        <v>1</v>
      </c>
      <c r="AO69" s="18" t="str">
        <f t="shared" ref="AO69" si="1187">IF(AO68=I63,"0","1")</f>
        <v>0</v>
      </c>
      <c r="AP69" s="18" t="str">
        <f t="shared" ref="AP69" si="1188">IF(AP68=J63,"0","1")</f>
        <v>0</v>
      </c>
      <c r="AQ69" s="32" t="str">
        <f t="shared" ref="AQ69" si="1189">IF(AQ68=K63,"0","1")</f>
        <v>1</v>
      </c>
      <c r="AR69" s="18" t="str">
        <f t="shared" ref="AR69" si="1190">IF(AR68=L63,"0","1")</f>
        <v>0</v>
      </c>
      <c r="AS69" s="18" t="str">
        <f t="shared" ref="AS69" si="1191">IF(AS68=M63,"0","1")</f>
        <v>1</v>
      </c>
      <c r="AT69" s="36" t="str">
        <f t="shared" ref="AT69" si="1192">IF(AT68=N63,"0","1")</f>
        <v>0</v>
      </c>
      <c r="AU69" s="18" t="str">
        <f t="shared" ref="AU69" si="1193">IF(AU68=O63,"0","1")</f>
        <v>0</v>
      </c>
      <c r="AV69" s="18" t="str">
        <f t="shared" ref="AV69" si="1194">IF(AV68=P63,"0","1")</f>
        <v>1</v>
      </c>
      <c r="AW69" s="18" t="str">
        <f t="shared" ref="AW69" si="1195">IF(AW68=Q63,"0","1")</f>
        <v>1</v>
      </c>
      <c r="AX69" s="18" t="str">
        <f t="shared" ref="AX69" si="1196">IF(AX68=R63,"0","1")</f>
        <v>0</v>
      </c>
      <c r="AY69" s="32" t="str">
        <f t="shared" ref="AY69" si="1197">IF(AY68=S63,"0","1")</f>
        <v>1</v>
      </c>
      <c r="AZ69" s="18" t="str">
        <f t="shared" ref="AZ69" si="1198">IF(AZ68=T63,"0","1")</f>
        <v>1</v>
      </c>
      <c r="BA69" s="18" t="str">
        <f t="shared" ref="BA69" si="1199">IF(BA68=U63,"0","1")</f>
        <v>0</v>
      </c>
      <c r="BB69" s="36" t="str">
        <f t="shared" ref="BB69" si="1200">IF(BB68=V63,"0","1")</f>
        <v>0</v>
      </c>
      <c r="BC69" s="18" t="str">
        <f t="shared" ref="BC69" si="1201">IF(BC68=W63,"0","1")</f>
        <v>1</v>
      </c>
      <c r="BD69" s="18" t="str">
        <f t="shared" ref="BD69" si="1202">IF(BD68=X63,"0","1")</f>
        <v>0</v>
      </c>
      <c r="BE69" s="18" t="str">
        <f t="shared" ref="BE69" si="1203">IF(BE68=Y63,"0","1")</f>
        <v>1</v>
      </c>
      <c r="BF69" s="18" t="str">
        <f t="shared" ref="BF69" si="1204">IF(BF68=Z63,"0","1")</f>
        <v>1</v>
      </c>
      <c r="BG69" s="32" t="str">
        <f t="shared" ref="BG69" si="1205">IF(BG68=AA63,"0","1")</f>
        <v>0</v>
      </c>
      <c r="BH69" s="18" t="str">
        <f t="shared" ref="BH69" si="1206">IF(BH68=AB63,"0","1")</f>
        <v>0</v>
      </c>
      <c r="BI69" s="18" t="str">
        <f t="shared" ref="BI69" si="1207">IF(BI68=AC63,"0","1")</f>
        <v>1</v>
      </c>
      <c r="BJ69" s="36" t="str">
        <f t="shared" ref="BJ69" si="1208">IF(BJ68=AD63,"0","1")</f>
        <v>0</v>
      </c>
      <c r="BK69" s="18" t="str">
        <f t="shared" ref="BK69" si="1209">IF(BK68=AE63,"0","1")</f>
        <v>0</v>
      </c>
      <c r="BL69" s="18" t="str">
        <f t="shared" ref="BL69" si="1210">IF(BL68=AF63,"0","1")</f>
        <v>0</v>
      </c>
      <c r="BM69" s="18" t="str">
        <f t="shared" ref="BM69" si="1211">IF(BM68=AG63,"0","1")</f>
        <v>0</v>
      </c>
      <c r="BN69" s="26" t="str">
        <f t="shared" ref="BN69" si="1212">IF(BN68=AH63,"0","1")</f>
        <v>0</v>
      </c>
      <c r="BO69" s="25"/>
      <c r="BP69" s="18"/>
      <c r="BQ69" s="18"/>
      <c r="BR69" s="18"/>
      <c r="BS69" s="32"/>
      <c r="BT69" s="18"/>
      <c r="BU69" s="18"/>
      <c r="BV69" s="36"/>
      <c r="BW69" s="18"/>
      <c r="BX69" s="18"/>
      <c r="BY69" s="18"/>
      <c r="BZ69" s="18"/>
      <c r="CA69" s="32"/>
      <c r="CB69" s="18"/>
      <c r="CC69" s="18"/>
      <c r="CD69" s="36"/>
      <c r="CE69" s="18"/>
      <c r="CF69" s="18"/>
      <c r="CG69" s="18"/>
      <c r="CH69" s="18"/>
      <c r="CI69" s="32"/>
      <c r="CJ69" s="18"/>
      <c r="CK69" s="18"/>
      <c r="CL69" s="36"/>
      <c r="CM69" s="18"/>
      <c r="CN69" s="18"/>
      <c r="CO69" s="18"/>
      <c r="CP69" s="18"/>
      <c r="CQ69" s="32"/>
      <c r="CR69" s="18"/>
      <c r="CS69" s="18"/>
      <c r="CT69" s="36"/>
      <c r="CU69" s="18"/>
      <c r="CV69" s="18"/>
      <c r="CW69" s="18"/>
      <c r="CX69" s="18"/>
      <c r="CY69" s="32"/>
      <c r="CZ69" s="18"/>
      <c r="DA69" s="18"/>
      <c r="DB69" s="36"/>
      <c r="DC69" s="18"/>
      <c r="DD69" s="18"/>
      <c r="DE69" s="18"/>
      <c r="DF69" s="18"/>
      <c r="DG69" s="32"/>
      <c r="DH69" s="18"/>
      <c r="DI69" s="18"/>
      <c r="DJ69" s="36"/>
      <c r="DK69" s="18"/>
      <c r="DL69" s="18"/>
      <c r="DM69" s="18"/>
      <c r="DN69" s="18"/>
      <c r="DO69" s="32"/>
      <c r="DP69" s="18"/>
      <c r="DQ69" s="18"/>
      <c r="DR69" s="36"/>
      <c r="DS69" s="32"/>
      <c r="DT69" s="18"/>
      <c r="DU69" s="18"/>
      <c r="DV69" s="36"/>
      <c r="DW69" s="18"/>
      <c r="DX69" s="18"/>
      <c r="DY69" s="18"/>
      <c r="DZ69" s="26"/>
      <c r="EA69" s="17"/>
    </row>
    <row r="70" spans="2:131" ht="20.25" customHeight="1">
      <c r="B70" s="15" t="s">
        <v>85</v>
      </c>
      <c r="C70" s="23"/>
      <c r="D70" s="16"/>
      <c r="E70" s="16"/>
      <c r="F70" s="16"/>
      <c r="G70" s="30"/>
      <c r="H70" s="16"/>
      <c r="I70" s="16"/>
      <c r="J70" s="16"/>
      <c r="K70" s="30"/>
      <c r="L70" s="16"/>
      <c r="M70" s="16"/>
      <c r="N70" s="34"/>
      <c r="O70" s="16"/>
      <c r="P70" s="16"/>
      <c r="Q70" s="16"/>
      <c r="R70" s="16"/>
      <c r="S70" s="30"/>
      <c r="T70" s="16"/>
      <c r="U70" s="16"/>
      <c r="V70" s="34"/>
      <c r="W70" s="16"/>
      <c r="X70" s="16"/>
      <c r="Y70" s="16"/>
      <c r="Z70" s="16"/>
      <c r="AA70" s="30"/>
      <c r="AB70" s="16"/>
      <c r="AC70" s="16"/>
      <c r="AD70" s="34"/>
      <c r="AE70" s="16"/>
      <c r="AF70" s="16"/>
      <c r="AG70" s="16"/>
      <c r="AH70" s="16"/>
      <c r="AI70" s="30"/>
      <c r="AJ70" s="16"/>
      <c r="AK70" s="16"/>
      <c r="AL70" s="34"/>
      <c r="AM70" s="16"/>
      <c r="AN70" s="16"/>
      <c r="AO70" s="16"/>
      <c r="AP70" s="16"/>
      <c r="AQ70" s="30"/>
      <c r="AR70" s="16"/>
      <c r="AS70" s="16"/>
      <c r="AT70" s="34"/>
      <c r="AU70" s="16"/>
      <c r="AV70" s="16"/>
      <c r="AW70" s="16"/>
      <c r="AX70" s="16"/>
      <c r="AY70" s="30"/>
      <c r="AZ70" s="16"/>
      <c r="BA70" s="16"/>
      <c r="BB70" s="34"/>
      <c r="BC70" s="16"/>
      <c r="BD70" s="16"/>
      <c r="BE70" s="16"/>
      <c r="BF70" s="16"/>
      <c r="BG70" s="30"/>
      <c r="BH70" s="16"/>
      <c r="BI70" s="16"/>
      <c r="BJ70" s="34"/>
      <c r="BK70" s="16"/>
      <c r="BL70" s="16"/>
      <c r="BM70" s="16"/>
      <c r="BN70" s="24"/>
      <c r="BO70" s="23"/>
      <c r="BP70" s="16"/>
      <c r="BQ70" s="16"/>
      <c r="BR70" s="16"/>
      <c r="BS70" s="30"/>
      <c r="BT70" s="16"/>
      <c r="BU70" s="16"/>
      <c r="BV70" s="34"/>
      <c r="BW70" s="16"/>
      <c r="BX70" s="16"/>
      <c r="BY70" s="16"/>
      <c r="BZ70" s="16"/>
      <c r="CA70" s="30"/>
      <c r="CB70" s="16"/>
      <c r="CC70" s="16"/>
      <c r="CD70" s="34"/>
      <c r="CE70" s="16"/>
      <c r="CF70" s="16"/>
      <c r="CG70" s="16"/>
      <c r="CH70" s="16"/>
      <c r="CI70" s="30"/>
      <c r="CJ70" s="16"/>
      <c r="CK70" s="16"/>
      <c r="CL70" s="34"/>
      <c r="CM70" s="16"/>
      <c r="CN70" s="16"/>
      <c r="CO70" s="16"/>
      <c r="CP70" s="16"/>
      <c r="CQ70" s="30"/>
      <c r="CR70" s="16"/>
      <c r="CS70" s="16"/>
      <c r="CT70" s="34"/>
      <c r="CU70" s="16"/>
      <c r="CV70" s="16"/>
      <c r="CW70" s="16"/>
      <c r="CX70" s="16"/>
      <c r="CY70" s="30"/>
      <c r="CZ70" s="16"/>
      <c r="DA70" s="16"/>
      <c r="DB70" s="34"/>
      <c r="DC70" s="16"/>
      <c r="DD70" s="16"/>
      <c r="DE70" s="16"/>
      <c r="DF70" s="16"/>
      <c r="DG70" s="30"/>
      <c r="DH70" s="16"/>
      <c r="DI70" s="16"/>
      <c r="DJ70" s="34"/>
      <c r="DK70" s="16"/>
      <c r="DL70" s="16"/>
      <c r="DM70" s="16"/>
      <c r="DN70" s="16"/>
      <c r="DO70" s="30"/>
      <c r="DP70" s="16"/>
      <c r="DQ70" s="16"/>
      <c r="DR70" s="34"/>
      <c r="DS70" s="30"/>
      <c r="DT70" s="16"/>
      <c r="DU70" s="16"/>
      <c r="DV70" s="34"/>
      <c r="DW70" s="16"/>
      <c r="DX70" s="16"/>
      <c r="DY70" s="16"/>
      <c r="DZ70" s="24"/>
      <c r="EA70" s="15" t="s">
        <v>85</v>
      </c>
    </row>
    <row r="71" spans="2:131" ht="20.25" customHeight="1">
      <c r="B71" s="13" t="s">
        <v>115</v>
      </c>
      <c r="C71" s="21"/>
      <c r="D71" s="4"/>
      <c r="E71" s="4"/>
      <c r="F71" s="4"/>
      <c r="G71" s="31"/>
      <c r="H71" s="4"/>
      <c r="I71" s="4"/>
      <c r="J71" s="4"/>
      <c r="K71" s="31"/>
      <c r="L71" s="4"/>
      <c r="M71" s="4"/>
      <c r="N71" s="35"/>
      <c r="O71" s="4"/>
      <c r="P71" s="4"/>
      <c r="Q71" s="4"/>
      <c r="R71" s="4"/>
      <c r="S71" s="31" t="str">
        <f>BN69</f>
        <v>0</v>
      </c>
      <c r="T71" s="4" t="str">
        <f>AI69</f>
        <v>0</v>
      </c>
      <c r="U71" s="4" t="str">
        <f>AJ69</f>
        <v>1</v>
      </c>
      <c r="V71" s="35" t="str">
        <f>AK69</f>
        <v>1</v>
      </c>
      <c r="W71" s="4" t="str">
        <f>AL69</f>
        <v>0</v>
      </c>
      <c r="X71" s="4" t="str">
        <f>AM69</f>
        <v>1</v>
      </c>
      <c r="Y71" s="4" t="str">
        <f t="shared" ref="Y71" si="1213">AL69</f>
        <v>0</v>
      </c>
      <c r="Z71" s="4" t="str">
        <f t="shared" ref="Z71" si="1214">AM69</f>
        <v>1</v>
      </c>
      <c r="AA71" s="31" t="str">
        <f t="shared" ref="AA71" si="1215">AN69</f>
        <v>1</v>
      </c>
      <c r="AB71" s="4" t="str">
        <f t="shared" ref="AB71" si="1216">AO69</f>
        <v>0</v>
      </c>
      <c r="AC71" s="4" t="str">
        <f t="shared" ref="AC71" si="1217">AP69</f>
        <v>0</v>
      </c>
      <c r="AD71" s="35" t="str">
        <f t="shared" ref="AD71" si="1218">AQ69</f>
        <v>1</v>
      </c>
      <c r="AE71" s="4" t="str">
        <f t="shared" ref="AE71" si="1219">AP69</f>
        <v>0</v>
      </c>
      <c r="AF71" s="4" t="str">
        <f t="shared" ref="AF71" si="1220">AQ69</f>
        <v>1</v>
      </c>
      <c r="AG71" s="4" t="str">
        <f t="shared" ref="AG71" si="1221">AR69</f>
        <v>0</v>
      </c>
      <c r="AH71" s="4" t="str">
        <f t="shared" ref="AH71" si="1222">AS69</f>
        <v>1</v>
      </c>
      <c r="AI71" s="31" t="str">
        <f t="shared" ref="AI71" si="1223">AT69</f>
        <v>0</v>
      </c>
      <c r="AJ71" s="4" t="str">
        <f t="shared" ref="AJ71" si="1224">AU69</f>
        <v>0</v>
      </c>
      <c r="AK71" s="4" t="str">
        <f t="shared" ref="AK71" si="1225">AT69</f>
        <v>0</v>
      </c>
      <c r="AL71" s="35" t="str">
        <f t="shared" ref="AL71" si="1226">AU69</f>
        <v>0</v>
      </c>
      <c r="AM71" s="4" t="str">
        <f t="shared" ref="AM71" si="1227">AV69</f>
        <v>1</v>
      </c>
      <c r="AN71" s="4" t="str">
        <f t="shared" ref="AN71" si="1228">AW69</f>
        <v>1</v>
      </c>
      <c r="AO71" s="4" t="str">
        <f t="shared" ref="AO71" si="1229">AX69</f>
        <v>0</v>
      </c>
      <c r="AP71" s="4" t="str">
        <f t="shared" ref="AP71" si="1230">AY69</f>
        <v>1</v>
      </c>
      <c r="AQ71" s="31" t="str">
        <f t="shared" ref="AQ71" si="1231">AX69</f>
        <v>0</v>
      </c>
      <c r="AR71" s="4" t="str">
        <f t="shared" ref="AR71" si="1232">AY69</f>
        <v>1</v>
      </c>
      <c r="AS71" s="4" t="str">
        <f t="shared" ref="AS71" si="1233">AZ69</f>
        <v>1</v>
      </c>
      <c r="AT71" s="35" t="str">
        <f t="shared" ref="AT71" si="1234">BA69</f>
        <v>0</v>
      </c>
      <c r="AU71" s="4" t="str">
        <f t="shared" ref="AU71" si="1235">BB69</f>
        <v>0</v>
      </c>
      <c r="AV71" s="4" t="str">
        <f t="shared" ref="AV71" si="1236">BC69</f>
        <v>1</v>
      </c>
      <c r="AW71" s="4" t="str">
        <f t="shared" ref="AW71" si="1237">BB69</f>
        <v>0</v>
      </c>
      <c r="AX71" s="4" t="str">
        <f t="shared" ref="AX71" si="1238">BC69</f>
        <v>1</v>
      </c>
      <c r="AY71" s="31" t="str">
        <f t="shared" ref="AY71" si="1239">BD69</f>
        <v>0</v>
      </c>
      <c r="AZ71" s="4" t="str">
        <f t="shared" ref="AZ71" si="1240">BE69</f>
        <v>1</v>
      </c>
      <c r="BA71" s="4" t="str">
        <f t="shared" ref="BA71" si="1241">BF69</f>
        <v>1</v>
      </c>
      <c r="BB71" s="35" t="str">
        <f t="shared" ref="BB71" si="1242">BG69</f>
        <v>0</v>
      </c>
      <c r="BC71" s="4" t="str">
        <f t="shared" ref="BC71" si="1243">BF69</f>
        <v>1</v>
      </c>
      <c r="BD71" s="4" t="str">
        <f t="shared" ref="BD71" si="1244">BG69</f>
        <v>0</v>
      </c>
      <c r="BE71" s="4" t="str">
        <f t="shared" ref="BE71" si="1245">BH69</f>
        <v>0</v>
      </c>
      <c r="BF71" s="4" t="str">
        <f t="shared" ref="BF71" si="1246">BI69</f>
        <v>1</v>
      </c>
      <c r="BG71" s="31" t="str">
        <f t="shared" ref="BG71" si="1247">BJ69</f>
        <v>0</v>
      </c>
      <c r="BH71" s="4" t="str">
        <f t="shared" ref="BH71" si="1248">BK69</f>
        <v>0</v>
      </c>
      <c r="BI71" s="4" t="str">
        <f>BJ69</f>
        <v>0</v>
      </c>
      <c r="BJ71" s="35" t="str">
        <f>BK69</f>
        <v>0</v>
      </c>
      <c r="BK71" s="4" t="str">
        <f>BL69</f>
        <v>0</v>
      </c>
      <c r="BL71" s="4" t="str">
        <f>BM69</f>
        <v>0</v>
      </c>
      <c r="BM71" s="4" t="str">
        <f>BN69</f>
        <v>0</v>
      </c>
      <c r="BN71" s="22" t="str">
        <f>AI69</f>
        <v>0</v>
      </c>
      <c r="BO71" s="21" t="str">
        <f>BQ65</f>
        <v>1</v>
      </c>
      <c r="BP71" s="4" t="str">
        <f t="shared" ref="BP71" si="1249">BR65</f>
        <v>0</v>
      </c>
      <c r="BQ71" s="4" t="str">
        <f t="shared" ref="BQ71" si="1250">BS65</f>
        <v>0</v>
      </c>
      <c r="BR71" s="4" t="str">
        <f t="shared" ref="BR71" si="1251">BT65</f>
        <v>1</v>
      </c>
      <c r="BS71" s="31" t="str">
        <f t="shared" ref="BS71" si="1252">BU65</f>
        <v>1</v>
      </c>
      <c r="BT71" s="4" t="str">
        <f t="shared" ref="BT71" si="1253">BV65</f>
        <v>1</v>
      </c>
      <c r="BU71" s="4" t="str">
        <f t="shared" ref="BU71" si="1254">BW65</f>
        <v>0</v>
      </c>
      <c r="BV71" s="35" t="str">
        <f t="shared" ref="BV71" si="1255">BX65</f>
        <v>1</v>
      </c>
      <c r="BW71" s="4" t="str">
        <f t="shared" ref="BW71" si="1256">BY65</f>
        <v>0</v>
      </c>
      <c r="BX71" s="4" t="str">
        <f t="shared" ref="BX71" si="1257">BZ65</f>
        <v>1</v>
      </c>
      <c r="BY71" s="4" t="str">
        <f t="shared" ref="BY71" si="1258">CA65</f>
        <v>1</v>
      </c>
      <c r="BZ71" s="4" t="str">
        <f t="shared" ref="BZ71" si="1259">CB65</f>
        <v>0</v>
      </c>
      <c r="CA71" s="31" t="str">
        <f t="shared" ref="CA71" si="1260">CC65</f>
        <v>0</v>
      </c>
      <c r="CB71" s="4" t="str">
        <f t="shared" ref="CB71" si="1261">CD65</f>
        <v>0</v>
      </c>
      <c r="CC71" s="4" t="str">
        <f t="shared" ref="CC71" si="1262">CE65</f>
        <v>0</v>
      </c>
      <c r="CD71" s="35" t="str">
        <f t="shared" ref="CD71" si="1263">CF65</f>
        <v>1</v>
      </c>
      <c r="CE71" s="4" t="str">
        <f t="shared" ref="CE71" si="1264">CG65</f>
        <v>1</v>
      </c>
      <c r="CF71" s="4" t="str">
        <f t="shared" ref="CF71" si="1265">CH65</f>
        <v>1</v>
      </c>
      <c r="CG71" s="4" t="str">
        <f t="shared" ref="CG71" si="1266">CI65</f>
        <v>1</v>
      </c>
      <c r="CH71" s="4" t="str">
        <f t="shared" ref="CH71" si="1267">CJ65</f>
        <v>0</v>
      </c>
      <c r="CI71" s="31" t="str">
        <f t="shared" ref="CI71" si="1268">CK65</f>
        <v>0</v>
      </c>
      <c r="CJ71" s="4" t="str">
        <f t="shared" ref="CJ71" si="1269">CL65</f>
        <v>0</v>
      </c>
      <c r="CK71" s="4" t="str">
        <f t="shared" ref="CK71" si="1270">CM65</f>
        <v>0</v>
      </c>
      <c r="CL71" s="35" t="str">
        <f t="shared" ref="CL71" si="1271">CN65</f>
        <v>0</v>
      </c>
      <c r="CM71" s="4" t="str">
        <f t="shared" ref="CM71" si="1272">CO65</f>
        <v>0</v>
      </c>
      <c r="CN71" s="4" t="str">
        <f t="shared" ref="CN71" si="1273">CP65</f>
        <v>0</v>
      </c>
      <c r="CO71" s="4" t="str">
        <f>BO65</f>
        <v>0</v>
      </c>
      <c r="CP71" s="4" t="str">
        <f>BP65</f>
        <v>1</v>
      </c>
      <c r="CQ71" s="31" t="str">
        <f t="shared" ref="CQ71" si="1274">CS65</f>
        <v>0</v>
      </c>
      <c r="CR71" s="4" t="str">
        <f t="shared" ref="CR71" si="1275">CT65</f>
        <v>1</v>
      </c>
      <c r="CS71" s="4" t="str">
        <f t="shared" ref="CS71" si="1276">CU65</f>
        <v>1</v>
      </c>
      <c r="CT71" s="35" t="str">
        <f t="shared" ref="CT71" si="1277">CV65</f>
        <v>1</v>
      </c>
      <c r="CU71" s="4" t="str">
        <f t="shared" ref="CU71" si="1278">CW65</f>
        <v>1</v>
      </c>
      <c r="CV71" s="4" t="str">
        <f t="shared" ref="CV71" si="1279">CX65</f>
        <v>1</v>
      </c>
      <c r="CW71" s="4" t="str">
        <f t="shared" ref="CW71" si="1280">CY65</f>
        <v>0</v>
      </c>
      <c r="CX71" s="4" t="str">
        <f t="shared" ref="CX71" si="1281">CZ65</f>
        <v>1</v>
      </c>
      <c r="CY71" s="31" t="str">
        <f t="shared" ref="CY71" si="1282">DA65</f>
        <v>0</v>
      </c>
      <c r="CZ71" s="4" t="str">
        <f t="shared" ref="CZ71" si="1283">DB65</f>
        <v>0</v>
      </c>
      <c r="DA71" s="4" t="str">
        <f t="shared" ref="DA71" si="1284">DC65</f>
        <v>0</v>
      </c>
      <c r="DB71" s="35" t="str">
        <f t="shared" ref="DB71" si="1285">DD65</f>
        <v>1</v>
      </c>
      <c r="DC71" s="4" t="str">
        <f t="shared" ref="DC71" si="1286">DE65</f>
        <v>1</v>
      </c>
      <c r="DD71" s="4" t="str">
        <f t="shared" ref="DD71" si="1287">DF65</f>
        <v>0</v>
      </c>
      <c r="DE71" s="4" t="str">
        <f t="shared" ref="DE71" si="1288">DG65</f>
        <v>0</v>
      </c>
      <c r="DF71" s="4" t="str">
        <f t="shared" ref="DF71" si="1289">DH65</f>
        <v>1</v>
      </c>
      <c r="DG71" s="31" t="str">
        <f t="shared" ref="DG71" si="1290">DI65</f>
        <v>1</v>
      </c>
      <c r="DH71" s="4" t="str">
        <f t="shared" ref="DH71" si="1291">DJ65</f>
        <v>1</v>
      </c>
      <c r="DI71" s="4" t="str">
        <f t="shared" ref="DI71" si="1292">DK65</f>
        <v>1</v>
      </c>
      <c r="DJ71" s="35" t="str">
        <f t="shared" ref="DJ71" si="1293">DL65</f>
        <v>1</v>
      </c>
      <c r="DK71" s="4" t="str">
        <f t="shared" ref="DK71" si="1294">DM65</f>
        <v>1</v>
      </c>
      <c r="DL71" s="4" t="str">
        <f t="shared" ref="DL71" si="1295">DN65</f>
        <v>0</v>
      </c>
      <c r="DM71" s="4" t="str">
        <f t="shared" ref="DM71" si="1296">DO65</f>
        <v>0</v>
      </c>
      <c r="DN71" s="4" t="str">
        <f t="shared" ref="DN71" si="1297">DP65</f>
        <v>0</v>
      </c>
      <c r="DO71" s="31" t="str">
        <f t="shared" ref="DO71" si="1298">DQ65</f>
        <v>0</v>
      </c>
      <c r="DP71" s="4" t="str">
        <f t="shared" ref="DP71" si="1299">DR65</f>
        <v>1</v>
      </c>
      <c r="DQ71" s="4" t="str">
        <f>CQ65</f>
        <v>1</v>
      </c>
      <c r="DR71" s="35" t="str">
        <f>CR65</f>
        <v>0</v>
      </c>
      <c r="DS71" s="31"/>
      <c r="DT71" s="4"/>
      <c r="DU71" s="4"/>
      <c r="DV71" s="35"/>
      <c r="DW71" s="4"/>
      <c r="DX71" s="4"/>
      <c r="DY71" s="4"/>
      <c r="DZ71" s="22"/>
      <c r="EA71" s="13" t="s">
        <v>122</v>
      </c>
    </row>
    <row r="72" spans="2:131" ht="20.25" customHeight="1">
      <c r="B72" s="13" t="s">
        <v>109</v>
      </c>
      <c r="C72" s="21"/>
      <c r="D72" s="4"/>
      <c r="E72" s="4"/>
      <c r="F72" s="4"/>
      <c r="G72" s="31"/>
      <c r="H72" s="4"/>
      <c r="I72" s="4"/>
      <c r="J72" s="4"/>
      <c r="K72" s="31"/>
      <c r="L72" s="4"/>
      <c r="M72" s="4"/>
      <c r="N72" s="35"/>
      <c r="O72" s="4"/>
      <c r="P72" s="4"/>
      <c r="Q72" s="4"/>
      <c r="R72" s="4"/>
      <c r="S72" s="31" t="str">
        <f t="shared" ref="S72:BN72" si="1300">IF(S71=BO72,"0","1")</f>
        <v>0</v>
      </c>
      <c r="T72" s="4" t="str">
        <f t="shared" si="1300"/>
        <v>1</v>
      </c>
      <c r="U72" s="4" t="str">
        <f t="shared" si="1300"/>
        <v>0</v>
      </c>
      <c r="V72" s="35" t="str">
        <f t="shared" si="1300"/>
        <v>1</v>
      </c>
      <c r="W72" s="4" t="str">
        <f t="shared" si="1300"/>
        <v>1</v>
      </c>
      <c r="X72" s="4" t="str">
        <f t="shared" si="1300"/>
        <v>0</v>
      </c>
      <c r="Y72" s="4" t="str">
        <f t="shared" si="1300"/>
        <v>0</v>
      </c>
      <c r="Z72" s="4" t="str">
        <f t="shared" si="1300"/>
        <v>0</v>
      </c>
      <c r="AA72" s="31" t="str">
        <f t="shared" si="1300"/>
        <v>1</v>
      </c>
      <c r="AB72" s="4" t="str">
        <f t="shared" si="1300"/>
        <v>1</v>
      </c>
      <c r="AC72" s="4" t="str">
        <f t="shared" si="1300"/>
        <v>0</v>
      </c>
      <c r="AD72" s="35" t="str">
        <f t="shared" si="1300"/>
        <v>0</v>
      </c>
      <c r="AE72" s="4" t="str">
        <f t="shared" si="1300"/>
        <v>0</v>
      </c>
      <c r="AF72" s="4" t="str">
        <f t="shared" si="1300"/>
        <v>0</v>
      </c>
      <c r="AG72" s="4" t="str">
        <f t="shared" si="1300"/>
        <v>0</v>
      </c>
      <c r="AH72" s="4" t="str">
        <f t="shared" si="1300"/>
        <v>0</v>
      </c>
      <c r="AI72" s="31" t="str">
        <f t="shared" si="1300"/>
        <v>0</v>
      </c>
      <c r="AJ72" s="4" t="str">
        <f t="shared" si="1300"/>
        <v>1</v>
      </c>
      <c r="AK72" s="4" t="str">
        <f t="shared" si="1300"/>
        <v>1</v>
      </c>
      <c r="AL72" s="35" t="str">
        <f t="shared" si="1300"/>
        <v>0</v>
      </c>
      <c r="AM72" s="4" t="str">
        <f t="shared" si="1300"/>
        <v>1</v>
      </c>
      <c r="AN72" s="4" t="str">
        <f t="shared" si="1300"/>
        <v>1</v>
      </c>
      <c r="AO72" s="4" t="str">
        <f t="shared" si="1300"/>
        <v>0</v>
      </c>
      <c r="AP72" s="4" t="str">
        <f t="shared" si="1300"/>
        <v>1</v>
      </c>
      <c r="AQ72" s="31" t="str">
        <f t="shared" si="1300"/>
        <v>1</v>
      </c>
      <c r="AR72" s="4" t="str">
        <f t="shared" si="1300"/>
        <v>1</v>
      </c>
      <c r="AS72" s="4" t="str">
        <f t="shared" si="1300"/>
        <v>0</v>
      </c>
      <c r="AT72" s="35" t="str">
        <f t="shared" si="1300"/>
        <v>0</v>
      </c>
      <c r="AU72" s="4" t="str">
        <f t="shared" si="1300"/>
        <v>1</v>
      </c>
      <c r="AV72" s="4" t="str">
        <f t="shared" si="1300"/>
        <v>0</v>
      </c>
      <c r="AW72" s="4" t="str">
        <f t="shared" si="1300"/>
        <v>1</v>
      </c>
      <c r="AX72" s="4" t="str">
        <f t="shared" si="1300"/>
        <v>0</v>
      </c>
      <c r="AY72" s="31" t="str">
        <f t="shared" si="1300"/>
        <v>0</v>
      </c>
      <c r="AZ72" s="4" t="str">
        <f t="shared" si="1300"/>
        <v>0</v>
      </c>
      <c r="BA72" s="4" t="str">
        <f t="shared" si="1300"/>
        <v>0</v>
      </c>
      <c r="BB72" s="35" t="str">
        <f t="shared" si="1300"/>
        <v>1</v>
      </c>
      <c r="BC72" s="4" t="str">
        <f t="shared" si="1300"/>
        <v>0</v>
      </c>
      <c r="BD72" s="4" t="str">
        <f t="shared" si="1300"/>
        <v>1</v>
      </c>
      <c r="BE72" s="4" t="str">
        <f t="shared" si="1300"/>
        <v>0</v>
      </c>
      <c r="BF72" s="4" t="str">
        <f t="shared" si="1300"/>
        <v>1</v>
      </c>
      <c r="BG72" s="31" t="str">
        <f t="shared" si="1300"/>
        <v>1</v>
      </c>
      <c r="BH72" s="4" t="str">
        <f t="shared" si="1300"/>
        <v>0</v>
      </c>
      <c r="BI72" s="4" t="str">
        <f t="shared" si="1300"/>
        <v>1</v>
      </c>
      <c r="BJ72" s="35" t="str">
        <f t="shared" si="1300"/>
        <v>0</v>
      </c>
      <c r="BK72" s="4" t="str">
        <f t="shared" si="1300"/>
        <v>0</v>
      </c>
      <c r="BL72" s="4" t="str">
        <f t="shared" si="1300"/>
        <v>1</v>
      </c>
      <c r="BM72" s="4" t="str">
        <f t="shared" si="1300"/>
        <v>0</v>
      </c>
      <c r="BN72" s="22" t="str">
        <f t="shared" si="1300"/>
        <v>1</v>
      </c>
      <c r="BO72" s="21" t="str">
        <f>CB71</f>
        <v>0</v>
      </c>
      <c r="BP72" s="4" t="str">
        <f>CE71</f>
        <v>1</v>
      </c>
      <c r="BQ72" s="4" t="str">
        <f>BY71</f>
        <v>1</v>
      </c>
      <c r="BR72" s="4" t="str">
        <f>CL71</f>
        <v>0</v>
      </c>
      <c r="BS72" s="31" t="str">
        <f>BO71</f>
        <v>1</v>
      </c>
      <c r="BT72" s="4" t="str">
        <f>BS71</f>
        <v>1</v>
      </c>
      <c r="BU72" s="4" t="str">
        <f>BQ71</f>
        <v>0</v>
      </c>
      <c r="BV72" s="35" t="str">
        <f>CP71</f>
        <v>1</v>
      </c>
      <c r="BW72" s="4" t="str">
        <f>CC71</f>
        <v>0</v>
      </c>
      <c r="BX72" s="4" t="str">
        <f>BT71</f>
        <v>1</v>
      </c>
      <c r="BY72" s="4" t="str">
        <f>CI71</f>
        <v>0</v>
      </c>
      <c r="BZ72" s="4" t="str">
        <f>BX71</f>
        <v>1</v>
      </c>
      <c r="CA72" s="31" t="str">
        <f>CK71</f>
        <v>0</v>
      </c>
      <c r="CB72" s="4" t="str">
        <f>CG71</f>
        <v>1</v>
      </c>
      <c r="CC72" s="4" t="str">
        <f>BZ71</f>
        <v>0</v>
      </c>
      <c r="CD72" s="35" t="str">
        <f>BR71</f>
        <v>1</v>
      </c>
      <c r="CE72" s="4" t="str">
        <f>CN71</f>
        <v>0</v>
      </c>
      <c r="CF72" s="4" t="str">
        <f>BV71</f>
        <v>1</v>
      </c>
      <c r="CG72" s="4" t="str">
        <f>CD71</f>
        <v>1</v>
      </c>
      <c r="CH72" s="4" t="str">
        <f>BU71</f>
        <v>0</v>
      </c>
      <c r="CI72" s="31" t="str">
        <f>CO71</f>
        <v>0</v>
      </c>
      <c r="CJ72" s="4" t="str">
        <f>CH71</f>
        <v>0</v>
      </c>
      <c r="CK72" s="4" t="str">
        <f>CA71</f>
        <v>0</v>
      </c>
      <c r="CL72" s="35" t="str">
        <f>BP71</f>
        <v>0</v>
      </c>
      <c r="CM72" s="4" t="str">
        <f>DC71</f>
        <v>1</v>
      </c>
      <c r="CN72" s="4" t="str">
        <f>DN71</f>
        <v>0</v>
      </c>
      <c r="CO72" s="4" t="str">
        <f>CS71</f>
        <v>1</v>
      </c>
      <c r="CP72" s="4" t="str">
        <f>CY71</f>
        <v>0</v>
      </c>
      <c r="CQ72" s="31" t="str">
        <f>DI71</f>
        <v>1</v>
      </c>
      <c r="CR72" s="4" t="str">
        <f>DQ71</f>
        <v>1</v>
      </c>
      <c r="CS72" s="4" t="str">
        <f>CR71</f>
        <v>1</v>
      </c>
      <c r="CT72" s="35" t="str">
        <f>DB71</f>
        <v>1</v>
      </c>
      <c r="CU72" s="4" t="str">
        <f>DM71</f>
        <v>0</v>
      </c>
      <c r="CV72" s="4" t="str">
        <f>DG71</f>
        <v>1</v>
      </c>
      <c r="CW72" s="4" t="str">
        <f>CU71</f>
        <v>1</v>
      </c>
      <c r="CX72" s="4" t="str">
        <f>DJ71</f>
        <v>1</v>
      </c>
      <c r="CY72" s="31" t="str">
        <f>DF71</f>
        <v>1</v>
      </c>
      <c r="CZ72" s="4" t="str">
        <f>DK71</f>
        <v>1</v>
      </c>
      <c r="DA72" s="4" t="str">
        <f>DA71</f>
        <v>0</v>
      </c>
      <c r="DB72" s="35" t="str">
        <f>DR71</f>
        <v>0</v>
      </c>
      <c r="DC72" s="4" t="str">
        <f>CV71</f>
        <v>1</v>
      </c>
      <c r="DD72" s="4" t="str">
        <f>DO71</f>
        <v>0</v>
      </c>
      <c r="DE72" s="4" t="str">
        <f>DH71</f>
        <v>1</v>
      </c>
      <c r="DF72" s="4" t="str">
        <f>DD71</f>
        <v>0</v>
      </c>
      <c r="DG72" s="31" t="str">
        <f>DL71</f>
        <v>0</v>
      </c>
      <c r="DH72" s="4" t="str">
        <f>CX71</f>
        <v>1</v>
      </c>
      <c r="DI72" s="4" t="str">
        <f>CQ71</f>
        <v>0</v>
      </c>
      <c r="DJ72" s="35" t="str">
        <f>CT71</f>
        <v>1</v>
      </c>
      <c r="DK72" s="4"/>
      <c r="DL72" s="4"/>
      <c r="DM72" s="4"/>
      <c r="DN72" s="4"/>
      <c r="DO72" s="31"/>
      <c r="DP72" s="4"/>
      <c r="DQ72" s="4"/>
      <c r="DR72" s="35"/>
      <c r="DS72" s="31"/>
      <c r="DT72" s="4"/>
      <c r="DU72" s="4"/>
      <c r="DV72" s="35"/>
      <c r="DW72" s="4"/>
      <c r="DX72" s="4"/>
      <c r="DY72" s="4"/>
      <c r="DZ72" s="22"/>
      <c r="EA72" s="13" t="s">
        <v>118</v>
      </c>
    </row>
    <row r="73" spans="2:131" ht="20.25" customHeight="1">
      <c r="B73" s="13" t="s">
        <v>108</v>
      </c>
      <c r="C73" s="21"/>
      <c r="D73" s="4"/>
      <c r="E73" s="4"/>
      <c r="F73" s="4"/>
      <c r="G73" s="31"/>
      <c r="H73" s="4"/>
      <c r="I73" s="4"/>
      <c r="J73" s="4"/>
      <c r="K73" s="31"/>
      <c r="L73" s="4"/>
      <c r="M73" s="4"/>
      <c r="N73" s="35"/>
      <c r="O73" s="4"/>
      <c r="P73" s="4"/>
      <c r="Q73" s="4"/>
      <c r="R73" s="4"/>
      <c r="S73" s="31"/>
      <c r="T73" s="4"/>
      <c r="U73" s="4"/>
      <c r="V73" s="35"/>
      <c r="W73" s="4"/>
      <c r="X73" s="4"/>
      <c r="Y73" s="4"/>
      <c r="Z73" s="4"/>
      <c r="AA73" s="31"/>
      <c r="AB73" s="4"/>
      <c r="AC73" s="4"/>
      <c r="AD73" s="35"/>
      <c r="AE73" s="4"/>
      <c r="AF73" s="4"/>
      <c r="AG73" s="4"/>
      <c r="AH73" s="4"/>
      <c r="AI73" s="31" t="str">
        <f>VLOOKUP(S72&amp;T72&amp;U72&amp;V72&amp;W72&amp;X72, 'Substitution-Boxes'!A$2:AG$65, 2, TRUE)</f>
        <v>1</v>
      </c>
      <c r="AJ73" s="4" t="str">
        <f>VLOOKUP(S72&amp;T72&amp;U72&amp;V72&amp;W72&amp;X72, 'Substitution-Boxes'!A$2:AG$65, 3, TRUE)</f>
        <v>1</v>
      </c>
      <c r="AK73" s="4" t="str">
        <f>VLOOKUP(S72&amp;T72&amp;U72&amp;V72&amp;W72&amp;X72, 'Substitution-Boxes'!A$2:AG$65, 4, TRUE)</f>
        <v>0</v>
      </c>
      <c r="AL73" s="35" t="str">
        <f>VLOOKUP(S72&amp;T72&amp;U72&amp;V72&amp;W72&amp;X72, 'Substitution-Boxes'!A$2:AG$65, 5, TRUE)</f>
        <v>0</v>
      </c>
      <c r="AM73" s="4" t="str">
        <f>VLOOKUP(Y72&amp;Z72&amp;AA72&amp;AB72&amp;AC72&amp;AD72, 'Substitution-Boxes'!A$2:AG$65, 6, TRUE)</f>
        <v>0</v>
      </c>
      <c r="AN73" s="4" t="str">
        <f>VLOOKUP(Y72&amp;Z72&amp;AA72&amp;AB72&amp;AC72&amp;AD72, 'Substitution-Boxes'!A$2:AG$65, 7, TRUE)</f>
        <v>0</v>
      </c>
      <c r="AO73" s="4" t="str">
        <f>VLOOKUP(Y72&amp;Z72&amp;AA72&amp;AB72&amp;AC72&amp;AD72, 'Substitution-Boxes'!A$2:AG$65, 8, TRUE)</f>
        <v>1</v>
      </c>
      <c r="AP73" s="4" t="str">
        <f>VLOOKUP(Y72&amp;Z72&amp;AA72&amp;AB72&amp;AC72&amp;AD72, 'Substitution-Boxes'!A$2:AG$65, 9, TRUE)</f>
        <v>1</v>
      </c>
      <c r="AQ73" s="31" t="str">
        <f>VLOOKUP(AE72&amp;AF72&amp;AG72&amp;AH72&amp;AI72&amp;AJ72, 'Substitution-Boxes'!A$2:AG$65, 10, TRUE)</f>
        <v>1</v>
      </c>
      <c r="AR73" s="4" t="str">
        <f>VLOOKUP(AE72&amp;AF72&amp;AG72&amp;AH72&amp;AI72&amp;AJ72, 'Substitution-Boxes'!A$2:AG$65, 11, TRUE)</f>
        <v>1</v>
      </c>
      <c r="AS73" s="4" t="str">
        <f>VLOOKUP(AE72&amp;AF72&amp;AG72&amp;AH72&amp;AI72&amp;AJ72, 'Substitution-Boxes'!A$2:AG$65, 12, TRUE)</f>
        <v>0</v>
      </c>
      <c r="AT73" s="35" t="str">
        <f>VLOOKUP(AE72&amp;AF72&amp;AG72&amp;AH72&amp;AI72&amp;AJ72, 'Substitution-Boxes'!A$2:AG$65, 13, TRUE)</f>
        <v>1</v>
      </c>
      <c r="AU73" s="4" t="str">
        <f>VLOOKUP(AK72&amp;AL72&amp;AM72&amp;AN72&amp;AO72&amp;AP72, 'Substitution-Boxes'!A$2:AG$65, 14, TRUE)</f>
        <v>1</v>
      </c>
      <c r="AV73" s="4" t="str">
        <f>VLOOKUP(AK72&amp;AL72&amp;AM72&amp;AN72&amp;AO72&amp;AP72, 'Substitution-Boxes'!A$2:AG$65, 15, TRUE)</f>
        <v>1</v>
      </c>
      <c r="AW73" s="4" t="str">
        <f>VLOOKUP(AK72&amp;AL72&amp;AM72&amp;AN72&amp;AO72&amp;AP72, 'Substitution-Boxes'!A$2:AG$65, 16, TRUE)</f>
        <v>0</v>
      </c>
      <c r="AX73" s="4" t="str">
        <f>VLOOKUP(AK72&amp;AL72&amp;AM72&amp;AN72&amp;AO72&amp;AP72, 'Substitution-Boxes'!A$2:AG$65, 17, TRUE)</f>
        <v>1</v>
      </c>
      <c r="AY73" s="31" t="str">
        <f>VLOOKUP(AQ72&amp;AR72&amp;AS72&amp;AT72&amp;AU72&amp;AV72, 'Substitution-Boxes'!A$2:AG$65, 18, TRUE)</f>
        <v>1</v>
      </c>
      <c r="AZ73" s="4" t="str">
        <f>VLOOKUP(AQ72&amp;AR72&amp;AS72&amp;AT72&amp;AU72&amp;AV72, 'Substitution-Boxes'!A$2:AG$65, 19, TRUE)</f>
        <v>0</v>
      </c>
      <c r="BA73" s="4" t="str">
        <f>VLOOKUP(AQ72&amp;AR72&amp;AS72&amp;AT72&amp;AU72&amp;AV72, 'Substitution-Boxes'!A$2:AG$65, 20, TRUE)</f>
        <v>0</v>
      </c>
      <c r="BB73" s="35" t="str">
        <f>VLOOKUP(AQ72&amp;AR72&amp;AS72&amp;AT72&amp;AU72&amp;AV72, 'Substitution-Boxes'!A$2:AG$65, 21, TRUE)</f>
        <v>1</v>
      </c>
      <c r="BC73" s="4" t="str">
        <f>VLOOKUP(AW72&amp;AX72&amp;AY72&amp;AZ72&amp;BA72&amp;BB72, 'Substitution-Boxes'!A$2:AG$65, 22, TRUE)</f>
        <v>0</v>
      </c>
      <c r="BD73" s="4" t="str">
        <f>VLOOKUP(AW72&amp;AX72&amp;AY72&amp;AZ72&amp;BA72&amp;BB72, 'Substitution-Boxes'!A$2:AG$65, 23, TRUE)</f>
        <v>1</v>
      </c>
      <c r="BE73" s="4" t="str">
        <f>VLOOKUP(AW72&amp;AX72&amp;AY72&amp;AZ72&amp;BA72&amp;BB72, 'Substitution-Boxes'!A$2:AG$65, 24, TRUE)</f>
        <v>0</v>
      </c>
      <c r="BF73" s="4" t="str">
        <f>VLOOKUP(AW72&amp;AX72&amp;AY72&amp;AZ72&amp;BA72&amp;BB72, 'Substitution-Boxes'!A$2:AG$65, 25, TRUE)</f>
        <v>0</v>
      </c>
      <c r="BG73" s="31" t="str">
        <f>VLOOKUP(BC72&amp;BD72&amp;BE72&amp;BF72&amp;BG72&amp;BH72, 'Substitution-Boxes'!A$2:AG$65, 26, TRUE)</f>
        <v>0</v>
      </c>
      <c r="BH73" s="4" t="str">
        <f>VLOOKUP(BC72&amp;BD72&amp;BE72&amp;BF72&amp;BG72&amp;BH72, 'Substitution-Boxes'!A$2:AG$65, 27, TRUE)</f>
        <v>1</v>
      </c>
      <c r="BI73" s="4" t="str">
        <f>VLOOKUP(BC72&amp;BD72&amp;BE72&amp;BF72&amp;BG72&amp;BH72, 'Substitution-Boxes'!A$2:AG$65, 28, TRUE)</f>
        <v>1</v>
      </c>
      <c r="BJ73" s="35" t="str">
        <f>VLOOKUP(BC72&amp;BD72&amp;BE72&amp;BF72&amp;BG72&amp;BH72, 'Substitution-Boxes'!A$2:AG$65, 29, TRUE)</f>
        <v>1</v>
      </c>
      <c r="BK73" s="4" t="str">
        <f>VLOOKUP(BI72&amp;BJ72&amp;BK72&amp;BL72&amp;BM72&amp;BN72, 'Substitution-Boxes'!A$2:AG$65, 30, TRUE)</f>
        <v>1</v>
      </c>
      <c r="BL73" s="4" t="str">
        <f>VLOOKUP(BI72&amp;BJ72&amp;BK72&amp;BL72&amp;BM72&amp;BN72, 'Substitution-Boxes'!A$2:AG$65, 31, TRUE)</f>
        <v>1</v>
      </c>
      <c r="BM73" s="4" t="str">
        <f>VLOOKUP(BI72&amp;BJ72&amp;BK72&amp;BL72&amp;BM72&amp;BN72, 'Substitution-Boxes'!A$2:AG$65, 32, TRUE)</f>
        <v>1</v>
      </c>
      <c r="BN73" s="22" t="str">
        <f>VLOOKUP(BI72&amp;BJ72&amp;BK72&amp;BL72&amp;BM72&amp;BN72, 'Substitution-Boxes'!A$2:AG$65, 33, TRUE)</f>
        <v>0</v>
      </c>
      <c r="BO73" s="21"/>
      <c r="BP73" s="4"/>
      <c r="BQ73" s="4"/>
      <c r="BR73" s="4"/>
      <c r="BS73" s="31"/>
      <c r="BT73" s="4"/>
      <c r="BU73" s="4"/>
      <c r="BV73" s="35"/>
      <c r="BW73" s="4"/>
      <c r="BX73" s="4"/>
      <c r="BY73" s="4"/>
      <c r="BZ73" s="4"/>
      <c r="CA73" s="31"/>
      <c r="CB73" s="4"/>
      <c r="CC73" s="4"/>
      <c r="CD73" s="35"/>
      <c r="CE73" s="4"/>
      <c r="CF73" s="4"/>
      <c r="CG73" s="4"/>
      <c r="CH73" s="4"/>
      <c r="CI73" s="31"/>
      <c r="CJ73" s="4"/>
      <c r="CK73" s="4"/>
      <c r="CL73" s="35"/>
      <c r="CM73" s="4"/>
      <c r="CN73" s="4"/>
      <c r="CO73" s="4"/>
      <c r="CP73" s="4"/>
      <c r="CQ73" s="31"/>
      <c r="CR73" s="4"/>
      <c r="CS73" s="4"/>
      <c r="CT73" s="35"/>
      <c r="CU73" s="4"/>
      <c r="CV73" s="4"/>
      <c r="CW73" s="4"/>
      <c r="CX73" s="4"/>
      <c r="CY73" s="31"/>
      <c r="CZ73" s="4"/>
      <c r="DA73" s="4"/>
      <c r="DB73" s="35"/>
      <c r="DC73" s="4"/>
      <c r="DD73" s="4"/>
      <c r="DE73" s="4"/>
      <c r="DF73" s="4"/>
      <c r="DG73" s="31"/>
      <c r="DH73" s="4"/>
      <c r="DI73" s="4"/>
      <c r="DJ73" s="35"/>
      <c r="DK73" s="4"/>
      <c r="DL73" s="4"/>
      <c r="DM73" s="4"/>
      <c r="DN73" s="4"/>
      <c r="DO73" s="31"/>
      <c r="DP73" s="4"/>
      <c r="DQ73" s="4"/>
      <c r="DR73" s="35"/>
      <c r="DS73" s="31"/>
      <c r="DT73" s="4"/>
      <c r="DU73" s="4"/>
      <c r="DV73" s="35"/>
      <c r="DW73" s="4"/>
      <c r="DX73" s="4"/>
      <c r="DY73" s="4"/>
      <c r="DZ73" s="22"/>
      <c r="EA73" s="13"/>
    </row>
    <row r="74" spans="2:131" ht="20.25" customHeight="1">
      <c r="B74" s="13" t="s">
        <v>110</v>
      </c>
      <c r="C74" s="21"/>
      <c r="D74" s="4"/>
      <c r="E74" s="4"/>
      <c r="F74" s="4"/>
      <c r="G74" s="31"/>
      <c r="H74" s="4"/>
      <c r="I74" s="4"/>
      <c r="J74" s="4"/>
      <c r="K74" s="31"/>
      <c r="L74" s="4"/>
      <c r="M74" s="4"/>
      <c r="N74" s="35"/>
      <c r="O74" s="4"/>
      <c r="P74" s="4"/>
      <c r="Q74" s="4"/>
      <c r="R74" s="4"/>
      <c r="S74" s="31"/>
      <c r="T74" s="4"/>
      <c r="U74" s="4"/>
      <c r="V74" s="35"/>
      <c r="W74" s="4"/>
      <c r="X74" s="4"/>
      <c r="Y74" s="4"/>
      <c r="Z74" s="4"/>
      <c r="AA74" s="31"/>
      <c r="AB74" s="4"/>
      <c r="AC74" s="4"/>
      <c r="AD74" s="35"/>
      <c r="AE74" s="4"/>
      <c r="AF74" s="4"/>
      <c r="AG74" s="4"/>
      <c r="AH74" s="4"/>
      <c r="AI74" s="31" t="str">
        <f>AX73</f>
        <v>1</v>
      </c>
      <c r="AJ74" s="4" t="str">
        <f>AO73</f>
        <v>1</v>
      </c>
      <c r="AK74" s="4" t="str">
        <f>BB73</f>
        <v>1</v>
      </c>
      <c r="AL74" s="35" t="str">
        <f>BC73</f>
        <v>0</v>
      </c>
      <c r="AM74" s="4" t="str">
        <f>BK73</f>
        <v>1</v>
      </c>
      <c r="AN74" s="4" t="str">
        <f>AT73</f>
        <v>1</v>
      </c>
      <c r="AO74" s="4" t="str">
        <f>BJ73</f>
        <v>1</v>
      </c>
      <c r="AP74" s="4" t="str">
        <f>AY73</f>
        <v>1</v>
      </c>
      <c r="AQ74" s="31" t="str">
        <f>AI73</f>
        <v>1</v>
      </c>
      <c r="AR74" s="4" t="str">
        <f>AW73</f>
        <v>0</v>
      </c>
      <c r="AS74" s="4" t="str">
        <f>BE73</f>
        <v>0</v>
      </c>
      <c r="AT74" s="35" t="str">
        <f>BH73</f>
        <v>1</v>
      </c>
      <c r="AU74" s="4" t="str">
        <f>AM73</f>
        <v>0</v>
      </c>
      <c r="AV74" s="4" t="str">
        <f>AZ73</f>
        <v>0</v>
      </c>
      <c r="AW74" s="4" t="str">
        <f>BM73</f>
        <v>1</v>
      </c>
      <c r="AX74" s="4" t="str">
        <f>AR73</f>
        <v>1</v>
      </c>
      <c r="AY74" s="31" t="str">
        <f>AJ73</f>
        <v>1</v>
      </c>
      <c r="AZ74" s="4" t="str">
        <f>AP73</f>
        <v>1</v>
      </c>
      <c r="BA74" s="4" t="str">
        <f>BF73</f>
        <v>0</v>
      </c>
      <c r="BB74" s="35" t="str">
        <f>AV73</f>
        <v>1</v>
      </c>
      <c r="BC74" s="4" t="str">
        <f>BN73</f>
        <v>0</v>
      </c>
      <c r="BD74" s="4" t="str">
        <f>BI73</f>
        <v>1</v>
      </c>
      <c r="BE74" s="4" t="str">
        <f>AK73</f>
        <v>0</v>
      </c>
      <c r="BF74" s="4" t="str">
        <f>AQ73</f>
        <v>1</v>
      </c>
      <c r="BG74" s="31" t="str">
        <f>BA73</f>
        <v>0</v>
      </c>
      <c r="BH74" s="4" t="str">
        <f>AU73</f>
        <v>1</v>
      </c>
      <c r="BI74" s="4" t="str">
        <f>BL73</f>
        <v>1</v>
      </c>
      <c r="BJ74" s="35" t="str">
        <f>AN73</f>
        <v>0</v>
      </c>
      <c r="BK74" s="4" t="str">
        <f>BD73</f>
        <v>1</v>
      </c>
      <c r="BL74" s="4" t="str">
        <f>AS73</f>
        <v>0</v>
      </c>
      <c r="BM74" s="4" t="str">
        <f>AL73</f>
        <v>0</v>
      </c>
      <c r="BN74" s="22" t="str">
        <f>BG73</f>
        <v>0</v>
      </c>
      <c r="BO74" s="21"/>
      <c r="BP74" s="4"/>
      <c r="BQ74" s="4"/>
      <c r="BR74" s="4"/>
      <c r="BS74" s="31"/>
      <c r="BT74" s="4"/>
      <c r="BU74" s="4"/>
      <c r="BV74" s="35"/>
      <c r="BW74" s="4"/>
      <c r="BX74" s="4"/>
      <c r="BY74" s="4"/>
      <c r="BZ74" s="4"/>
      <c r="CA74" s="31"/>
      <c r="CB74" s="4"/>
      <c r="CC74" s="4"/>
      <c r="CD74" s="35"/>
      <c r="CE74" s="4"/>
      <c r="CF74" s="4"/>
      <c r="CG74" s="4"/>
      <c r="CH74" s="4"/>
      <c r="CI74" s="31"/>
      <c r="CJ74" s="4"/>
      <c r="CK74" s="4"/>
      <c r="CL74" s="35"/>
      <c r="CM74" s="4"/>
      <c r="CN74" s="4"/>
      <c r="CO74" s="4"/>
      <c r="CP74" s="4"/>
      <c r="CQ74" s="31"/>
      <c r="CR74" s="4"/>
      <c r="CS74" s="4"/>
      <c r="CT74" s="35"/>
      <c r="CU74" s="4"/>
      <c r="CV74" s="4"/>
      <c r="CW74" s="4"/>
      <c r="CX74" s="4"/>
      <c r="CY74" s="31"/>
      <c r="CZ74" s="4"/>
      <c r="DA74" s="4"/>
      <c r="DB74" s="35"/>
      <c r="DC74" s="4"/>
      <c r="DD74" s="4"/>
      <c r="DE74" s="4"/>
      <c r="DF74" s="4"/>
      <c r="DG74" s="31"/>
      <c r="DH74" s="4"/>
      <c r="DI74" s="4"/>
      <c r="DJ74" s="35"/>
      <c r="DK74" s="4"/>
      <c r="DL74" s="4"/>
      <c r="DM74" s="4"/>
      <c r="DN74" s="4"/>
      <c r="DO74" s="31"/>
      <c r="DP74" s="4"/>
      <c r="DQ74" s="4"/>
      <c r="DR74" s="35"/>
      <c r="DS74" s="31"/>
      <c r="DT74" s="4"/>
      <c r="DU74" s="4"/>
      <c r="DV74" s="35"/>
      <c r="DW74" s="4"/>
      <c r="DX74" s="4"/>
      <c r="DY74" s="4"/>
      <c r="DZ74" s="22"/>
      <c r="EA74" s="13"/>
    </row>
    <row r="75" spans="2:131" ht="20.25" customHeight="1" thickBot="1">
      <c r="B75" s="17" t="s">
        <v>111</v>
      </c>
      <c r="C75" s="25" t="str">
        <f>AI69</f>
        <v>0</v>
      </c>
      <c r="D75" s="18" t="str">
        <f t="shared" ref="D75" si="1301">AJ69</f>
        <v>1</v>
      </c>
      <c r="E75" s="18" t="str">
        <f t="shared" ref="E75" si="1302">AK69</f>
        <v>1</v>
      </c>
      <c r="F75" s="18" t="str">
        <f t="shared" ref="F75" si="1303">AL69</f>
        <v>0</v>
      </c>
      <c r="G75" s="32" t="str">
        <f t="shared" ref="G75" si="1304">AM69</f>
        <v>1</v>
      </c>
      <c r="H75" s="18" t="str">
        <f t="shared" ref="H75" si="1305">AN69</f>
        <v>1</v>
      </c>
      <c r="I75" s="18" t="str">
        <f t="shared" ref="I75" si="1306">AO69</f>
        <v>0</v>
      </c>
      <c r="J75" s="18" t="str">
        <f t="shared" ref="J75" si="1307">AP69</f>
        <v>0</v>
      </c>
      <c r="K75" s="32" t="str">
        <f t="shared" ref="K75" si="1308">AQ69</f>
        <v>1</v>
      </c>
      <c r="L75" s="18" t="str">
        <f t="shared" ref="L75" si="1309">AR69</f>
        <v>0</v>
      </c>
      <c r="M75" s="18" t="str">
        <f t="shared" ref="M75" si="1310">AS69</f>
        <v>1</v>
      </c>
      <c r="N75" s="36" t="str">
        <f t="shared" ref="N75" si="1311">AT69</f>
        <v>0</v>
      </c>
      <c r="O75" s="18" t="str">
        <f t="shared" ref="O75" si="1312">AU69</f>
        <v>0</v>
      </c>
      <c r="P75" s="18" t="str">
        <f t="shared" ref="P75" si="1313">AV69</f>
        <v>1</v>
      </c>
      <c r="Q75" s="18" t="str">
        <f t="shared" ref="Q75" si="1314">AW69</f>
        <v>1</v>
      </c>
      <c r="R75" s="18" t="str">
        <f t="shared" ref="R75" si="1315">AX69</f>
        <v>0</v>
      </c>
      <c r="S75" s="32" t="str">
        <f t="shared" ref="S75" si="1316">AY69</f>
        <v>1</v>
      </c>
      <c r="T75" s="18" t="str">
        <f t="shared" ref="T75" si="1317">AZ69</f>
        <v>1</v>
      </c>
      <c r="U75" s="18" t="str">
        <f t="shared" ref="U75" si="1318">BA69</f>
        <v>0</v>
      </c>
      <c r="V75" s="36" t="str">
        <f t="shared" ref="V75" si="1319">BB69</f>
        <v>0</v>
      </c>
      <c r="W75" s="18" t="str">
        <f t="shared" ref="W75" si="1320">BC69</f>
        <v>1</v>
      </c>
      <c r="X75" s="18" t="str">
        <f t="shared" ref="X75" si="1321">BD69</f>
        <v>0</v>
      </c>
      <c r="Y75" s="18" t="str">
        <f t="shared" ref="Y75" si="1322">BE69</f>
        <v>1</v>
      </c>
      <c r="Z75" s="18" t="str">
        <f t="shared" ref="Z75" si="1323">BF69</f>
        <v>1</v>
      </c>
      <c r="AA75" s="32" t="str">
        <f t="shared" ref="AA75" si="1324">BG69</f>
        <v>0</v>
      </c>
      <c r="AB75" s="18" t="str">
        <f t="shared" ref="AB75" si="1325">BH69</f>
        <v>0</v>
      </c>
      <c r="AC75" s="18" t="str">
        <f t="shared" ref="AC75" si="1326">BI69</f>
        <v>1</v>
      </c>
      <c r="AD75" s="36" t="str">
        <f t="shared" ref="AD75" si="1327">BJ69</f>
        <v>0</v>
      </c>
      <c r="AE75" s="18" t="str">
        <f t="shared" ref="AE75" si="1328">BK69</f>
        <v>0</v>
      </c>
      <c r="AF75" s="18" t="str">
        <f t="shared" ref="AF75" si="1329">BL69</f>
        <v>0</v>
      </c>
      <c r="AG75" s="18" t="str">
        <f t="shared" ref="AG75" si="1330">BM69</f>
        <v>0</v>
      </c>
      <c r="AH75" s="18" t="str">
        <f t="shared" ref="AH75" si="1331">BN69</f>
        <v>0</v>
      </c>
      <c r="AI75" s="32" t="str">
        <f>IF(AI74=C69,"0","1")</f>
        <v>1</v>
      </c>
      <c r="AJ75" s="18" t="str">
        <f t="shared" ref="AJ75" si="1332">IF(AJ74=D69,"0","1")</f>
        <v>1</v>
      </c>
      <c r="AK75" s="18" t="str">
        <f t="shared" ref="AK75" si="1333">IF(AK74=E69,"0","1")</f>
        <v>1</v>
      </c>
      <c r="AL75" s="36" t="str">
        <f t="shared" ref="AL75" si="1334">IF(AL74=F69,"0","1")</f>
        <v>1</v>
      </c>
      <c r="AM75" s="18" t="str">
        <f t="shared" ref="AM75" si="1335">IF(AM74=G69,"0","1")</f>
        <v>1</v>
      </c>
      <c r="AN75" s="18" t="str">
        <f t="shared" ref="AN75" si="1336">IF(AN74=H69,"0","1")</f>
        <v>1</v>
      </c>
      <c r="AO75" s="18" t="str">
        <f t="shared" ref="AO75" si="1337">IF(AO74=I69,"0","1")</f>
        <v>1</v>
      </c>
      <c r="AP75" s="18" t="str">
        <f t="shared" ref="AP75" si="1338">IF(AP74=J69,"0","1")</f>
        <v>1</v>
      </c>
      <c r="AQ75" s="32" t="str">
        <f t="shared" ref="AQ75" si="1339">IF(AQ74=K69,"0","1")</f>
        <v>0</v>
      </c>
      <c r="AR75" s="18" t="str">
        <f t="shared" ref="AR75" si="1340">IF(AR74=L69,"0","1")</f>
        <v>0</v>
      </c>
      <c r="AS75" s="18" t="str">
        <f t="shared" ref="AS75" si="1341">IF(AS74=M69,"0","1")</f>
        <v>1</v>
      </c>
      <c r="AT75" s="36" t="str">
        <f t="shared" ref="AT75" si="1342">IF(AT74=N69,"0","1")</f>
        <v>1</v>
      </c>
      <c r="AU75" s="18" t="str">
        <f t="shared" ref="AU75" si="1343">IF(AU74=O69,"0","1")</f>
        <v>1</v>
      </c>
      <c r="AV75" s="18" t="str">
        <f t="shared" ref="AV75" si="1344">IF(AV74=P69,"0","1")</f>
        <v>1</v>
      </c>
      <c r="AW75" s="18" t="str">
        <f t="shared" ref="AW75" si="1345">IF(AW74=Q69,"0","1")</f>
        <v>0</v>
      </c>
      <c r="AX75" s="18" t="str">
        <f t="shared" ref="AX75" si="1346">IF(AX74=R69,"0","1")</f>
        <v>0</v>
      </c>
      <c r="AY75" s="32" t="str">
        <f t="shared" ref="AY75" si="1347">IF(AY74=S69,"0","1")</f>
        <v>0</v>
      </c>
      <c r="AZ75" s="18" t="str">
        <f t="shared" ref="AZ75" si="1348">IF(AZ74=T69,"0","1")</f>
        <v>1</v>
      </c>
      <c r="BA75" s="18" t="str">
        <f t="shared" ref="BA75" si="1349">IF(BA74=U69,"0","1")</f>
        <v>0</v>
      </c>
      <c r="BB75" s="36" t="str">
        <f t="shared" ref="BB75" si="1350">IF(BB74=V69,"0","1")</f>
        <v>0</v>
      </c>
      <c r="BC75" s="18" t="str">
        <f t="shared" ref="BC75" si="1351">IF(BC74=W69,"0","1")</f>
        <v>1</v>
      </c>
      <c r="BD75" s="18" t="str">
        <f t="shared" ref="BD75" si="1352">IF(BD74=X69,"0","1")</f>
        <v>0</v>
      </c>
      <c r="BE75" s="18" t="str">
        <f t="shared" ref="BE75" si="1353">IF(BE74=Y69,"0","1")</f>
        <v>0</v>
      </c>
      <c r="BF75" s="18" t="str">
        <f t="shared" ref="BF75" si="1354">IF(BF74=Z69,"0","1")</f>
        <v>0</v>
      </c>
      <c r="BG75" s="32" t="str">
        <f t="shared" ref="BG75" si="1355">IF(BG74=AA69,"0","1")</f>
        <v>0</v>
      </c>
      <c r="BH75" s="18" t="str">
        <f t="shared" ref="BH75" si="1356">IF(BH74=AB69,"0","1")</f>
        <v>1</v>
      </c>
      <c r="BI75" s="18" t="str">
        <f t="shared" ref="BI75" si="1357">IF(BI74=AC69,"0","1")</f>
        <v>0</v>
      </c>
      <c r="BJ75" s="36" t="str">
        <f t="shared" ref="BJ75" si="1358">IF(BJ74=AD69,"0","1")</f>
        <v>1</v>
      </c>
      <c r="BK75" s="18" t="str">
        <f t="shared" ref="BK75" si="1359">IF(BK74=AE69,"0","1")</f>
        <v>1</v>
      </c>
      <c r="BL75" s="18" t="str">
        <f t="shared" ref="BL75" si="1360">IF(BL74=AF69,"0","1")</f>
        <v>1</v>
      </c>
      <c r="BM75" s="18" t="str">
        <f t="shared" ref="BM75" si="1361">IF(BM74=AG69,"0","1")</f>
        <v>1</v>
      </c>
      <c r="BN75" s="26" t="str">
        <f t="shared" ref="BN75" si="1362">IF(BN74=AH69,"0","1")</f>
        <v>1</v>
      </c>
      <c r="BO75" s="25"/>
      <c r="BP75" s="18"/>
      <c r="BQ75" s="18"/>
      <c r="BR75" s="18"/>
      <c r="BS75" s="32"/>
      <c r="BT75" s="18"/>
      <c r="BU75" s="18"/>
      <c r="BV75" s="36"/>
      <c r="BW75" s="18"/>
      <c r="BX75" s="18"/>
      <c r="BY75" s="18"/>
      <c r="BZ75" s="18"/>
      <c r="CA75" s="32"/>
      <c r="CB75" s="18"/>
      <c r="CC75" s="18"/>
      <c r="CD75" s="36"/>
      <c r="CE75" s="18"/>
      <c r="CF75" s="18"/>
      <c r="CG75" s="18"/>
      <c r="CH75" s="18"/>
      <c r="CI75" s="32"/>
      <c r="CJ75" s="18"/>
      <c r="CK75" s="18"/>
      <c r="CL75" s="36"/>
      <c r="CM75" s="18"/>
      <c r="CN75" s="18"/>
      <c r="CO75" s="18"/>
      <c r="CP75" s="18"/>
      <c r="CQ75" s="32"/>
      <c r="CR75" s="18"/>
      <c r="CS75" s="18"/>
      <c r="CT75" s="36"/>
      <c r="CU75" s="18"/>
      <c r="CV75" s="18"/>
      <c r="CW75" s="18"/>
      <c r="CX75" s="18"/>
      <c r="CY75" s="32"/>
      <c r="CZ75" s="18"/>
      <c r="DA75" s="18"/>
      <c r="DB75" s="36"/>
      <c r="DC75" s="18"/>
      <c r="DD75" s="18"/>
      <c r="DE75" s="18"/>
      <c r="DF75" s="18"/>
      <c r="DG75" s="32"/>
      <c r="DH75" s="18"/>
      <c r="DI75" s="18"/>
      <c r="DJ75" s="36"/>
      <c r="DK75" s="18"/>
      <c r="DL75" s="18"/>
      <c r="DM75" s="18"/>
      <c r="DN75" s="18"/>
      <c r="DO75" s="32"/>
      <c r="DP75" s="18"/>
      <c r="DQ75" s="18"/>
      <c r="DR75" s="36"/>
      <c r="DS75" s="32"/>
      <c r="DT75" s="18"/>
      <c r="DU75" s="18"/>
      <c r="DV75" s="36"/>
      <c r="DW75" s="18"/>
      <c r="DX75" s="18"/>
      <c r="DY75" s="18"/>
      <c r="DZ75" s="26"/>
      <c r="EA75" s="17"/>
    </row>
    <row r="76" spans="2:131" ht="20.25" customHeight="1">
      <c r="B76" s="15" t="s">
        <v>86</v>
      </c>
      <c r="C76" s="23"/>
      <c r="D76" s="16"/>
      <c r="E76" s="16"/>
      <c r="F76" s="16"/>
      <c r="G76" s="30"/>
      <c r="H76" s="16"/>
      <c r="I76" s="16"/>
      <c r="J76" s="16"/>
      <c r="K76" s="30"/>
      <c r="L76" s="16"/>
      <c r="M76" s="16"/>
      <c r="N76" s="34"/>
      <c r="O76" s="16"/>
      <c r="P76" s="16"/>
      <c r="Q76" s="16"/>
      <c r="R76" s="16"/>
      <c r="S76" s="30"/>
      <c r="T76" s="16"/>
      <c r="U76" s="16"/>
      <c r="V76" s="34"/>
      <c r="W76" s="16"/>
      <c r="X76" s="16"/>
      <c r="Y76" s="16"/>
      <c r="Z76" s="16"/>
      <c r="AA76" s="30"/>
      <c r="AB76" s="16"/>
      <c r="AC76" s="16"/>
      <c r="AD76" s="34"/>
      <c r="AE76" s="16"/>
      <c r="AF76" s="16"/>
      <c r="AG76" s="16"/>
      <c r="AH76" s="16"/>
      <c r="AI76" s="30"/>
      <c r="AJ76" s="16"/>
      <c r="AK76" s="16"/>
      <c r="AL76" s="34"/>
      <c r="AM76" s="16"/>
      <c r="AN76" s="16"/>
      <c r="AO76" s="16"/>
      <c r="AP76" s="16"/>
      <c r="AQ76" s="30"/>
      <c r="AR76" s="16"/>
      <c r="AS76" s="16"/>
      <c r="AT76" s="34"/>
      <c r="AU76" s="16"/>
      <c r="AV76" s="16"/>
      <c r="AW76" s="16"/>
      <c r="AX76" s="16"/>
      <c r="AY76" s="30"/>
      <c r="AZ76" s="16"/>
      <c r="BA76" s="16"/>
      <c r="BB76" s="34"/>
      <c r="BC76" s="16"/>
      <c r="BD76" s="16"/>
      <c r="BE76" s="16"/>
      <c r="BF76" s="16"/>
      <c r="BG76" s="30"/>
      <c r="BH76" s="16"/>
      <c r="BI76" s="16"/>
      <c r="BJ76" s="34"/>
      <c r="BK76" s="16"/>
      <c r="BL76" s="16"/>
      <c r="BM76" s="16"/>
      <c r="BN76" s="24"/>
      <c r="BO76" s="23"/>
      <c r="BP76" s="16"/>
      <c r="BQ76" s="16"/>
      <c r="BR76" s="16"/>
      <c r="BS76" s="30"/>
      <c r="BT76" s="16"/>
      <c r="BU76" s="16"/>
      <c r="BV76" s="34"/>
      <c r="BW76" s="16"/>
      <c r="BX76" s="16"/>
      <c r="BY76" s="16"/>
      <c r="BZ76" s="16"/>
      <c r="CA76" s="30"/>
      <c r="CB76" s="16"/>
      <c r="CC76" s="16"/>
      <c r="CD76" s="34"/>
      <c r="CE76" s="16"/>
      <c r="CF76" s="16"/>
      <c r="CG76" s="16"/>
      <c r="CH76" s="16"/>
      <c r="CI76" s="30"/>
      <c r="CJ76" s="16"/>
      <c r="CK76" s="16"/>
      <c r="CL76" s="34"/>
      <c r="CM76" s="16"/>
      <c r="CN76" s="16"/>
      <c r="CO76" s="16"/>
      <c r="CP76" s="16"/>
      <c r="CQ76" s="30"/>
      <c r="CR76" s="16"/>
      <c r="CS76" s="16"/>
      <c r="CT76" s="34"/>
      <c r="CU76" s="16"/>
      <c r="CV76" s="16"/>
      <c r="CW76" s="16"/>
      <c r="CX76" s="16"/>
      <c r="CY76" s="30"/>
      <c r="CZ76" s="16"/>
      <c r="DA76" s="16"/>
      <c r="DB76" s="34"/>
      <c r="DC76" s="16"/>
      <c r="DD76" s="16"/>
      <c r="DE76" s="16"/>
      <c r="DF76" s="16"/>
      <c r="DG76" s="30"/>
      <c r="DH76" s="16"/>
      <c r="DI76" s="16"/>
      <c r="DJ76" s="34"/>
      <c r="DK76" s="16"/>
      <c r="DL76" s="16"/>
      <c r="DM76" s="16"/>
      <c r="DN76" s="16"/>
      <c r="DO76" s="30"/>
      <c r="DP76" s="16"/>
      <c r="DQ76" s="16"/>
      <c r="DR76" s="34"/>
      <c r="DS76" s="30"/>
      <c r="DT76" s="16"/>
      <c r="DU76" s="16"/>
      <c r="DV76" s="34"/>
      <c r="DW76" s="16"/>
      <c r="DX76" s="16"/>
      <c r="DY76" s="16"/>
      <c r="DZ76" s="24"/>
      <c r="EA76" s="15" t="s">
        <v>86</v>
      </c>
    </row>
    <row r="77" spans="2:131" ht="20.25" customHeight="1">
      <c r="B77" s="13" t="s">
        <v>115</v>
      </c>
      <c r="C77" s="21"/>
      <c r="D77" s="4"/>
      <c r="E77" s="4"/>
      <c r="F77" s="4"/>
      <c r="G77" s="31"/>
      <c r="H77" s="4"/>
      <c r="I77" s="4"/>
      <c r="J77" s="4"/>
      <c r="K77" s="31"/>
      <c r="L77" s="4"/>
      <c r="M77" s="4"/>
      <c r="N77" s="35"/>
      <c r="O77" s="4"/>
      <c r="P77" s="4"/>
      <c r="Q77" s="4"/>
      <c r="R77" s="4"/>
      <c r="S77" s="31" t="str">
        <f>BN75</f>
        <v>1</v>
      </c>
      <c r="T77" s="4" t="str">
        <f>AI75</f>
        <v>1</v>
      </c>
      <c r="U77" s="4" t="str">
        <f>AJ75</f>
        <v>1</v>
      </c>
      <c r="V77" s="35" t="str">
        <f>AK75</f>
        <v>1</v>
      </c>
      <c r="W77" s="4" t="str">
        <f>AL75</f>
        <v>1</v>
      </c>
      <c r="X77" s="4" t="str">
        <f>AM75</f>
        <v>1</v>
      </c>
      <c r="Y77" s="4" t="str">
        <f t="shared" ref="Y77" si="1363">AL75</f>
        <v>1</v>
      </c>
      <c r="Z77" s="4" t="str">
        <f t="shared" ref="Z77" si="1364">AM75</f>
        <v>1</v>
      </c>
      <c r="AA77" s="31" t="str">
        <f t="shared" ref="AA77" si="1365">AN75</f>
        <v>1</v>
      </c>
      <c r="AB77" s="4" t="str">
        <f t="shared" ref="AB77" si="1366">AO75</f>
        <v>1</v>
      </c>
      <c r="AC77" s="4" t="str">
        <f t="shared" ref="AC77" si="1367">AP75</f>
        <v>1</v>
      </c>
      <c r="AD77" s="35" t="str">
        <f t="shared" ref="AD77" si="1368">AQ75</f>
        <v>0</v>
      </c>
      <c r="AE77" s="4" t="str">
        <f t="shared" ref="AE77" si="1369">AP75</f>
        <v>1</v>
      </c>
      <c r="AF77" s="4" t="str">
        <f t="shared" ref="AF77" si="1370">AQ75</f>
        <v>0</v>
      </c>
      <c r="AG77" s="4" t="str">
        <f t="shared" ref="AG77" si="1371">AR75</f>
        <v>0</v>
      </c>
      <c r="AH77" s="4" t="str">
        <f t="shared" ref="AH77" si="1372">AS75</f>
        <v>1</v>
      </c>
      <c r="AI77" s="31" t="str">
        <f t="shared" ref="AI77" si="1373">AT75</f>
        <v>1</v>
      </c>
      <c r="AJ77" s="4" t="str">
        <f t="shared" ref="AJ77" si="1374">AU75</f>
        <v>1</v>
      </c>
      <c r="AK77" s="4" t="str">
        <f t="shared" ref="AK77" si="1375">AT75</f>
        <v>1</v>
      </c>
      <c r="AL77" s="35" t="str">
        <f t="shared" ref="AL77" si="1376">AU75</f>
        <v>1</v>
      </c>
      <c r="AM77" s="4" t="str">
        <f t="shared" ref="AM77" si="1377">AV75</f>
        <v>1</v>
      </c>
      <c r="AN77" s="4" t="str">
        <f t="shared" ref="AN77" si="1378">AW75</f>
        <v>0</v>
      </c>
      <c r="AO77" s="4" t="str">
        <f t="shared" ref="AO77" si="1379">AX75</f>
        <v>0</v>
      </c>
      <c r="AP77" s="4" t="str">
        <f t="shared" ref="AP77" si="1380">AY75</f>
        <v>0</v>
      </c>
      <c r="AQ77" s="31" t="str">
        <f t="shared" ref="AQ77" si="1381">AX75</f>
        <v>0</v>
      </c>
      <c r="AR77" s="4" t="str">
        <f t="shared" ref="AR77" si="1382">AY75</f>
        <v>0</v>
      </c>
      <c r="AS77" s="4" t="str">
        <f t="shared" ref="AS77" si="1383">AZ75</f>
        <v>1</v>
      </c>
      <c r="AT77" s="35" t="str">
        <f t="shared" ref="AT77" si="1384">BA75</f>
        <v>0</v>
      </c>
      <c r="AU77" s="4" t="str">
        <f t="shared" ref="AU77" si="1385">BB75</f>
        <v>0</v>
      </c>
      <c r="AV77" s="4" t="str">
        <f t="shared" ref="AV77" si="1386">BC75</f>
        <v>1</v>
      </c>
      <c r="AW77" s="4" t="str">
        <f t="shared" ref="AW77" si="1387">BB75</f>
        <v>0</v>
      </c>
      <c r="AX77" s="4" t="str">
        <f t="shared" ref="AX77" si="1388">BC75</f>
        <v>1</v>
      </c>
      <c r="AY77" s="31" t="str">
        <f t="shared" ref="AY77" si="1389">BD75</f>
        <v>0</v>
      </c>
      <c r="AZ77" s="4" t="str">
        <f t="shared" ref="AZ77" si="1390">BE75</f>
        <v>0</v>
      </c>
      <c r="BA77" s="4" t="str">
        <f t="shared" ref="BA77" si="1391">BF75</f>
        <v>0</v>
      </c>
      <c r="BB77" s="35" t="str">
        <f t="shared" ref="BB77" si="1392">BG75</f>
        <v>0</v>
      </c>
      <c r="BC77" s="4" t="str">
        <f t="shared" ref="BC77" si="1393">BF75</f>
        <v>0</v>
      </c>
      <c r="BD77" s="4" t="str">
        <f t="shared" ref="BD77" si="1394">BG75</f>
        <v>0</v>
      </c>
      <c r="BE77" s="4" t="str">
        <f t="shared" ref="BE77" si="1395">BH75</f>
        <v>1</v>
      </c>
      <c r="BF77" s="4" t="str">
        <f t="shared" ref="BF77" si="1396">BI75</f>
        <v>0</v>
      </c>
      <c r="BG77" s="31" t="str">
        <f t="shared" ref="BG77" si="1397">BJ75</f>
        <v>1</v>
      </c>
      <c r="BH77" s="4" t="str">
        <f t="shared" ref="BH77" si="1398">BK75</f>
        <v>1</v>
      </c>
      <c r="BI77" s="4" t="str">
        <f>BJ75</f>
        <v>1</v>
      </c>
      <c r="BJ77" s="35" t="str">
        <f>BK75</f>
        <v>1</v>
      </c>
      <c r="BK77" s="4" t="str">
        <f>BL75</f>
        <v>1</v>
      </c>
      <c r="BL77" s="4" t="str">
        <f>BM75</f>
        <v>1</v>
      </c>
      <c r="BM77" s="4" t="str">
        <f>BN75</f>
        <v>1</v>
      </c>
      <c r="BN77" s="22" t="str">
        <f>AI75</f>
        <v>1</v>
      </c>
      <c r="BO77" s="21" t="str">
        <f>BQ71</f>
        <v>0</v>
      </c>
      <c r="BP77" s="4" t="str">
        <f t="shared" ref="BP77" si="1399">BR71</f>
        <v>1</v>
      </c>
      <c r="BQ77" s="4" t="str">
        <f t="shared" ref="BQ77" si="1400">BS71</f>
        <v>1</v>
      </c>
      <c r="BR77" s="4" t="str">
        <f t="shared" ref="BR77" si="1401">BT71</f>
        <v>1</v>
      </c>
      <c r="BS77" s="31" t="str">
        <f t="shared" ref="BS77" si="1402">BU71</f>
        <v>0</v>
      </c>
      <c r="BT77" s="4" t="str">
        <f t="shared" ref="BT77" si="1403">BV71</f>
        <v>1</v>
      </c>
      <c r="BU77" s="4" t="str">
        <f t="shared" ref="BU77" si="1404">BW71</f>
        <v>0</v>
      </c>
      <c r="BV77" s="35" t="str">
        <f t="shared" ref="BV77" si="1405">BX71</f>
        <v>1</v>
      </c>
      <c r="BW77" s="4" t="str">
        <f t="shared" ref="BW77" si="1406">BY71</f>
        <v>1</v>
      </c>
      <c r="BX77" s="4" t="str">
        <f t="shared" ref="BX77" si="1407">BZ71</f>
        <v>0</v>
      </c>
      <c r="BY77" s="4" t="str">
        <f t="shared" ref="BY77" si="1408">CA71</f>
        <v>0</v>
      </c>
      <c r="BZ77" s="4" t="str">
        <f t="shared" ref="BZ77" si="1409">CB71</f>
        <v>0</v>
      </c>
      <c r="CA77" s="31" t="str">
        <f t="shared" ref="CA77" si="1410">CC71</f>
        <v>0</v>
      </c>
      <c r="CB77" s="4" t="str">
        <f t="shared" ref="CB77" si="1411">CD71</f>
        <v>1</v>
      </c>
      <c r="CC77" s="4" t="str">
        <f t="shared" ref="CC77" si="1412">CE71</f>
        <v>1</v>
      </c>
      <c r="CD77" s="35" t="str">
        <f t="shared" ref="CD77" si="1413">CF71</f>
        <v>1</v>
      </c>
      <c r="CE77" s="4" t="str">
        <f t="shared" ref="CE77" si="1414">CG71</f>
        <v>1</v>
      </c>
      <c r="CF77" s="4" t="str">
        <f t="shared" ref="CF77" si="1415">CH71</f>
        <v>0</v>
      </c>
      <c r="CG77" s="4" t="str">
        <f t="shared" ref="CG77" si="1416">CI71</f>
        <v>0</v>
      </c>
      <c r="CH77" s="4" t="str">
        <f t="shared" ref="CH77" si="1417">CJ71</f>
        <v>0</v>
      </c>
      <c r="CI77" s="31" t="str">
        <f t="shared" ref="CI77" si="1418">CK71</f>
        <v>0</v>
      </c>
      <c r="CJ77" s="4" t="str">
        <f t="shared" ref="CJ77" si="1419">CL71</f>
        <v>0</v>
      </c>
      <c r="CK77" s="4" t="str">
        <f t="shared" ref="CK77" si="1420">CM71</f>
        <v>0</v>
      </c>
      <c r="CL77" s="35" t="str">
        <f t="shared" ref="CL77" si="1421">CN71</f>
        <v>0</v>
      </c>
      <c r="CM77" s="4" t="str">
        <f t="shared" ref="CM77" si="1422">CO71</f>
        <v>0</v>
      </c>
      <c r="CN77" s="4" t="str">
        <f t="shared" ref="CN77" si="1423">CP71</f>
        <v>1</v>
      </c>
      <c r="CO77" s="4" t="str">
        <f>BO71</f>
        <v>1</v>
      </c>
      <c r="CP77" s="4" t="str">
        <f>BP71</f>
        <v>0</v>
      </c>
      <c r="CQ77" s="31" t="str">
        <f t="shared" ref="CQ77" si="1424">CS71</f>
        <v>1</v>
      </c>
      <c r="CR77" s="4" t="str">
        <f t="shared" ref="CR77" si="1425">CT71</f>
        <v>1</v>
      </c>
      <c r="CS77" s="4" t="str">
        <f t="shared" ref="CS77" si="1426">CU71</f>
        <v>1</v>
      </c>
      <c r="CT77" s="35" t="str">
        <f t="shared" ref="CT77" si="1427">CV71</f>
        <v>1</v>
      </c>
      <c r="CU77" s="4" t="str">
        <f t="shared" ref="CU77" si="1428">CW71</f>
        <v>0</v>
      </c>
      <c r="CV77" s="4" t="str">
        <f t="shared" ref="CV77" si="1429">CX71</f>
        <v>1</v>
      </c>
      <c r="CW77" s="4" t="str">
        <f t="shared" ref="CW77" si="1430">CY71</f>
        <v>0</v>
      </c>
      <c r="CX77" s="4" t="str">
        <f t="shared" ref="CX77" si="1431">CZ71</f>
        <v>0</v>
      </c>
      <c r="CY77" s="31" t="str">
        <f t="shared" ref="CY77" si="1432">DA71</f>
        <v>0</v>
      </c>
      <c r="CZ77" s="4" t="str">
        <f t="shared" ref="CZ77" si="1433">DB71</f>
        <v>1</v>
      </c>
      <c r="DA77" s="4" t="str">
        <f t="shared" ref="DA77" si="1434">DC71</f>
        <v>1</v>
      </c>
      <c r="DB77" s="35" t="str">
        <f t="shared" ref="DB77" si="1435">DD71</f>
        <v>0</v>
      </c>
      <c r="DC77" s="4" t="str">
        <f t="shared" ref="DC77" si="1436">DE71</f>
        <v>0</v>
      </c>
      <c r="DD77" s="4" t="str">
        <f t="shared" ref="DD77" si="1437">DF71</f>
        <v>1</v>
      </c>
      <c r="DE77" s="4" t="str">
        <f t="shared" ref="DE77" si="1438">DG71</f>
        <v>1</v>
      </c>
      <c r="DF77" s="4" t="str">
        <f t="shared" ref="DF77" si="1439">DH71</f>
        <v>1</v>
      </c>
      <c r="DG77" s="31" t="str">
        <f t="shared" ref="DG77" si="1440">DI71</f>
        <v>1</v>
      </c>
      <c r="DH77" s="4" t="str">
        <f t="shared" ref="DH77" si="1441">DJ71</f>
        <v>1</v>
      </c>
      <c r="DI77" s="4" t="str">
        <f t="shared" ref="DI77" si="1442">DK71</f>
        <v>1</v>
      </c>
      <c r="DJ77" s="35" t="str">
        <f t="shared" ref="DJ77" si="1443">DL71</f>
        <v>0</v>
      </c>
      <c r="DK77" s="4" t="str">
        <f t="shared" ref="DK77" si="1444">DM71</f>
        <v>0</v>
      </c>
      <c r="DL77" s="4" t="str">
        <f t="shared" ref="DL77" si="1445">DN71</f>
        <v>0</v>
      </c>
      <c r="DM77" s="4" t="str">
        <f t="shared" ref="DM77" si="1446">DO71</f>
        <v>0</v>
      </c>
      <c r="DN77" s="4" t="str">
        <f t="shared" ref="DN77" si="1447">DP71</f>
        <v>1</v>
      </c>
      <c r="DO77" s="31" t="str">
        <f t="shared" ref="DO77" si="1448">DQ71</f>
        <v>1</v>
      </c>
      <c r="DP77" s="4" t="str">
        <f t="shared" ref="DP77" si="1449">DR71</f>
        <v>0</v>
      </c>
      <c r="DQ77" s="4" t="str">
        <f>CQ71</f>
        <v>0</v>
      </c>
      <c r="DR77" s="35" t="str">
        <f>CR71</f>
        <v>1</v>
      </c>
      <c r="DS77" s="31"/>
      <c r="DT77" s="4"/>
      <c r="DU77" s="4"/>
      <c r="DV77" s="35"/>
      <c r="DW77" s="4"/>
      <c r="DX77" s="4"/>
      <c r="DY77" s="4"/>
      <c r="DZ77" s="22"/>
      <c r="EA77" s="13" t="s">
        <v>122</v>
      </c>
    </row>
    <row r="78" spans="2:131" ht="20.25" customHeight="1">
      <c r="B78" s="13" t="s">
        <v>109</v>
      </c>
      <c r="C78" s="21"/>
      <c r="D78" s="4"/>
      <c r="E78" s="4"/>
      <c r="F78" s="4"/>
      <c r="G78" s="31"/>
      <c r="H78" s="4"/>
      <c r="I78" s="4"/>
      <c r="J78" s="4"/>
      <c r="K78" s="31"/>
      <c r="L78" s="4"/>
      <c r="M78" s="4"/>
      <c r="N78" s="35"/>
      <c r="O78" s="4"/>
      <c r="P78" s="4"/>
      <c r="Q78" s="4"/>
      <c r="R78" s="4"/>
      <c r="S78" s="31" t="str">
        <f t="shared" ref="S78:BN78" si="1450">IF(S77=BO78,"0","1")</f>
        <v>0</v>
      </c>
      <c r="T78" s="4" t="str">
        <f t="shared" si="1450"/>
        <v>0</v>
      </c>
      <c r="U78" s="4" t="str">
        <f t="shared" si="1450"/>
        <v>1</v>
      </c>
      <c r="V78" s="35" t="str">
        <f t="shared" si="1450"/>
        <v>1</v>
      </c>
      <c r="W78" s="4" t="str">
        <f t="shared" si="1450"/>
        <v>1</v>
      </c>
      <c r="X78" s="4" t="str">
        <f t="shared" si="1450"/>
        <v>1</v>
      </c>
      <c r="Y78" s="4" t="str">
        <f t="shared" si="1450"/>
        <v>0</v>
      </c>
      <c r="Z78" s="4" t="str">
        <f t="shared" si="1450"/>
        <v>1</v>
      </c>
      <c r="AA78" s="31" t="str">
        <f t="shared" si="1450"/>
        <v>0</v>
      </c>
      <c r="AB78" s="4" t="str">
        <f t="shared" si="1450"/>
        <v>0</v>
      </c>
      <c r="AC78" s="4" t="str">
        <f t="shared" si="1450"/>
        <v>1</v>
      </c>
      <c r="AD78" s="35" t="str">
        <f t="shared" si="1450"/>
        <v>0</v>
      </c>
      <c r="AE78" s="4" t="str">
        <f t="shared" si="1450"/>
        <v>1</v>
      </c>
      <c r="AF78" s="4" t="str">
        <f t="shared" si="1450"/>
        <v>0</v>
      </c>
      <c r="AG78" s="4" t="str">
        <f t="shared" si="1450"/>
        <v>0</v>
      </c>
      <c r="AH78" s="4" t="str">
        <f t="shared" si="1450"/>
        <v>0</v>
      </c>
      <c r="AI78" s="31" t="str">
        <f t="shared" si="1450"/>
        <v>0</v>
      </c>
      <c r="AJ78" s="4" t="str">
        <f t="shared" si="1450"/>
        <v>0</v>
      </c>
      <c r="AK78" s="4" t="str">
        <f t="shared" si="1450"/>
        <v>0</v>
      </c>
      <c r="AL78" s="35" t="str">
        <f t="shared" si="1450"/>
        <v>1</v>
      </c>
      <c r="AM78" s="4" t="str">
        <f t="shared" si="1450"/>
        <v>0</v>
      </c>
      <c r="AN78" s="4" t="str">
        <f t="shared" si="1450"/>
        <v>0</v>
      </c>
      <c r="AO78" s="4" t="str">
        <f t="shared" si="1450"/>
        <v>0</v>
      </c>
      <c r="AP78" s="4" t="str">
        <f t="shared" si="1450"/>
        <v>1</v>
      </c>
      <c r="AQ78" s="31" t="str">
        <f t="shared" si="1450"/>
        <v>0</v>
      </c>
      <c r="AR78" s="4" t="str">
        <f t="shared" si="1450"/>
        <v>1</v>
      </c>
      <c r="AS78" s="4" t="str">
        <f t="shared" si="1450"/>
        <v>0</v>
      </c>
      <c r="AT78" s="35" t="str">
        <f t="shared" si="1450"/>
        <v>0</v>
      </c>
      <c r="AU78" s="4" t="str">
        <f t="shared" si="1450"/>
        <v>1</v>
      </c>
      <c r="AV78" s="4" t="str">
        <f t="shared" si="1450"/>
        <v>1</v>
      </c>
      <c r="AW78" s="4" t="str">
        <f t="shared" si="1450"/>
        <v>1</v>
      </c>
      <c r="AX78" s="4" t="str">
        <f t="shared" si="1450"/>
        <v>1</v>
      </c>
      <c r="AY78" s="31" t="str">
        <f t="shared" si="1450"/>
        <v>0</v>
      </c>
      <c r="AZ78" s="4" t="str">
        <f t="shared" si="1450"/>
        <v>1</v>
      </c>
      <c r="BA78" s="4" t="str">
        <f t="shared" si="1450"/>
        <v>0</v>
      </c>
      <c r="BB78" s="35" t="str">
        <f t="shared" si="1450"/>
        <v>0</v>
      </c>
      <c r="BC78" s="4" t="str">
        <f t="shared" si="1450"/>
        <v>1</v>
      </c>
      <c r="BD78" s="4" t="str">
        <f t="shared" si="1450"/>
        <v>0</v>
      </c>
      <c r="BE78" s="4" t="str">
        <f t="shared" si="1450"/>
        <v>0</v>
      </c>
      <c r="BF78" s="4" t="str">
        <f t="shared" si="1450"/>
        <v>1</v>
      </c>
      <c r="BG78" s="31" t="str">
        <f t="shared" si="1450"/>
        <v>0</v>
      </c>
      <c r="BH78" s="4" t="str">
        <f t="shared" si="1450"/>
        <v>0</v>
      </c>
      <c r="BI78" s="4" t="str">
        <f t="shared" si="1450"/>
        <v>0</v>
      </c>
      <c r="BJ78" s="35" t="str">
        <f t="shared" si="1450"/>
        <v>0</v>
      </c>
      <c r="BK78" s="4" t="str">
        <f t="shared" si="1450"/>
        <v>1</v>
      </c>
      <c r="BL78" s="4" t="str">
        <f t="shared" si="1450"/>
        <v>1</v>
      </c>
      <c r="BM78" s="4" t="str">
        <f t="shared" si="1450"/>
        <v>0</v>
      </c>
      <c r="BN78" s="22" t="str">
        <f t="shared" si="1450"/>
        <v>0</v>
      </c>
      <c r="BO78" s="21" t="str">
        <f>CB77</f>
        <v>1</v>
      </c>
      <c r="BP78" s="4" t="str">
        <f>CE77</f>
        <v>1</v>
      </c>
      <c r="BQ78" s="4" t="str">
        <f>BY77</f>
        <v>0</v>
      </c>
      <c r="BR78" s="4" t="str">
        <f>CL77</f>
        <v>0</v>
      </c>
      <c r="BS78" s="31" t="str">
        <f>BO77</f>
        <v>0</v>
      </c>
      <c r="BT78" s="4" t="str">
        <f>BS77</f>
        <v>0</v>
      </c>
      <c r="BU78" s="4" t="str">
        <f>BQ77</f>
        <v>1</v>
      </c>
      <c r="BV78" s="35" t="str">
        <f>CP77</f>
        <v>0</v>
      </c>
      <c r="BW78" s="4" t="str">
        <f>CC77</f>
        <v>1</v>
      </c>
      <c r="BX78" s="4" t="str">
        <f>BT77</f>
        <v>1</v>
      </c>
      <c r="BY78" s="4" t="str">
        <f>CI77</f>
        <v>0</v>
      </c>
      <c r="BZ78" s="4" t="str">
        <f>BX77</f>
        <v>0</v>
      </c>
      <c r="CA78" s="31" t="str">
        <f>CK77</f>
        <v>0</v>
      </c>
      <c r="CB78" s="4" t="str">
        <f>CG77</f>
        <v>0</v>
      </c>
      <c r="CC78" s="4" t="str">
        <f>BZ77</f>
        <v>0</v>
      </c>
      <c r="CD78" s="35" t="str">
        <f>BR77</f>
        <v>1</v>
      </c>
      <c r="CE78" s="4" t="str">
        <f>CN77</f>
        <v>1</v>
      </c>
      <c r="CF78" s="4" t="str">
        <f>BV77</f>
        <v>1</v>
      </c>
      <c r="CG78" s="4" t="str">
        <f>CD77</f>
        <v>1</v>
      </c>
      <c r="CH78" s="4" t="str">
        <f>BU77</f>
        <v>0</v>
      </c>
      <c r="CI78" s="31" t="str">
        <f>CO77</f>
        <v>1</v>
      </c>
      <c r="CJ78" s="4" t="str">
        <f>CH77</f>
        <v>0</v>
      </c>
      <c r="CK78" s="4" t="str">
        <f>CA77</f>
        <v>0</v>
      </c>
      <c r="CL78" s="35" t="str">
        <f>BP77</f>
        <v>1</v>
      </c>
      <c r="CM78" s="4" t="str">
        <f>DC77</f>
        <v>0</v>
      </c>
      <c r="CN78" s="4" t="str">
        <f>DN77</f>
        <v>1</v>
      </c>
      <c r="CO78" s="4" t="str">
        <f>CS77</f>
        <v>1</v>
      </c>
      <c r="CP78" s="4" t="str">
        <f>CY77</f>
        <v>0</v>
      </c>
      <c r="CQ78" s="31" t="str">
        <f>DI77</f>
        <v>1</v>
      </c>
      <c r="CR78" s="4" t="str">
        <f>DQ77</f>
        <v>0</v>
      </c>
      <c r="CS78" s="4" t="str">
        <f>CR77</f>
        <v>1</v>
      </c>
      <c r="CT78" s="35" t="str">
        <f>DB77</f>
        <v>0</v>
      </c>
      <c r="CU78" s="4" t="str">
        <f>DM77</f>
        <v>0</v>
      </c>
      <c r="CV78" s="4" t="str">
        <f>DG77</f>
        <v>1</v>
      </c>
      <c r="CW78" s="4" t="str">
        <f>CU77</f>
        <v>0</v>
      </c>
      <c r="CX78" s="4" t="str">
        <f>DJ77</f>
        <v>0</v>
      </c>
      <c r="CY78" s="31" t="str">
        <f>DF77</f>
        <v>1</v>
      </c>
      <c r="CZ78" s="4" t="str">
        <f>DK77</f>
        <v>0</v>
      </c>
      <c r="DA78" s="4" t="str">
        <f>DA77</f>
        <v>1</v>
      </c>
      <c r="DB78" s="35" t="str">
        <f>DR77</f>
        <v>1</v>
      </c>
      <c r="DC78" s="4" t="str">
        <f>CV77</f>
        <v>1</v>
      </c>
      <c r="DD78" s="4" t="str">
        <f>DO77</f>
        <v>1</v>
      </c>
      <c r="DE78" s="4" t="str">
        <f>DH77</f>
        <v>1</v>
      </c>
      <c r="DF78" s="4" t="str">
        <f>DD77</f>
        <v>1</v>
      </c>
      <c r="DG78" s="31" t="str">
        <f>DL77</f>
        <v>0</v>
      </c>
      <c r="DH78" s="4" t="str">
        <f>CX77</f>
        <v>0</v>
      </c>
      <c r="DI78" s="4" t="str">
        <f>CQ77</f>
        <v>1</v>
      </c>
      <c r="DJ78" s="35" t="str">
        <f>CT77</f>
        <v>1</v>
      </c>
      <c r="DK78" s="4"/>
      <c r="DL78" s="4"/>
      <c r="DM78" s="4"/>
      <c r="DN78" s="4"/>
      <c r="DO78" s="31"/>
      <c r="DP78" s="4"/>
      <c r="DQ78" s="4"/>
      <c r="DR78" s="35"/>
      <c r="DS78" s="31"/>
      <c r="DT78" s="4"/>
      <c r="DU78" s="4"/>
      <c r="DV78" s="35"/>
      <c r="DW78" s="4"/>
      <c r="DX78" s="4"/>
      <c r="DY78" s="4"/>
      <c r="DZ78" s="22"/>
      <c r="EA78" s="13" t="s">
        <v>118</v>
      </c>
    </row>
    <row r="79" spans="2:131" ht="20.25" customHeight="1">
      <c r="B79" s="13" t="s">
        <v>108</v>
      </c>
      <c r="C79" s="21"/>
      <c r="D79" s="4"/>
      <c r="E79" s="4"/>
      <c r="F79" s="4"/>
      <c r="G79" s="31"/>
      <c r="H79" s="4"/>
      <c r="I79" s="4"/>
      <c r="J79" s="4"/>
      <c r="K79" s="31"/>
      <c r="L79" s="4"/>
      <c r="M79" s="4"/>
      <c r="N79" s="35"/>
      <c r="O79" s="4"/>
      <c r="P79" s="4"/>
      <c r="Q79" s="4"/>
      <c r="R79" s="4"/>
      <c r="S79" s="31"/>
      <c r="T79" s="4"/>
      <c r="U79" s="4"/>
      <c r="V79" s="35"/>
      <c r="W79" s="4"/>
      <c r="X79" s="4"/>
      <c r="Y79" s="4"/>
      <c r="Z79" s="4"/>
      <c r="AA79" s="31"/>
      <c r="AB79" s="4"/>
      <c r="AC79" s="4"/>
      <c r="AD79" s="35"/>
      <c r="AE79" s="4"/>
      <c r="AF79" s="4"/>
      <c r="AG79" s="4"/>
      <c r="AH79" s="4"/>
      <c r="AI79" s="31" t="str">
        <f>VLOOKUP(S78&amp;T78&amp;U78&amp;V78&amp;W78&amp;X78, 'Substitution-Boxes'!A$2:AG$65, 2, TRUE)</f>
        <v>0</v>
      </c>
      <c r="AJ79" s="4" t="str">
        <f>VLOOKUP(S78&amp;T78&amp;U78&amp;V78&amp;W78&amp;X78, 'Substitution-Boxes'!A$2:AG$65, 3, TRUE)</f>
        <v>0</v>
      </c>
      <c r="AK79" s="4" t="str">
        <f>VLOOKUP(S78&amp;T78&amp;U78&amp;V78&amp;W78&amp;X78, 'Substitution-Boxes'!A$2:AG$65, 4, TRUE)</f>
        <v>0</v>
      </c>
      <c r="AL79" s="35" t="str">
        <f>VLOOKUP(S78&amp;T78&amp;U78&amp;V78&amp;W78&amp;X78, 'Substitution-Boxes'!A$2:AG$65, 5, TRUE)</f>
        <v>1</v>
      </c>
      <c r="AM79" s="4" t="str">
        <f>VLOOKUP(Y78&amp;Z78&amp;AA78&amp;AB78&amp;AC78&amp;AD78, 'Substitution-Boxes'!A$2:AG$65, 6, TRUE)</f>
        <v>0</v>
      </c>
      <c r="AN79" s="4" t="str">
        <f>VLOOKUP(Y78&amp;Z78&amp;AA78&amp;AB78&amp;AC78&amp;AD78, 'Substitution-Boxes'!A$2:AG$65, 7, TRUE)</f>
        <v>1</v>
      </c>
      <c r="AO79" s="4" t="str">
        <f>VLOOKUP(Y78&amp;Z78&amp;AA78&amp;AB78&amp;AC78&amp;AD78, 'Substitution-Boxes'!A$2:AG$65, 8, TRUE)</f>
        <v>1</v>
      </c>
      <c r="AP79" s="4" t="str">
        <f>VLOOKUP(Y78&amp;Z78&amp;AA78&amp;AB78&amp;AC78&amp;AD78, 'Substitution-Boxes'!A$2:AG$65, 9, TRUE)</f>
        <v>1</v>
      </c>
      <c r="AQ79" s="31" t="str">
        <f>VLOOKUP(AE78&amp;AF78&amp;AG78&amp;AH78&amp;AI78&amp;AJ78, 'Substitution-Boxes'!A$2:AG$65, 10, TRUE)</f>
        <v>1</v>
      </c>
      <c r="AR79" s="4" t="str">
        <f>VLOOKUP(AE78&amp;AF78&amp;AG78&amp;AH78&amp;AI78&amp;AJ78, 'Substitution-Boxes'!A$2:AG$65, 11, TRUE)</f>
        <v>1</v>
      </c>
      <c r="AS79" s="4" t="str">
        <f>VLOOKUP(AE78&amp;AF78&amp;AG78&amp;AH78&amp;AI78&amp;AJ78, 'Substitution-Boxes'!A$2:AG$65, 12, TRUE)</f>
        <v>0</v>
      </c>
      <c r="AT79" s="35" t="str">
        <f>VLOOKUP(AE78&amp;AF78&amp;AG78&amp;AH78&amp;AI78&amp;AJ78, 'Substitution-Boxes'!A$2:AG$65, 13, TRUE)</f>
        <v>1</v>
      </c>
      <c r="AU79" s="4" t="str">
        <f>VLOOKUP(AK78&amp;AL78&amp;AM78&amp;AN78&amp;AO78&amp;AP78, 'Substitution-Boxes'!A$2:AG$65, 14, TRUE)</f>
        <v>0</v>
      </c>
      <c r="AV79" s="4" t="str">
        <f>VLOOKUP(AK78&amp;AL78&amp;AM78&amp;AN78&amp;AO78&amp;AP78, 'Substitution-Boxes'!A$2:AG$65, 15, TRUE)</f>
        <v>1</v>
      </c>
      <c r="AW79" s="4" t="str">
        <f>VLOOKUP(AK78&amp;AL78&amp;AM78&amp;AN78&amp;AO78&amp;AP78, 'Substitution-Boxes'!A$2:AG$65, 16, TRUE)</f>
        <v>0</v>
      </c>
      <c r="AX79" s="4" t="str">
        <f>VLOOKUP(AK78&amp;AL78&amp;AM78&amp;AN78&amp;AO78&amp;AP78, 'Substitution-Boxes'!A$2:AG$65, 17, TRUE)</f>
        <v>0</v>
      </c>
      <c r="AY79" s="31" t="str">
        <f>VLOOKUP(AQ78&amp;AR78&amp;AS78&amp;AT78&amp;AU78&amp;AV78, 'Substitution-Boxes'!A$2:AG$65, 18, TRUE)</f>
        <v>0</v>
      </c>
      <c r="AZ79" s="4" t="str">
        <f>VLOOKUP(AQ78&amp;AR78&amp;AS78&amp;AT78&amp;AU78&amp;AV78, 'Substitution-Boxes'!A$2:AG$65, 19, TRUE)</f>
        <v>0</v>
      </c>
      <c r="BA79" s="4" t="str">
        <f>VLOOKUP(AQ78&amp;AR78&amp;AS78&amp;AT78&amp;AU78&amp;AV78, 'Substitution-Boxes'!A$2:AG$65, 20, TRUE)</f>
        <v>0</v>
      </c>
      <c r="BB79" s="35" t="str">
        <f>VLOOKUP(AQ78&amp;AR78&amp;AS78&amp;AT78&amp;AU78&amp;AV78, 'Substitution-Boxes'!A$2:AG$65, 21, TRUE)</f>
        <v>0</v>
      </c>
      <c r="BC79" s="4" t="str">
        <f>VLOOKUP(AW78&amp;AX78&amp;AY78&amp;AZ78&amp;BA78&amp;BB78, 'Substitution-Boxes'!A$2:AG$65, 22, TRUE)</f>
        <v>0</v>
      </c>
      <c r="BD79" s="4" t="str">
        <f>VLOOKUP(AW78&amp;AX78&amp;AY78&amp;AZ78&amp;BA78&amp;BB78, 'Substitution-Boxes'!A$2:AG$65, 23, TRUE)</f>
        <v>1</v>
      </c>
      <c r="BE79" s="4" t="str">
        <f>VLOOKUP(AW78&amp;AX78&amp;AY78&amp;AZ78&amp;BA78&amp;BB78, 'Substitution-Boxes'!A$2:AG$65, 24, TRUE)</f>
        <v>0</v>
      </c>
      <c r="BF79" s="4" t="str">
        <f>VLOOKUP(AW78&amp;AX78&amp;AY78&amp;AZ78&amp;BA78&amp;BB78, 'Substitution-Boxes'!A$2:AG$65, 25, TRUE)</f>
        <v>0</v>
      </c>
      <c r="BG79" s="31" t="str">
        <f>VLOOKUP(BC78&amp;BD78&amp;BE78&amp;BF78&amp;BG78&amp;BH78, 'Substitution-Boxes'!A$2:AG$65, 26, TRUE)</f>
        <v>1</v>
      </c>
      <c r="BH79" s="4" t="str">
        <f>VLOOKUP(BC78&amp;BD78&amp;BE78&amp;BF78&amp;BG78&amp;BH78, 'Substitution-Boxes'!A$2:AG$65, 27, TRUE)</f>
        <v>0</v>
      </c>
      <c r="BI79" s="4" t="str">
        <f>VLOOKUP(BC78&amp;BD78&amp;BE78&amp;BF78&amp;BG78&amp;BH78, 'Substitution-Boxes'!A$2:AG$65, 28, TRUE)</f>
        <v>1</v>
      </c>
      <c r="BJ79" s="35" t="str">
        <f>VLOOKUP(BC78&amp;BD78&amp;BE78&amp;BF78&amp;BG78&amp;BH78, 'Substitution-Boxes'!A$2:AG$65, 29, TRUE)</f>
        <v>1</v>
      </c>
      <c r="BK79" s="4" t="str">
        <f>VLOOKUP(BI78&amp;BJ78&amp;BK78&amp;BL78&amp;BM78&amp;BN78, 'Substitution-Boxes'!A$2:AG$65, 30, TRUE)</f>
        <v>1</v>
      </c>
      <c r="BL79" s="4" t="str">
        <f>VLOOKUP(BI78&amp;BJ78&amp;BK78&amp;BL78&amp;BM78&amp;BN78, 'Substitution-Boxes'!A$2:AG$65, 31, TRUE)</f>
        <v>0</v>
      </c>
      <c r="BM79" s="4" t="str">
        <f>VLOOKUP(BI78&amp;BJ78&amp;BK78&amp;BL78&amp;BM78&amp;BN78, 'Substitution-Boxes'!A$2:AG$65, 32, TRUE)</f>
        <v>1</v>
      </c>
      <c r="BN79" s="22" t="str">
        <f>VLOOKUP(BI78&amp;BJ78&amp;BK78&amp;BL78&amp;BM78&amp;BN78, 'Substitution-Boxes'!A$2:AG$65, 33, TRUE)</f>
        <v>1</v>
      </c>
      <c r="BO79" s="21"/>
      <c r="BP79" s="4"/>
      <c r="BQ79" s="4"/>
      <c r="BR79" s="4"/>
      <c r="BS79" s="31"/>
      <c r="BT79" s="4"/>
      <c r="BU79" s="4"/>
      <c r="BV79" s="35"/>
      <c r="BW79" s="4"/>
      <c r="BX79" s="4"/>
      <c r="BY79" s="4"/>
      <c r="BZ79" s="4"/>
      <c r="CA79" s="31"/>
      <c r="CB79" s="4"/>
      <c r="CC79" s="4"/>
      <c r="CD79" s="35"/>
      <c r="CE79" s="4"/>
      <c r="CF79" s="4"/>
      <c r="CG79" s="4"/>
      <c r="CH79" s="4"/>
      <c r="CI79" s="31"/>
      <c r="CJ79" s="4"/>
      <c r="CK79" s="4"/>
      <c r="CL79" s="35"/>
      <c r="CM79" s="4"/>
      <c r="CN79" s="4"/>
      <c r="CO79" s="4"/>
      <c r="CP79" s="4"/>
      <c r="CQ79" s="31"/>
      <c r="CR79" s="4"/>
      <c r="CS79" s="4"/>
      <c r="CT79" s="35"/>
      <c r="CU79" s="4"/>
      <c r="CV79" s="4"/>
      <c r="CW79" s="4"/>
      <c r="CX79" s="4"/>
      <c r="CY79" s="31"/>
      <c r="CZ79" s="4"/>
      <c r="DA79" s="4"/>
      <c r="DB79" s="35"/>
      <c r="DC79" s="4"/>
      <c r="DD79" s="4"/>
      <c r="DE79" s="4"/>
      <c r="DF79" s="4"/>
      <c r="DG79" s="31"/>
      <c r="DH79" s="4"/>
      <c r="DI79" s="4"/>
      <c r="DJ79" s="35"/>
      <c r="DK79" s="4"/>
      <c r="DL79" s="4"/>
      <c r="DM79" s="4"/>
      <c r="DN79" s="4"/>
      <c r="DO79" s="31"/>
      <c r="DP79" s="4"/>
      <c r="DQ79" s="4"/>
      <c r="DR79" s="35"/>
      <c r="DS79" s="31"/>
      <c r="DT79" s="4"/>
      <c r="DU79" s="4"/>
      <c r="DV79" s="35"/>
      <c r="DW79" s="4"/>
      <c r="DX79" s="4"/>
      <c r="DY79" s="4"/>
      <c r="DZ79" s="22"/>
      <c r="EA79" s="13"/>
    </row>
    <row r="80" spans="2:131" ht="20.25" customHeight="1">
      <c r="B80" s="13" t="s">
        <v>110</v>
      </c>
      <c r="C80" s="21"/>
      <c r="D80" s="4"/>
      <c r="E80" s="4"/>
      <c r="F80" s="4"/>
      <c r="G80" s="31"/>
      <c r="H80" s="4"/>
      <c r="I80" s="4"/>
      <c r="J80" s="4"/>
      <c r="K80" s="31"/>
      <c r="L80" s="4"/>
      <c r="M80" s="4"/>
      <c r="N80" s="35"/>
      <c r="O80" s="4"/>
      <c r="P80" s="4"/>
      <c r="Q80" s="4"/>
      <c r="R80" s="4"/>
      <c r="S80" s="31"/>
      <c r="T80" s="4"/>
      <c r="U80" s="4"/>
      <c r="V80" s="35"/>
      <c r="W80" s="4"/>
      <c r="X80" s="4"/>
      <c r="Y80" s="4"/>
      <c r="Z80" s="4"/>
      <c r="AA80" s="31"/>
      <c r="AB80" s="4"/>
      <c r="AC80" s="4"/>
      <c r="AD80" s="35"/>
      <c r="AE80" s="4"/>
      <c r="AF80" s="4"/>
      <c r="AG80" s="4"/>
      <c r="AH80" s="4"/>
      <c r="AI80" s="31" t="str">
        <f>AX79</f>
        <v>0</v>
      </c>
      <c r="AJ80" s="4" t="str">
        <f>AO79</f>
        <v>1</v>
      </c>
      <c r="AK80" s="4" t="str">
        <f>BB79</f>
        <v>0</v>
      </c>
      <c r="AL80" s="35" t="str">
        <f>BC79</f>
        <v>0</v>
      </c>
      <c r="AM80" s="4" t="str">
        <f>BK79</f>
        <v>1</v>
      </c>
      <c r="AN80" s="4" t="str">
        <f>AT79</f>
        <v>1</v>
      </c>
      <c r="AO80" s="4" t="str">
        <f>BJ79</f>
        <v>1</v>
      </c>
      <c r="AP80" s="4" t="str">
        <f>AY79</f>
        <v>0</v>
      </c>
      <c r="AQ80" s="31" t="str">
        <f>AI79</f>
        <v>0</v>
      </c>
      <c r="AR80" s="4" t="str">
        <f>AW79</f>
        <v>0</v>
      </c>
      <c r="AS80" s="4" t="str">
        <f>BE79</f>
        <v>0</v>
      </c>
      <c r="AT80" s="35" t="str">
        <f>BH79</f>
        <v>0</v>
      </c>
      <c r="AU80" s="4" t="str">
        <f>AM79</f>
        <v>0</v>
      </c>
      <c r="AV80" s="4" t="str">
        <f>AZ79</f>
        <v>0</v>
      </c>
      <c r="AW80" s="4" t="str">
        <f>BM79</f>
        <v>1</v>
      </c>
      <c r="AX80" s="4" t="str">
        <f>AR79</f>
        <v>1</v>
      </c>
      <c r="AY80" s="31" t="str">
        <f>AJ79</f>
        <v>0</v>
      </c>
      <c r="AZ80" s="4" t="str">
        <f>AP79</f>
        <v>1</v>
      </c>
      <c r="BA80" s="4" t="str">
        <f>BF79</f>
        <v>0</v>
      </c>
      <c r="BB80" s="35" t="str">
        <f>AV79</f>
        <v>1</v>
      </c>
      <c r="BC80" s="4" t="str">
        <f>BN79</f>
        <v>1</v>
      </c>
      <c r="BD80" s="4" t="str">
        <f>BI79</f>
        <v>1</v>
      </c>
      <c r="BE80" s="4" t="str">
        <f>AK79</f>
        <v>0</v>
      </c>
      <c r="BF80" s="4" t="str">
        <f>AQ79</f>
        <v>1</v>
      </c>
      <c r="BG80" s="31" t="str">
        <f>BA79</f>
        <v>0</v>
      </c>
      <c r="BH80" s="4" t="str">
        <f>AU79</f>
        <v>0</v>
      </c>
      <c r="BI80" s="4" t="str">
        <f>BL79</f>
        <v>0</v>
      </c>
      <c r="BJ80" s="35" t="str">
        <f>AN79</f>
        <v>1</v>
      </c>
      <c r="BK80" s="4" t="str">
        <f>BD79</f>
        <v>1</v>
      </c>
      <c r="BL80" s="4" t="str">
        <f>AS79</f>
        <v>0</v>
      </c>
      <c r="BM80" s="4" t="str">
        <f>AL79</f>
        <v>1</v>
      </c>
      <c r="BN80" s="22" t="str">
        <f>BG79</f>
        <v>1</v>
      </c>
      <c r="BO80" s="21"/>
      <c r="BP80" s="4"/>
      <c r="BQ80" s="4"/>
      <c r="BR80" s="4"/>
      <c r="BS80" s="31"/>
      <c r="BT80" s="4"/>
      <c r="BU80" s="4"/>
      <c r="BV80" s="35"/>
      <c r="BW80" s="4"/>
      <c r="BX80" s="4"/>
      <c r="BY80" s="4"/>
      <c r="BZ80" s="4"/>
      <c r="CA80" s="31"/>
      <c r="CB80" s="4"/>
      <c r="CC80" s="4"/>
      <c r="CD80" s="35"/>
      <c r="CE80" s="4"/>
      <c r="CF80" s="4"/>
      <c r="CG80" s="4"/>
      <c r="CH80" s="4"/>
      <c r="CI80" s="31"/>
      <c r="CJ80" s="4"/>
      <c r="CK80" s="4"/>
      <c r="CL80" s="35"/>
      <c r="CM80" s="4"/>
      <c r="CN80" s="4"/>
      <c r="CO80" s="4"/>
      <c r="CP80" s="4"/>
      <c r="CQ80" s="31"/>
      <c r="CR80" s="4"/>
      <c r="CS80" s="4"/>
      <c r="CT80" s="35"/>
      <c r="CU80" s="4"/>
      <c r="CV80" s="4"/>
      <c r="CW80" s="4"/>
      <c r="CX80" s="4"/>
      <c r="CY80" s="31"/>
      <c r="CZ80" s="4"/>
      <c r="DA80" s="4"/>
      <c r="DB80" s="35"/>
      <c r="DC80" s="4"/>
      <c r="DD80" s="4"/>
      <c r="DE80" s="4"/>
      <c r="DF80" s="4"/>
      <c r="DG80" s="31"/>
      <c r="DH80" s="4"/>
      <c r="DI80" s="4"/>
      <c r="DJ80" s="35"/>
      <c r="DK80" s="4"/>
      <c r="DL80" s="4"/>
      <c r="DM80" s="4"/>
      <c r="DN80" s="4"/>
      <c r="DO80" s="31"/>
      <c r="DP80" s="4"/>
      <c r="DQ80" s="4"/>
      <c r="DR80" s="35"/>
      <c r="DS80" s="31"/>
      <c r="DT80" s="4"/>
      <c r="DU80" s="4"/>
      <c r="DV80" s="35"/>
      <c r="DW80" s="4"/>
      <c r="DX80" s="4"/>
      <c r="DY80" s="4"/>
      <c r="DZ80" s="22"/>
      <c r="EA80" s="13"/>
    </row>
    <row r="81" spans="2:131" ht="20.25" customHeight="1" thickBot="1">
      <c r="B81" s="17" t="s">
        <v>111</v>
      </c>
      <c r="C81" s="25" t="str">
        <f>AI75</f>
        <v>1</v>
      </c>
      <c r="D81" s="18" t="str">
        <f t="shared" ref="D81" si="1451">AJ75</f>
        <v>1</v>
      </c>
      <c r="E81" s="18" t="str">
        <f t="shared" ref="E81" si="1452">AK75</f>
        <v>1</v>
      </c>
      <c r="F81" s="18" t="str">
        <f t="shared" ref="F81" si="1453">AL75</f>
        <v>1</v>
      </c>
      <c r="G81" s="32" t="str">
        <f t="shared" ref="G81" si="1454">AM75</f>
        <v>1</v>
      </c>
      <c r="H81" s="18" t="str">
        <f t="shared" ref="H81" si="1455">AN75</f>
        <v>1</v>
      </c>
      <c r="I81" s="18" t="str">
        <f t="shared" ref="I81" si="1456">AO75</f>
        <v>1</v>
      </c>
      <c r="J81" s="18" t="str">
        <f t="shared" ref="J81" si="1457">AP75</f>
        <v>1</v>
      </c>
      <c r="K81" s="32" t="str">
        <f t="shared" ref="K81" si="1458">AQ75</f>
        <v>0</v>
      </c>
      <c r="L81" s="18" t="str">
        <f t="shared" ref="L81" si="1459">AR75</f>
        <v>0</v>
      </c>
      <c r="M81" s="18" t="str">
        <f t="shared" ref="M81" si="1460">AS75</f>
        <v>1</v>
      </c>
      <c r="N81" s="36" t="str">
        <f t="shared" ref="N81" si="1461">AT75</f>
        <v>1</v>
      </c>
      <c r="O81" s="18" t="str">
        <f t="shared" ref="O81" si="1462">AU75</f>
        <v>1</v>
      </c>
      <c r="P81" s="18" t="str">
        <f t="shared" ref="P81" si="1463">AV75</f>
        <v>1</v>
      </c>
      <c r="Q81" s="18" t="str">
        <f t="shared" ref="Q81" si="1464">AW75</f>
        <v>0</v>
      </c>
      <c r="R81" s="18" t="str">
        <f t="shared" ref="R81" si="1465">AX75</f>
        <v>0</v>
      </c>
      <c r="S81" s="32" t="str">
        <f t="shared" ref="S81" si="1466">AY75</f>
        <v>0</v>
      </c>
      <c r="T81" s="18" t="str">
        <f t="shared" ref="T81" si="1467">AZ75</f>
        <v>1</v>
      </c>
      <c r="U81" s="18" t="str">
        <f t="shared" ref="U81" si="1468">BA75</f>
        <v>0</v>
      </c>
      <c r="V81" s="36" t="str">
        <f t="shared" ref="V81" si="1469">BB75</f>
        <v>0</v>
      </c>
      <c r="W81" s="18" t="str">
        <f t="shared" ref="W81" si="1470">BC75</f>
        <v>1</v>
      </c>
      <c r="X81" s="18" t="str">
        <f t="shared" ref="X81" si="1471">BD75</f>
        <v>0</v>
      </c>
      <c r="Y81" s="18" t="str">
        <f t="shared" ref="Y81" si="1472">BE75</f>
        <v>0</v>
      </c>
      <c r="Z81" s="18" t="str">
        <f t="shared" ref="Z81" si="1473">BF75</f>
        <v>0</v>
      </c>
      <c r="AA81" s="32" t="str">
        <f t="shared" ref="AA81" si="1474">BG75</f>
        <v>0</v>
      </c>
      <c r="AB81" s="18" t="str">
        <f t="shared" ref="AB81" si="1475">BH75</f>
        <v>1</v>
      </c>
      <c r="AC81" s="18" t="str">
        <f t="shared" ref="AC81" si="1476">BI75</f>
        <v>0</v>
      </c>
      <c r="AD81" s="36" t="str">
        <f t="shared" ref="AD81" si="1477">BJ75</f>
        <v>1</v>
      </c>
      <c r="AE81" s="18" t="str">
        <f t="shared" ref="AE81" si="1478">BK75</f>
        <v>1</v>
      </c>
      <c r="AF81" s="18" t="str">
        <f t="shared" ref="AF81" si="1479">BL75</f>
        <v>1</v>
      </c>
      <c r="AG81" s="18" t="str">
        <f t="shared" ref="AG81" si="1480">BM75</f>
        <v>1</v>
      </c>
      <c r="AH81" s="18" t="str">
        <f t="shared" ref="AH81" si="1481">BN75</f>
        <v>1</v>
      </c>
      <c r="AI81" s="32" t="str">
        <f>IF(AI80=C75,"0","1")</f>
        <v>0</v>
      </c>
      <c r="AJ81" s="18" t="str">
        <f t="shared" ref="AJ81" si="1482">IF(AJ80=D75,"0","1")</f>
        <v>0</v>
      </c>
      <c r="AK81" s="18" t="str">
        <f t="shared" ref="AK81" si="1483">IF(AK80=E75,"0","1")</f>
        <v>1</v>
      </c>
      <c r="AL81" s="36" t="str">
        <f t="shared" ref="AL81" si="1484">IF(AL80=F75,"0","1")</f>
        <v>0</v>
      </c>
      <c r="AM81" s="18" t="str">
        <f t="shared" ref="AM81" si="1485">IF(AM80=G75,"0","1")</f>
        <v>0</v>
      </c>
      <c r="AN81" s="18" t="str">
        <f t="shared" ref="AN81" si="1486">IF(AN80=H75,"0","1")</f>
        <v>0</v>
      </c>
      <c r="AO81" s="18" t="str">
        <f t="shared" ref="AO81" si="1487">IF(AO80=I75,"0","1")</f>
        <v>1</v>
      </c>
      <c r="AP81" s="18" t="str">
        <f t="shared" ref="AP81" si="1488">IF(AP80=J75,"0","1")</f>
        <v>0</v>
      </c>
      <c r="AQ81" s="32" t="str">
        <f t="shared" ref="AQ81" si="1489">IF(AQ80=K75,"0","1")</f>
        <v>1</v>
      </c>
      <c r="AR81" s="18" t="str">
        <f t="shared" ref="AR81" si="1490">IF(AR80=L75,"0","1")</f>
        <v>0</v>
      </c>
      <c r="AS81" s="18" t="str">
        <f t="shared" ref="AS81" si="1491">IF(AS80=M75,"0","1")</f>
        <v>1</v>
      </c>
      <c r="AT81" s="36" t="str">
        <f t="shared" ref="AT81" si="1492">IF(AT80=N75,"0","1")</f>
        <v>0</v>
      </c>
      <c r="AU81" s="18" t="str">
        <f t="shared" ref="AU81" si="1493">IF(AU80=O75,"0","1")</f>
        <v>0</v>
      </c>
      <c r="AV81" s="18" t="str">
        <f t="shared" ref="AV81" si="1494">IF(AV80=P75,"0","1")</f>
        <v>1</v>
      </c>
      <c r="AW81" s="18" t="str">
        <f t="shared" ref="AW81" si="1495">IF(AW80=Q75,"0","1")</f>
        <v>0</v>
      </c>
      <c r="AX81" s="18" t="str">
        <f t="shared" ref="AX81" si="1496">IF(AX80=R75,"0","1")</f>
        <v>1</v>
      </c>
      <c r="AY81" s="32" t="str">
        <f t="shared" ref="AY81" si="1497">IF(AY80=S75,"0","1")</f>
        <v>1</v>
      </c>
      <c r="AZ81" s="18" t="str">
        <f t="shared" ref="AZ81" si="1498">IF(AZ80=T75,"0","1")</f>
        <v>0</v>
      </c>
      <c r="BA81" s="18" t="str">
        <f t="shared" ref="BA81" si="1499">IF(BA80=U75,"0","1")</f>
        <v>0</v>
      </c>
      <c r="BB81" s="36" t="str">
        <f t="shared" ref="BB81" si="1500">IF(BB80=V75,"0","1")</f>
        <v>1</v>
      </c>
      <c r="BC81" s="18" t="str">
        <f t="shared" ref="BC81" si="1501">IF(BC80=W75,"0","1")</f>
        <v>0</v>
      </c>
      <c r="BD81" s="18" t="str">
        <f t="shared" ref="BD81" si="1502">IF(BD80=X75,"0","1")</f>
        <v>1</v>
      </c>
      <c r="BE81" s="18" t="str">
        <f t="shared" ref="BE81" si="1503">IF(BE80=Y75,"0","1")</f>
        <v>1</v>
      </c>
      <c r="BF81" s="18" t="str">
        <f t="shared" ref="BF81" si="1504">IF(BF80=Z75,"0","1")</f>
        <v>0</v>
      </c>
      <c r="BG81" s="32" t="str">
        <f t="shared" ref="BG81" si="1505">IF(BG80=AA75,"0","1")</f>
        <v>0</v>
      </c>
      <c r="BH81" s="18" t="str">
        <f t="shared" ref="BH81" si="1506">IF(BH80=AB75,"0","1")</f>
        <v>0</v>
      </c>
      <c r="BI81" s="18" t="str">
        <f t="shared" ref="BI81" si="1507">IF(BI80=AC75,"0","1")</f>
        <v>1</v>
      </c>
      <c r="BJ81" s="36" t="str">
        <f t="shared" ref="BJ81" si="1508">IF(BJ80=AD75,"0","1")</f>
        <v>1</v>
      </c>
      <c r="BK81" s="18" t="str">
        <f t="shared" ref="BK81" si="1509">IF(BK80=AE75,"0","1")</f>
        <v>1</v>
      </c>
      <c r="BL81" s="18" t="str">
        <f t="shared" ref="BL81" si="1510">IF(BL80=AF75,"0","1")</f>
        <v>0</v>
      </c>
      <c r="BM81" s="18" t="str">
        <f t="shared" ref="BM81" si="1511">IF(BM80=AG75,"0","1")</f>
        <v>1</v>
      </c>
      <c r="BN81" s="26" t="str">
        <f t="shared" ref="BN81" si="1512">IF(BN80=AH75,"0","1")</f>
        <v>1</v>
      </c>
      <c r="BO81" s="25"/>
      <c r="BP81" s="18"/>
      <c r="BQ81" s="18"/>
      <c r="BR81" s="18"/>
      <c r="BS81" s="32"/>
      <c r="BT81" s="18"/>
      <c r="BU81" s="18"/>
      <c r="BV81" s="36"/>
      <c r="BW81" s="18"/>
      <c r="BX81" s="18"/>
      <c r="BY81" s="18"/>
      <c r="BZ81" s="18"/>
      <c r="CA81" s="32"/>
      <c r="CB81" s="18"/>
      <c r="CC81" s="18"/>
      <c r="CD81" s="36"/>
      <c r="CE81" s="18"/>
      <c r="CF81" s="18"/>
      <c r="CG81" s="18"/>
      <c r="CH81" s="18"/>
      <c r="CI81" s="32"/>
      <c r="CJ81" s="18"/>
      <c r="CK81" s="18"/>
      <c r="CL81" s="36"/>
      <c r="CM81" s="18"/>
      <c r="CN81" s="18"/>
      <c r="CO81" s="18"/>
      <c r="CP81" s="18"/>
      <c r="CQ81" s="32"/>
      <c r="CR81" s="18"/>
      <c r="CS81" s="18"/>
      <c r="CT81" s="36"/>
      <c r="CU81" s="18"/>
      <c r="CV81" s="18"/>
      <c r="CW81" s="18"/>
      <c r="CX81" s="18"/>
      <c r="CY81" s="32"/>
      <c r="CZ81" s="18"/>
      <c r="DA81" s="18"/>
      <c r="DB81" s="36"/>
      <c r="DC81" s="18"/>
      <c r="DD81" s="18"/>
      <c r="DE81" s="18"/>
      <c r="DF81" s="18"/>
      <c r="DG81" s="32"/>
      <c r="DH81" s="18"/>
      <c r="DI81" s="18"/>
      <c r="DJ81" s="36"/>
      <c r="DK81" s="18"/>
      <c r="DL81" s="18"/>
      <c r="DM81" s="18"/>
      <c r="DN81" s="18"/>
      <c r="DO81" s="32"/>
      <c r="DP81" s="18"/>
      <c r="DQ81" s="18"/>
      <c r="DR81" s="36"/>
      <c r="DS81" s="32"/>
      <c r="DT81" s="18"/>
      <c r="DU81" s="18"/>
      <c r="DV81" s="36"/>
      <c r="DW81" s="18"/>
      <c r="DX81" s="18"/>
      <c r="DY81" s="18"/>
      <c r="DZ81" s="26"/>
      <c r="EA81" s="17"/>
    </row>
    <row r="82" spans="2:131" ht="20.25" customHeight="1">
      <c r="B82" s="15" t="s">
        <v>87</v>
      </c>
      <c r="C82" s="23"/>
      <c r="D82" s="16"/>
      <c r="E82" s="16"/>
      <c r="F82" s="16"/>
      <c r="G82" s="30"/>
      <c r="H82" s="16"/>
      <c r="I82" s="16"/>
      <c r="J82" s="16"/>
      <c r="K82" s="30"/>
      <c r="L82" s="16"/>
      <c r="M82" s="16"/>
      <c r="N82" s="34"/>
      <c r="O82" s="16"/>
      <c r="P82" s="16"/>
      <c r="Q82" s="16"/>
      <c r="R82" s="16"/>
      <c r="S82" s="30"/>
      <c r="T82" s="16"/>
      <c r="U82" s="16"/>
      <c r="V82" s="34"/>
      <c r="W82" s="16"/>
      <c r="X82" s="16"/>
      <c r="Y82" s="16"/>
      <c r="Z82" s="16"/>
      <c r="AA82" s="30"/>
      <c r="AB82" s="16"/>
      <c r="AC82" s="16"/>
      <c r="AD82" s="34"/>
      <c r="AE82" s="16"/>
      <c r="AF82" s="16"/>
      <c r="AG82" s="16"/>
      <c r="AH82" s="16"/>
      <c r="AI82" s="30"/>
      <c r="AJ82" s="16"/>
      <c r="AK82" s="16"/>
      <c r="AL82" s="34"/>
      <c r="AM82" s="16"/>
      <c r="AN82" s="16"/>
      <c r="AO82" s="16"/>
      <c r="AP82" s="16"/>
      <c r="AQ82" s="30"/>
      <c r="AR82" s="16"/>
      <c r="AS82" s="16"/>
      <c r="AT82" s="34"/>
      <c r="AU82" s="16"/>
      <c r="AV82" s="16"/>
      <c r="AW82" s="16"/>
      <c r="AX82" s="16"/>
      <c r="AY82" s="30"/>
      <c r="AZ82" s="16"/>
      <c r="BA82" s="16"/>
      <c r="BB82" s="34"/>
      <c r="BC82" s="16"/>
      <c r="BD82" s="16"/>
      <c r="BE82" s="16"/>
      <c r="BF82" s="16"/>
      <c r="BG82" s="30"/>
      <c r="BH82" s="16"/>
      <c r="BI82" s="16"/>
      <c r="BJ82" s="34"/>
      <c r="BK82" s="16"/>
      <c r="BL82" s="16"/>
      <c r="BM82" s="16"/>
      <c r="BN82" s="24"/>
      <c r="BO82" s="23"/>
      <c r="BP82" s="16"/>
      <c r="BQ82" s="16"/>
      <c r="BR82" s="16"/>
      <c r="BS82" s="30"/>
      <c r="BT82" s="16"/>
      <c r="BU82" s="16"/>
      <c r="BV82" s="34"/>
      <c r="BW82" s="16"/>
      <c r="BX82" s="16"/>
      <c r="BY82" s="16"/>
      <c r="BZ82" s="16"/>
      <c r="CA82" s="30"/>
      <c r="CB82" s="16"/>
      <c r="CC82" s="16"/>
      <c r="CD82" s="34"/>
      <c r="CE82" s="16"/>
      <c r="CF82" s="16"/>
      <c r="CG82" s="16"/>
      <c r="CH82" s="16"/>
      <c r="CI82" s="30"/>
      <c r="CJ82" s="16"/>
      <c r="CK82" s="16"/>
      <c r="CL82" s="34"/>
      <c r="CM82" s="16"/>
      <c r="CN82" s="16"/>
      <c r="CO82" s="16"/>
      <c r="CP82" s="16"/>
      <c r="CQ82" s="30"/>
      <c r="CR82" s="16"/>
      <c r="CS82" s="16"/>
      <c r="CT82" s="34"/>
      <c r="CU82" s="16"/>
      <c r="CV82" s="16"/>
      <c r="CW82" s="16"/>
      <c r="CX82" s="16"/>
      <c r="CY82" s="30"/>
      <c r="CZ82" s="16"/>
      <c r="DA82" s="16"/>
      <c r="DB82" s="34"/>
      <c r="DC82" s="16"/>
      <c r="DD82" s="16"/>
      <c r="DE82" s="16"/>
      <c r="DF82" s="16"/>
      <c r="DG82" s="30"/>
      <c r="DH82" s="16"/>
      <c r="DI82" s="16"/>
      <c r="DJ82" s="34"/>
      <c r="DK82" s="16"/>
      <c r="DL82" s="16"/>
      <c r="DM82" s="16"/>
      <c r="DN82" s="16"/>
      <c r="DO82" s="30"/>
      <c r="DP82" s="16"/>
      <c r="DQ82" s="16"/>
      <c r="DR82" s="34"/>
      <c r="DS82" s="30"/>
      <c r="DT82" s="16"/>
      <c r="DU82" s="16"/>
      <c r="DV82" s="34"/>
      <c r="DW82" s="16"/>
      <c r="DX82" s="16"/>
      <c r="DY82" s="16"/>
      <c r="DZ82" s="24"/>
      <c r="EA82" s="15" t="s">
        <v>87</v>
      </c>
    </row>
    <row r="83" spans="2:131" ht="20.25" customHeight="1">
      <c r="B83" s="13" t="s">
        <v>115</v>
      </c>
      <c r="C83" s="21"/>
      <c r="D83" s="4"/>
      <c r="E83" s="4"/>
      <c r="F83" s="4"/>
      <c r="G83" s="31"/>
      <c r="H83" s="4"/>
      <c r="I83" s="4"/>
      <c r="J83" s="4"/>
      <c r="K83" s="31"/>
      <c r="L83" s="4"/>
      <c r="M83" s="4"/>
      <c r="N83" s="35"/>
      <c r="O83" s="4"/>
      <c r="P83" s="4"/>
      <c r="Q83" s="4"/>
      <c r="R83" s="4"/>
      <c r="S83" s="31" t="str">
        <f>BN81</f>
        <v>1</v>
      </c>
      <c r="T83" s="4" t="str">
        <f>AI81</f>
        <v>0</v>
      </c>
      <c r="U83" s="4" t="str">
        <f>AJ81</f>
        <v>0</v>
      </c>
      <c r="V83" s="35" t="str">
        <f>AK81</f>
        <v>1</v>
      </c>
      <c r="W83" s="4" t="str">
        <f>AL81</f>
        <v>0</v>
      </c>
      <c r="X83" s="4" t="str">
        <f>AM81</f>
        <v>0</v>
      </c>
      <c r="Y83" s="4" t="str">
        <f t="shared" ref="Y83" si="1513">AL81</f>
        <v>0</v>
      </c>
      <c r="Z83" s="4" t="str">
        <f t="shared" ref="Z83" si="1514">AM81</f>
        <v>0</v>
      </c>
      <c r="AA83" s="31" t="str">
        <f t="shared" ref="AA83" si="1515">AN81</f>
        <v>0</v>
      </c>
      <c r="AB83" s="4" t="str">
        <f t="shared" ref="AB83" si="1516">AO81</f>
        <v>1</v>
      </c>
      <c r="AC83" s="4" t="str">
        <f t="shared" ref="AC83" si="1517">AP81</f>
        <v>0</v>
      </c>
      <c r="AD83" s="35" t="str">
        <f t="shared" ref="AD83" si="1518">AQ81</f>
        <v>1</v>
      </c>
      <c r="AE83" s="4" t="str">
        <f t="shared" ref="AE83" si="1519">AP81</f>
        <v>0</v>
      </c>
      <c r="AF83" s="4" t="str">
        <f t="shared" ref="AF83" si="1520">AQ81</f>
        <v>1</v>
      </c>
      <c r="AG83" s="4" t="str">
        <f t="shared" ref="AG83" si="1521">AR81</f>
        <v>0</v>
      </c>
      <c r="AH83" s="4" t="str">
        <f t="shared" ref="AH83" si="1522">AS81</f>
        <v>1</v>
      </c>
      <c r="AI83" s="31" t="str">
        <f t="shared" ref="AI83" si="1523">AT81</f>
        <v>0</v>
      </c>
      <c r="AJ83" s="4" t="str">
        <f t="shared" ref="AJ83" si="1524">AU81</f>
        <v>0</v>
      </c>
      <c r="AK83" s="4" t="str">
        <f t="shared" ref="AK83" si="1525">AT81</f>
        <v>0</v>
      </c>
      <c r="AL83" s="35" t="str">
        <f t="shared" ref="AL83" si="1526">AU81</f>
        <v>0</v>
      </c>
      <c r="AM83" s="4" t="str">
        <f t="shared" ref="AM83" si="1527">AV81</f>
        <v>1</v>
      </c>
      <c r="AN83" s="4" t="str">
        <f t="shared" ref="AN83" si="1528">AW81</f>
        <v>0</v>
      </c>
      <c r="AO83" s="4" t="str">
        <f t="shared" ref="AO83" si="1529">AX81</f>
        <v>1</v>
      </c>
      <c r="AP83" s="4" t="str">
        <f t="shared" ref="AP83" si="1530">AY81</f>
        <v>1</v>
      </c>
      <c r="AQ83" s="31" t="str">
        <f t="shared" ref="AQ83" si="1531">AX81</f>
        <v>1</v>
      </c>
      <c r="AR83" s="4" t="str">
        <f t="shared" ref="AR83" si="1532">AY81</f>
        <v>1</v>
      </c>
      <c r="AS83" s="4" t="str">
        <f t="shared" ref="AS83" si="1533">AZ81</f>
        <v>0</v>
      </c>
      <c r="AT83" s="35" t="str">
        <f t="shared" ref="AT83" si="1534">BA81</f>
        <v>0</v>
      </c>
      <c r="AU83" s="4" t="str">
        <f t="shared" ref="AU83" si="1535">BB81</f>
        <v>1</v>
      </c>
      <c r="AV83" s="4" t="str">
        <f t="shared" ref="AV83" si="1536">BC81</f>
        <v>0</v>
      </c>
      <c r="AW83" s="4" t="str">
        <f t="shared" ref="AW83" si="1537">BB81</f>
        <v>1</v>
      </c>
      <c r="AX83" s="4" t="str">
        <f t="shared" ref="AX83" si="1538">BC81</f>
        <v>0</v>
      </c>
      <c r="AY83" s="31" t="str">
        <f t="shared" ref="AY83" si="1539">BD81</f>
        <v>1</v>
      </c>
      <c r="AZ83" s="4" t="str">
        <f t="shared" ref="AZ83" si="1540">BE81</f>
        <v>1</v>
      </c>
      <c r="BA83" s="4" t="str">
        <f t="shared" ref="BA83" si="1541">BF81</f>
        <v>0</v>
      </c>
      <c r="BB83" s="35" t="str">
        <f t="shared" ref="BB83" si="1542">BG81</f>
        <v>0</v>
      </c>
      <c r="BC83" s="4" t="str">
        <f t="shared" ref="BC83" si="1543">BF81</f>
        <v>0</v>
      </c>
      <c r="BD83" s="4" t="str">
        <f t="shared" ref="BD83" si="1544">BG81</f>
        <v>0</v>
      </c>
      <c r="BE83" s="4" t="str">
        <f t="shared" ref="BE83" si="1545">BH81</f>
        <v>0</v>
      </c>
      <c r="BF83" s="4" t="str">
        <f t="shared" ref="BF83" si="1546">BI81</f>
        <v>1</v>
      </c>
      <c r="BG83" s="31" t="str">
        <f t="shared" ref="BG83" si="1547">BJ81</f>
        <v>1</v>
      </c>
      <c r="BH83" s="4" t="str">
        <f t="shared" ref="BH83" si="1548">BK81</f>
        <v>1</v>
      </c>
      <c r="BI83" s="4" t="str">
        <f>BJ81</f>
        <v>1</v>
      </c>
      <c r="BJ83" s="35" t="str">
        <f>BK81</f>
        <v>1</v>
      </c>
      <c r="BK83" s="4" t="str">
        <f>BL81</f>
        <v>0</v>
      </c>
      <c r="BL83" s="4" t="str">
        <f>BM81</f>
        <v>1</v>
      </c>
      <c r="BM83" s="4" t="str">
        <f>BN81</f>
        <v>1</v>
      </c>
      <c r="BN83" s="22" t="str">
        <f>AI81</f>
        <v>0</v>
      </c>
      <c r="BO83" s="21" t="str">
        <f>BQ77</f>
        <v>1</v>
      </c>
      <c r="BP83" s="4" t="str">
        <f t="shared" ref="BP83" si="1549">BR77</f>
        <v>1</v>
      </c>
      <c r="BQ83" s="4" t="str">
        <f t="shared" ref="BQ83" si="1550">BS77</f>
        <v>0</v>
      </c>
      <c r="BR83" s="4" t="str">
        <f t="shared" ref="BR83" si="1551">BT77</f>
        <v>1</v>
      </c>
      <c r="BS83" s="31" t="str">
        <f t="shared" ref="BS83" si="1552">BU77</f>
        <v>0</v>
      </c>
      <c r="BT83" s="4" t="str">
        <f t="shared" ref="BT83" si="1553">BV77</f>
        <v>1</v>
      </c>
      <c r="BU83" s="4" t="str">
        <f t="shared" ref="BU83" si="1554">BW77</f>
        <v>1</v>
      </c>
      <c r="BV83" s="35" t="str">
        <f t="shared" ref="BV83" si="1555">BX77</f>
        <v>0</v>
      </c>
      <c r="BW83" s="4" t="str">
        <f t="shared" ref="BW83" si="1556">BY77</f>
        <v>0</v>
      </c>
      <c r="BX83" s="4" t="str">
        <f t="shared" ref="BX83" si="1557">BZ77</f>
        <v>0</v>
      </c>
      <c r="BY83" s="4" t="str">
        <f t="shared" ref="BY83" si="1558">CA77</f>
        <v>0</v>
      </c>
      <c r="BZ83" s="4" t="str">
        <f t="shared" ref="BZ83" si="1559">CB77</f>
        <v>1</v>
      </c>
      <c r="CA83" s="31" t="str">
        <f t="shared" ref="CA83" si="1560">CC77</f>
        <v>1</v>
      </c>
      <c r="CB83" s="4" t="str">
        <f t="shared" ref="CB83" si="1561">CD77</f>
        <v>1</v>
      </c>
      <c r="CC83" s="4" t="str">
        <f t="shared" ref="CC83" si="1562">CE77</f>
        <v>1</v>
      </c>
      <c r="CD83" s="35" t="str">
        <f t="shared" ref="CD83" si="1563">CF77</f>
        <v>0</v>
      </c>
      <c r="CE83" s="4" t="str">
        <f t="shared" ref="CE83" si="1564">CG77</f>
        <v>0</v>
      </c>
      <c r="CF83" s="4" t="str">
        <f t="shared" ref="CF83" si="1565">CH77</f>
        <v>0</v>
      </c>
      <c r="CG83" s="4" t="str">
        <f t="shared" ref="CG83" si="1566">CI77</f>
        <v>0</v>
      </c>
      <c r="CH83" s="4" t="str">
        <f t="shared" ref="CH83" si="1567">CJ77</f>
        <v>0</v>
      </c>
      <c r="CI83" s="31" t="str">
        <f t="shared" ref="CI83" si="1568">CK77</f>
        <v>0</v>
      </c>
      <c r="CJ83" s="4" t="str">
        <f t="shared" ref="CJ83" si="1569">CL77</f>
        <v>0</v>
      </c>
      <c r="CK83" s="4" t="str">
        <f t="shared" ref="CK83" si="1570">CM77</f>
        <v>0</v>
      </c>
      <c r="CL83" s="35" t="str">
        <f t="shared" ref="CL83" si="1571">CN77</f>
        <v>1</v>
      </c>
      <c r="CM83" s="4" t="str">
        <f t="shared" ref="CM83" si="1572">CO77</f>
        <v>1</v>
      </c>
      <c r="CN83" s="4" t="str">
        <f t="shared" ref="CN83" si="1573">CP77</f>
        <v>0</v>
      </c>
      <c r="CO83" s="4" t="str">
        <f>BO77</f>
        <v>0</v>
      </c>
      <c r="CP83" s="4" t="str">
        <f>BP77</f>
        <v>1</v>
      </c>
      <c r="CQ83" s="31" t="str">
        <f t="shared" ref="CQ83" si="1574">CS77</f>
        <v>1</v>
      </c>
      <c r="CR83" s="4" t="str">
        <f t="shared" ref="CR83" si="1575">CT77</f>
        <v>1</v>
      </c>
      <c r="CS83" s="4" t="str">
        <f t="shared" ref="CS83" si="1576">CU77</f>
        <v>0</v>
      </c>
      <c r="CT83" s="35" t="str">
        <f t="shared" ref="CT83" si="1577">CV77</f>
        <v>1</v>
      </c>
      <c r="CU83" s="4" t="str">
        <f t="shared" ref="CU83" si="1578">CW77</f>
        <v>0</v>
      </c>
      <c r="CV83" s="4" t="str">
        <f t="shared" ref="CV83" si="1579">CX77</f>
        <v>0</v>
      </c>
      <c r="CW83" s="4" t="str">
        <f t="shared" ref="CW83" si="1580">CY77</f>
        <v>0</v>
      </c>
      <c r="CX83" s="4" t="str">
        <f t="shared" ref="CX83" si="1581">CZ77</f>
        <v>1</v>
      </c>
      <c r="CY83" s="31" t="str">
        <f t="shared" ref="CY83" si="1582">DA77</f>
        <v>1</v>
      </c>
      <c r="CZ83" s="4" t="str">
        <f t="shared" ref="CZ83" si="1583">DB77</f>
        <v>0</v>
      </c>
      <c r="DA83" s="4" t="str">
        <f t="shared" ref="DA83" si="1584">DC77</f>
        <v>0</v>
      </c>
      <c r="DB83" s="35" t="str">
        <f t="shared" ref="DB83" si="1585">DD77</f>
        <v>1</v>
      </c>
      <c r="DC83" s="4" t="str">
        <f t="shared" ref="DC83" si="1586">DE77</f>
        <v>1</v>
      </c>
      <c r="DD83" s="4" t="str">
        <f t="shared" ref="DD83" si="1587">DF77</f>
        <v>1</v>
      </c>
      <c r="DE83" s="4" t="str">
        <f t="shared" ref="DE83" si="1588">DG77</f>
        <v>1</v>
      </c>
      <c r="DF83" s="4" t="str">
        <f t="shared" ref="DF83" si="1589">DH77</f>
        <v>1</v>
      </c>
      <c r="DG83" s="31" t="str">
        <f t="shared" ref="DG83" si="1590">DI77</f>
        <v>1</v>
      </c>
      <c r="DH83" s="4" t="str">
        <f t="shared" ref="DH83" si="1591">DJ77</f>
        <v>0</v>
      </c>
      <c r="DI83" s="4" t="str">
        <f t="shared" ref="DI83" si="1592">DK77</f>
        <v>0</v>
      </c>
      <c r="DJ83" s="35" t="str">
        <f t="shared" ref="DJ83" si="1593">DL77</f>
        <v>0</v>
      </c>
      <c r="DK83" s="4" t="str">
        <f t="shared" ref="DK83" si="1594">DM77</f>
        <v>0</v>
      </c>
      <c r="DL83" s="4" t="str">
        <f t="shared" ref="DL83" si="1595">DN77</f>
        <v>1</v>
      </c>
      <c r="DM83" s="4" t="str">
        <f t="shared" ref="DM83" si="1596">DO77</f>
        <v>1</v>
      </c>
      <c r="DN83" s="4" t="str">
        <f t="shared" ref="DN83" si="1597">DP77</f>
        <v>0</v>
      </c>
      <c r="DO83" s="31" t="str">
        <f t="shared" ref="DO83" si="1598">DQ77</f>
        <v>0</v>
      </c>
      <c r="DP83" s="4" t="str">
        <f t="shared" ref="DP83" si="1599">DR77</f>
        <v>1</v>
      </c>
      <c r="DQ83" s="4" t="str">
        <f>CQ77</f>
        <v>1</v>
      </c>
      <c r="DR83" s="35" t="str">
        <f>CR77</f>
        <v>1</v>
      </c>
      <c r="DS83" s="31"/>
      <c r="DT83" s="4"/>
      <c r="DU83" s="4"/>
      <c r="DV83" s="35"/>
      <c r="DW83" s="4"/>
      <c r="DX83" s="4"/>
      <c r="DY83" s="4"/>
      <c r="DZ83" s="22"/>
      <c r="EA83" s="13" t="s">
        <v>122</v>
      </c>
    </row>
    <row r="84" spans="2:131" ht="20.25" customHeight="1">
      <c r="B84" s="13" t="s">
        <v>109</v>
      </c>
      <c r="C84" s="21"/>
      <c r="D84" s="4"/>
      <c r="E84" s="4"/>
      <c r="F84" s="4"/>
      <c r="G84" s="31"/>
      <c r="H84" s="4"/>
      <c r="I84" s="4"/>
      <c r="J84" s="4"/>
      <c r="K84" s="31"/>
      <c r="L84" s="4"/>
      <c r="M84" s="4"/>
      <c r="N84" s="35"/>
      <c r="O84" s="4"/>
      <c r="P84" s="4"/>
      <c r="Q84" s="4"/>
      <c r="R84" s="4"/>
      <c r="S84" s="31" t="str">
        <f t="shared" ref="S84:BN84" si="1600">IF(S83=BO84,"0","1")</f>
        <v>0</v>
      </c>
      <c r="T84" s="4" t="str">
        <f t="shared" si="1600"/>
        <v>0</v>
      </c>
      <c r="U84" s="4" t="str">
        <f t="shared" si="1600"/>
        <v>0</v>
      </c>
      <c r="V84" s="35" t="str">
        <f t="shared" si="1600"/>
        <v>0</v>
      </c>
      <c r="W84" s="4" t="str">
        <f t="shared" si="1600"/>
        <v>1</v>
      </c>
      <c r="X84" s="4" t="str">
        <f t="shared" si="1600"/>
        <v>0</v>
      </c>
      <c r="Y84" s="4" t="str">
        <f t="shared" si="1600"/>
        <v>0</v>
      </c>
      <c r="Z84" s="4" t="str">
        <f t="shared" si="1600"/>
        <v>1</v>
      </c>
      <c r="AA84" s="31" t="str">
        <f t="shared" si="1600"/>
        <v>1</v>
      </c>
      <c r="AB84" s="4" t="str">
        <f t="shared" si="1600"/>
        <v>0</v>
      </c>
      <c r="AC84" s="4" t="str">
        <f t="shared" si="1600"/>
        <v>0</v>
      </c>
      <c r="AD84" s="35" t="str">
        <f t="shared" si="1600"/>
        <v>1</v>
      </c>
      <c r="AE84" s="4" t="str">
        <f t="shared" si="1600"/>
        <v>0</v>
      </c>
      <c r="AF84" s="4" t="str">
        <f t="shared" si="1600"/>
        <v>1</v>
      </c>
      <c r="AG84" s="4" t="str">
        <f t="shared" si="1600"/>
        <v>1</v>
      </c>
      <c r="AH84" s="4" t="str">
        <f t="shared" si="1600"/>
        <v>0</v>
      </c>
      <c r="AI84" s="31" t="str">
        <f t="shared" si="1600"/>
        <v>0</v>
      </c>
      <c r="AJ84" s="4" t="str">
        <f t="shared" si="1600"/>
        <v>0</v>
      </c>
      <c r="AK84" s="4" t="str">
        <f t="shared" si="1600"/>
        <v>0</v>
      </c>
      <c r="AL84" s="35" t="str">
        <f t="shared" si="1600"/>
        <v>1</v>
      </c>
      <c r="AM84" s="4" t="str">
        <f t="shared" si="1600"/>
        <v>1</v>
      </c>
      <c r="AN84" s="4" t="str">
        <f t="shared" si="1600"/>
        <v>0</v>
      </c>
      <c r="AO84" s="4" t="str">
        <f t="shared" si="1600"/>
        <v>0</v>
      </c>
      <c r="AP84" s="4" t="str">
        <f t="shared" si="1600"/>
        <v>0</v>
      </c>
      <c r="AQ84" s="31" t="str">
        <f t="shared" si="1600"/>
        <v>0</v>
      </c>
      <c r="AR84" s="4" t="str">
        <f t="shared" si="1600"/>
        <v>1</v>
      </c>
      <c r="AS84" s="4" t="str">
        <f t="shared" si="1600"/>
        <v>0</v>
      </c>
      <c r="AT84" s="35" t="str">
        <f t="shared" si="1600"/>
        <v>1</v>
      </c>
      <c r="AU84" s="4" t="str">
        <f t="shared" si="1600"/>
        <v>1</v>
      </c>
      <c r="AV84" s="4" t="str">
        <f t="shared" si="1600"/>
        <v>1</v>
      </c>
      <c r="AW84" s="4" t="str">
        <f t="shared" si="1600"/>
        <v>0</v>
      </c>
      <c r="AX84" s="4" t="str">
        <f t="shared" si="1600"/>
        <v>1</v>
      </c>
      <c r="AY84" s="31" t="str">
        <f t="shared" si="1600"/>
        <v>0</v>
      </c>
      <c r="AZ84" s="4" t="str">
        <f t="shared" si="1600"/>
        <v>0</v>
      </c>
      <c r="BA84" s="4" t="str">
        <f t="shared" si="1600"/>
        <v>0</v>
      </c>
      <c r="BB84" s="35" t="str">
        <f t="shared" si="1600"/>
        <v>0</v>
      </c>
      <c r="BC84" s="4" t="str">
        <f t="shared" si="1600"/>
        <v>1</v>
      </c>
      <c r="BD84" s="4" t="str">
        <f t="shared" si="1600"/>
        <v>0</v>
      </c>
      <c r="BE84" s="4" t="str">
        <f t="shared" si="1600"/>
        <v>0</v>
      </c>
      <c r="BF84" s="4" t="str">
        <f t="shared" si="1600"/>
        <v>0</v>
      </c>
      <c r="BG84" s="31" t="str">
        <f t="shared" si="1600"/>
        <v>1</v>
      </c>
      <c r="BH84" s="4" t="str">
        <f t="shared" si="1600"/>
        <v>1</v>
      </c>
      <c r="BI84" s="4" t="str">
        <f t="shared" si="1600"/>
        <v>1</v>
      </c>
      <c r="BJ84" s="35" t="str">
        <f t="shared" si="1600"/>
        <v>0</v>
      </c>
      <c r="BK84" s="4" t="str">
        <f t="shared" si="1600"/>
        <v>1</v>
      </c>
      <c r="BL84" s="4" t="str">
        <f t="shared" si="1600"/>
        <v>0</v>
      </c>
      <c r="BM84" s="4" t="str">
        <f t="shared" si="1600"/>
        <v>0</v>
      </c>
      <c r="BN84" s="22" t="str">
        <f t="shared" si="1600"/>
        <v>1</v>
      </c>
      <c r="BO84" s="21" t="str">
        <f>CB83</f>
        <v>1</v>
      </c>
      <c r="BP84" s="4" t="str">
        <f>CE83</f>
        <v>0</v>
      </c>
      <c r="BQ84" s="4" t="str">
        <f>BY83</f>
        <v>0</v>
      </c>
      <c r="BR84" s="4" t="str">
        <f>CL83</f>
        <v>1</v>
      </c>
      <c r="BS84" s="31" t="str">
        <f>BO83</f>
        <v>1</v>
      </c>
      <c r="BT84" s="4" t="str">
        <f>BS83</f>
        <v>0</v>
      </c>
      <c r="BU84" s="4" t="str">
        <f>BQ83</f>
        <v>0</v>
      </c>
      <c r="BV84" s="35" t="str">
        <f>CP83</f>
        <v>1</v>
      </c>
      <c r="BW84" s="4" t="str">
        <f>CC83</f>
        <v>1</v>
      </c>
      <c r="BX84" s="4" t="str">
        <f>BT83</f>
        <v>1</v>
      </c>
      <c r="BY84" s="4" t="str">
        <f>CI83</f>
        <v>0</v>
      </c>
      <c r="BZ84" s="4" t="str">
        <f>BX83</f>
        <v>0</v>
      </c>
      <c r="CA84" s="31" t="str">
        <f>CK83</f>
        <v>0</v>
      </c>
      <c r="CB84" s="4" t="str">
        <f>CG83</f>
        <v>0</v>
      </c>
      <c r="CC84" s="4" t="str">
        <f>BZ83</f>
        <v>1</v>
      </c>
      <c r="CD84" s="35" t="str">
        <f>BR83</f>
        <v>1</v>
      </c>
      <c r="CE84" s="4" t="str">
        <f>CN83</f>
        <v>0</v>
      </c>
      <c r="CF84" s="4" t="str">
        <f>BV83</f>
        <v>0</v>
      </c>
      <c r="CG84" s="4" t="str">
        <f>CD83</f>
        <v>0</v>
      </c>
      <c r="CH84" s="4" t="str">
        <f>BU83</f>
        <v>1</v>
      </c>
      <c r="CI84" s="31" t="str">
        <f>CO83</f>
        <v>0</v>
      </c>
      <c r="CJ84" s="4" t="str">
        <f>CH83</f>
        <v>0</v>
      </c>
      <c r="CK84" s="4" t="str">
        <f>CA83</f>
        <v>1</v>
      </c>
      <c r="CL84" s="35" t="str">
        <f>BP83</f>
        <v>1</v>
      </c>
      <c r="CM84" s="4" t="str">
        <f>DC83</f>
        <v>1</v>
      </c>
      <c r="CN84" s="4" t="str">
        <f>DN83</f>
        <v>0</v>
      </c>
      <c r="CO84" s="4" t="str">
        <f>CS83</f>
        <v>0</v>
      </c>
      <c r="CP84" s="4" t="str">
        <f>CY83</f>
        <v>1</v>
      </c>
      <c r="CQ84" s="31" t="str">
        <f>DI83</f>
        <v>0</v>
      </c>
      <c r="CR84" s="4" t="str">
        <f>DQ83</f>
        <v>1</v>
      </c>
      <c r="CS84" s="4" t="str">
        <f>CR83</f>
        <v>1</v>
      </c>
      <c r="CT84" s="35" t="str">
        <f>DB83</f>
        <v>1</v>
      </c>
      <c r="CU84" s="4" t="str">
        <f>DM83</f>
        <v>1</v>
      </c>
      <c r="CV84" s="4" t="str">
        <f>DG83</f>
        <v>1</v>
      </c>
      <c r="CW84" s="4" t="str">
        <f>CU83</f>
        <v>0</v>
      </c>
      <c r="CX84" s="4" t="str">
        <f>DJ83</f>
        <v>0</v>
      </c>
      <c r="CY84" s="31" t="str">
        <f>DF83</f>
        <v>1</v>
      </c>
      <c r="CZ84" s="4" t="str">
        <f>DK83</f>
        <v>0</v>
      </c>
      <c r="DA84" s="4" t="str">
        <f>DA83</f>
        <v>0</v>
      </c>
      <c r="DB84" s="35" t="str">
        <f>DR83</f>
        <v>1</v>
      </c>
      <c r="DC84" s="4" t="str">
        <f>CV83</f>
        <v>0</v>
      </c>
      <c r="DD84" s="4" t="str">
        <f>DO83</f>
        <v>0</v>
      </c>
      <c r="DE84" s="4" t="str">
        <f>DH83</f>
        <v>0</v>
      </c>
      <c r="DF84" s="4" t="str">
        <f>DD83</f>
        <v>1</v>
      </c>
      <c r="DG84" s="31" t="str">
        <f>DL83</f>
        <v>1</v>
      </c>
      <c r="DH84" s="4" t="str">
        <f>CX83</f>
        <v>1</v>
      </c>
      <c r="DI84" s="4" t="str">
        <f>CQ83</f>
        <v>1</v>
      </c>
      <c r="DJ84" s="35" t="str">
        <f>CT83</f>
        <v>1</v>
      </c>
      <c r="DK84" s="4"/>
      <c r="DL84" s="4"/>
      <c r="DM84" s="4"/>
      <c r="DN84" s="4"/>
      <c r="DO84" s="31"/>
      <c r="DP84" s="4"/>
      <c r="DQ84" s="4"/>
      <c r="DR84" s="35"/>
      <c r="DS84" s="31"/>
      <c r="DT84" s="4"/>
      <c r="DU84" s="4"/>
      <c r="DV84" s="35"/>
      <c r="DW84" s="4"/>
      <c r="DX84" s="4"/>
      <c r="DY84" s="4"/>
      <c r="DZ84" s="22"/>
      <c r="EA84" s="13" t="s">
        <v>118</v>
      </c>
    </row>
    <row r="85" spans="2:131" ht="20.25" customHeight="1">
      <c r="B85" s="13" t="s">
        <v>108</v>
      </c>
      <c r="C85" s="21"/>
      <c r="D85" s="4"/>
      <c r="E85" s="4"/>
      <c r="F85" s="4"/>
      <c r="G85" s="31"/>
      <c r="H85" s="4"/>
      <c r="I85" s="4"/>
      <c r="J85" s="4"/>
      <c r="K85" s="31"/>
      <c r="L85" s="4"/>
      <c r="M85" s="4"/>
      <c r="N85" s="35"/>
      <c r="O85" s="4"/>
      <c r="P85" s="4"/>
      <c r="Q85" s="4"/>
      <c r="R85" s="4"/>
      <c r="S85" s="31"/>
      <c r="T85" s="4"/>
      <c r="U85" s="4"/>
      <c r="V85" s="35"/>
      <c r="W85" s="4"/>
      <c r="X85" s="4"/>
      <c r="Y85" s="4"/>
      <c r="Z85" s="4"/>
      <c r="AA85" s="31"/>
      <c r="AB85" s="4"/>
      <c r="AC85" s="4"/>
      <c r="AD85" s="35"/>
      <c r="AE85" s="4"/>
      <c r="AF85" s="4"/>
      <c r="AG85" s="4"/>
      <c r="AH85" s="4"/>
      <c r="AI85" s="31" t="str">
        <f>VLOOKUP(S84&amp;T84&amp;U84&amp;V84&amp;W84&amp;X84, 'Substitution-Boxes'!A$2:AG$65, 2, TRUE)</f>
        <v>0</v>
      </c>
      <c r="AJ85" s="4" t="str">
        <f>VLOOKUP(S84&amp;T84&amp;U84&amp;V84&amp;W84&amp;X84, 'Substitution-Boxes'!A$2:AG$65, 3, TRUE)</f>
        <v>1</v>
      </c>
      <c r="AK85" s="4" t="str">
        <f>VLOOKUP(S84&amp;T84&amp;U84&amp;V84&amp;W84&amp;X84, 'Substitution-Boxes'!A$2:AG$65, 4, TRUE)</f>
        <v>0</v>
      </c>
      <c r="AL85" s="35" t="str">
        <f>VLOOKUP(S84&amp;T84&amp;U84&amp;V84&amp;W84&amp;X84, 'Substitution-Boxes'!A$2:AG$65, 5, TRUE)</f>
        <v>0</v>
      </c>
      <c r="AM85" s="4" t="str">
        <f>VLOOKUP(Y84&amp;Z84&amp;AA84&amp;AB84&amp;AC84&amp;AD84, 'Substitution-Boxes'!A$2:AG$65, 6, TRUE)</f>
        <v>0</v>
      </c>
      <c r="AN85" s="4" t="str">
        <f>VLOOKUP(Y84&amp;Z84&amp;AA84&amp;AB84&amp;AC84&amp;AD84, 'Substitution-Boxes'!A$2:AG$65, 7, TRUE)</f>
        <v>1</v>
      </c>
      <c r="AO85" s="4" t="str">
        <f>VLOOKUP(Y84&amp;Z84&amp;AA84&amp;AB84&amp;AC84&amp;AD84, 'Substitution-Boxes'!A$2:AG$65, 8, TRUE)</f>
        <v>1</v>
      </c>
      <c r="AP85" s="4" t="str">
        <f>VLOOKUP(Y84&amp;Z84&amp;AA84&amp;AB84&amp;AC84&amp;AD84, 'Substitution-Boxes'!A$2:AG$65, 9, TRUE)</f>
        <v>0</v>
      </c>
      <c r="AQ85" s="31" t="str">
        <f>VLOOKUP(AE84&amp;AF84&amp;AG84&amp;AH84&amp;AI84&amp;AJ84, 'Substitution-Boxes'!A$2:AG$65, 10, TRUE)</f>
        <v>1</v>
      </c>
      <c r="AR85" s="4" t="str">
        <f>VLOOKUP(AE84&amp;AF84&amp;AG84&amp;AH84&amp;AI84&amp;AJ84, 'Substitution-Boxes'!A$2:AG$65, 11, TRUE)</f>
        <v>0</v>
      </c>
      <c r="AS85" s="4" t="str">
        <f>VLOOKUP(AE84&amp;AF84&amp;AG84&amp;AH84&amp;AI84&amp;AJ84, 'Substitution-Boxes'!A$2:AG$65, 12, TRUE)</f>
        <v>1</v>
      </c>
      <c r="AT85" s="35" t="str">
        <f>VLOOKUP(AE84&amp;AF84&amp;AG84&amp;AH84&amp;AI84&amp;AJ84, 'Substitution-Boxes'!A$2:AG$65, 13, TRUE)</f>
        <v>1</v>
      </c>
      <c r="AU85" s="4" t="str">
        <f>VLOOKUP(AK84&amp;AL84&amp;AM84&amp;AN84&amp;AO84&amp;AP84, 'Substitution-Boxes'!A$2:AG$65, 14, TRUE)</f>
        <v>1</v>
      </c>
      <c r="AV85" s="4" t="str">
        <f>VLOOKUP(AK84&amp;AL84&amp;AM84&amp;AN84&amp;AO84&amp;AP84, 'Substitution-Boxes'!A$2:AG$65, 15, TRUE)</f>
        <v>0</v>
      </c>
      <c r="AW85" s="4" t="str">
        <f>VLOOKUP(AK84&amp;AL84&amp;AM84&amp;AN84&amp;AO84&amp;AP84, 'Substitution-Boxes'!A$2:AG$65, 16, TRUE)</f>
        <v>1</v>
      </c>
      <c r="AX85" s="4" t="str">
        <f>VLOOKUP(AK84&amp;AL84&amp;AM84&amp;AN84&amp;AO84&amp;AP84, 'Substitution-Boxes'!A$2:AG$65, 17, TRUE)</f>
        <v>1</v>
      </c>
      <c r="AY85" s="31" t="str">
        <f>VLOOKUP(AQ84&amp;AR84&amp;AS84&amp;AT84&amp;AU84&amp;AV84, 'Substitution-Boxes'!A$2:AG$65, 18, TRUE)</f>
        <v>1</v>
      </c>
      <c r="AZ85" s="4" t="str">
        <f>VLOOKUP(AQ84&amp;AR84&amp;AS84&amp;AT84&amp;AU84&amp;AV84, 'Substitution-Boxes'!A$2:AG$65, 19, TRUE)</f>
        <v>0</v>
      </c>
      <c r="BA85" s="4" t="str">
        <f>VLOOKUP(AQ84&amp;AR84&amp;AS84&amp;AT84&amp;AU84&amp;AV84, 'Substitution-Boxes'!A$2:AG$65, 20, TRUE)</f>
        <v>1</v>
      </c>
      <c r="BB85" s="35" t="str">
        <f>VLOOKUP(AQ84&amp;AR84&amp;AS84&amp;AT84&amp;AU84&amp;AV84, 'Substitution-Boxes'!A$2:AG$65, 21, TRUE)</f>
        <v>0</v>
      </c>
      <c r="BC85" s="4" t="str">
        <f>VLOOKUP(AW84&amp;AX84&amp;AY84&amp;AZ84&amp;BA84&amp;BB84, 'Substitution-Boxes'!A$2:AG$65, 22, TRUE)</f>
        <v>0</v>
      </c>
      <c r="BD85" s="4" t="str">
        <f>VLOOKUP(AW84&amp;AX84&amp;AY84&amp;AZ84&amp;BA84&amp;BB84, 'Substitution-Boxes'!A$2:AG$65, 23, TRUE)</f>
        <v>0</v>
      </c>
      <c r="BE85" s="4" t="str">
        <f>VLOOKUP(AW84&amp;AX84&amp;AY84&amp;AZ84&amp;BA84&amp;BB84, 'Substitution-Boxes'!A$2:AG$65, 24, TRUE)</f>
        <v>0</v>
      </c>
      <c r="BF85" s="4" t="str">
        <f>VLOOKUP(AW84&amp;AX84&amp;AY84&amp;AZ84&amp;BA84&amp;BB84, 'Substitution-Boxes'!A$2:AG$65, 25, TRUE)</f>
        <v>0</v>
      </c>
      <c r="BG85" s="31" t="str">
        <f>VLOOKUP(BC84&amp;BD84&amp;BE84&amp;BF84&amp;BG84&amp;BH84, 'Substitution-Boxes'!A$2:AG$65, 26, TRUE)</f>
        <v>1</v>
      </c>
      <c r="BH85" s="4" t="str">
        <f>VLOOKUP(BC84&amp;BD84&amp;BE84&amp;BF84&amp;BG84&amp;BH84, 'Substitution-Boxes'!A$2:AG$65, 27, TRUE)</f>
        <v>0</v>
      </c>
      <c r="BI85" s="4" t="str">
        <f>VLOOKUP(BC84&amp;BD84&amp;BE84&amp;BF84&amp;BG84&amp;BH84, 'Substitution-Boxes'!A$2:AG$65, 28, TRUE)</f>
        <v>1</v>
      </c>
      <c r="BJ85" s="35" t="str">
        <f>VLOOKUP(BC84&amp;BD84&amp;BE84&amp;BF84&amp;BG84&amp;BH84, 'Substitution-Boxes'!A$2:AG$65, 29, TRUE)</f>
        <v>1</v>
      </c>
      <c r="BK85" s="4" t="str">
        <f>VLOOKUP(BI84&amp;BJ84&amp;BK84&amp;BL84&amp;BM84&amp;BN84, 'Substitution-Boxes'!A$2:AG$65, 30, TRUE)</f>
        <v>0</v>
      </c>
      <c r="BL85" s="4" t="str">
        <f>VLOOKUP(BI84&amp;BJ84&amp;BK84&amp;BL84&amp;BM84&amp;BN84, 'Substitution-Boxes'!A$2:AG$65, 31, TRUE)</f>
        <v>1</v>
      </c>
      <c r="BM85" s="4" t="str">
        <f>VLOOKUP(BI84&amp;BJ84&amp;BK84&amp;BL84&amp;BM84&amp;BN84, 'Substitution-Boxes'!A$2:AG$65, 32, TRUE)</f>
        <v>0</v>
      </c>
      <c r="BN85" s="22" t="str">
        <f>VLOOKUP(BI84&amp;BJ84&amp;BK84&amp;BL84&amp;BM84&amp;BN84, 'Substitution-Boxes'!A$2:AG$65, 33, TRUE)</f>
        <v>0</v>
      </c>
      <c r="BO85" s="21"/>
      <c r="BP85" s="4"/>
      <c r="BQ85" s="4"/>
      <c r="BR85" s="4"/>
      <c r="BS85" s="31"/>
      <c r="BT85" s="4"/>
      <c r="BU85" s="4"/>
      <c r="BV85" s="35"/>
      <c r="BW85" s="4"/>
      <c r="BX85" s="4"/>
      <c r="BY85" s="4"/>
      <c r="BZ85" s="4"/>
      <c r="CA85" s="31"/>
      <c r="CB85" s="4"/>
      <c r="CC85" s="4"/>
      <c r="CD85" s="35"/>
      <c r="CE85" s="4"/>
      <c r="CF85" s="4"/>
      <c r="CG85" s="4"/>
      <c r="CH85" s="4"/>
      <c r="CI85" s="31"/>
      <c r="CJ85" s="4"/>
      <c r="CK85" s="4"/>
      <c r="CL85" s="35"/>
      <c r="CM85" s="4"/>
      <c r="CN85" s="4"/>
      <c r="CO85" s="4"/>
      <c r="CP85" s="4"/>
      <c r="CQ85" s="31"/>
      <c r="CR85" s="4"/>
      <c r="CS85" s="4"/>
      <c r="CT85" s="35"/>
      <c r="CU85" s="4"/>
      <c r="CV85" s="4"/>
      <c r="CW85" s="4"/>
      <c r="CX85" s="4"/>
      <c r="CY85" s="31"/>
      <c r="CZ85" s="4"/>
      <c r="DA85" s="4"/>
      <c r="DB85" s="35"/>
      <c r="DC85" s="4"/>
      <c r="DD85" s="4"/>
      <c r="DE85" s="4"/>
      <c r="DF85" s="4"/>
      <c r="DG85" s="31"/>
      <c r="DH85" s="4"/>
      <c r="DI85" s="4"/>
      <c r="DJ85" s="35"/>
      <c r="DK85" s="4"/>
      <c r="DL85" s="4"/>
      <c r="DM85" s="4"/>
      <c r="DN85" s="4"/>
      <c r="DO85" s="31"/>
      <c r="DP85" s="4"/>
      <c r="DQ85" s="4"/>
      <c r="DR85" s="35"/>
      <c r="DS85" s="31"/>
      <c r="DT85" s="4"/>
      <c r="DU85" s="4"/>
      <c r="DV85" s="35"/>
      <c r="DW85" s="4"/>
      <c r="DX85" s="4"/>
      <c r="DY85" s="4"/>
      <c r="DZ85" s="22"/>
      <c r="EA85" s="13"/>
    </row>
    <row r="86" spans="2:131" ht="20.25" customHeight="1">
      <c r="B86" s="13" t="s">
        <v>110</v>
      </c>
      <c r="C86" s="21"/>
      <c r="D86" s="4"/>
      <c r="E86" s="4"/>
      <c r="F86" s="4"/>
      <c r="G86" s="31"/>
      <c r="H86" s="4"/>
      <c r="I86" s="4"/>
      <c r="J86" s="4"/>
      <c r="K86" s="31"/>
      <c r="L86" s="4"/>
      <c r="M86" s="4"/>
      <c r="N86" s="35"/>
      <c r="O86" s="4"/>
      <c r="P86" s="4"/>
      <c r="Q86" s="4"/>
      <c r="R86" s="4"/>
      <c r="S86" s="31"/>
      <c r="T86" s="4"/>
      <c r="U86" s="4"/>
      <c r="V86" s="35"/>
      <c r="W86" s="4"/>
      <c r="X86" s="4"/>
      <c r="Y86" s="4"/>
      <c r="Z86" s="4"/>
      <c r="AA86" s="31"/>
      <c r="AB86" s="4"/>
      <c r="AC86" s="4"/>
      <c r="AD86" s="35"/>
      <c r="AE86" s="4"/>
      <c r="AF86" s="4"/>
      <c r="AG86" s="4"/>
      <c r="AH86" s="4"/>
      <c r="AI86" s="31" t="str">
        <f>AX85</f>
        <v>1</v>
      </c>
      <c r="AJ86" s="4" t="str">
        <f>AO85</f>
        <v>1</v>
      </c>
      <c r="AK86" s="4" t="str">
        <f>BB85</f>
        <v>0</v>
      </c>
      <c r="AL86" s="35" t="str">
        <f>BC85</f>
        <v>0</v>
      </c>
      <c r="AM86" s="4" t="str">
        <f>BK85</f>
        <v>0</v>
      </c>
      <c r="AN86" s="4" t="str">
        <f>AT85</f>
        <v>1</v>
      </c>
      <c r="AO86" s="4" t="str">
        <f>BJ85</f>
        <v>1</v>
      </c>
      <c r="AP86" s="4" t="str">
        <f>AY85</f>
        <v>1</v>
      </c>
      <c r="AQ86" s="31" t="str">
        <f>AI85</f>
        <v>0</v>
      </c>
      <c r="AR86" s="4" t="str">
        <f>AW85</f>
        <v>1</v>
      </c>
      <c r="AS86" s="4" t="str">
        <f>BE85</f>
        <v>0</v>
      </c>
      <c r="AT86" s="35" t="str">
        <f>BH85</f>
        <v>0</v>
      </c>
      <c r="AU86" s="4" t="str">
        <f>AM85</f>
        <v>0</v>
      </c>
      <c r="AV86" s="4" t="str">
        <f>AZ85</f>
        <v>0</v>
      </c>
      <c r="AW86" s="4" t="str">
        <f>BM85</f>
        <v>0</v>
      </c>
      <c r="AX86" s="4" t="str">
        <f>AR85</f>
        <v>0</v>
      </c>
      <c r="AY86" s="31" t="str">
        <f>AJ85</f>
        <v>1</v>
      </c>
      <c r="AZ86" s="4" t="str">
        <f>AP85</f>
        <v>0</v>
      </c>
      <c r="BA86" s="4" t="str">
        <f>BF85</f>
        <v>0</v>
      </c>
      <c r="BB86" s="35" t="str">
        <f>AV85</f>
        <v>0</v>
      </c>
      <c r="BC86" s="4" t="str">
        <f>BN85</f>
        <v>0</v>
      </c>
      <c r="BD86" s="4" t="str">
        <f>BI85</f>
        <v>1</v>
      </c>
      <c r="BE86" s="4" t="str">
        <f>AK85</f>
        <v>0</v>
      </c>
      <c r="BF86" s="4" t="str">
        <f>AQ85</f>
        <v>1</v>
      </c>
      <c r="BG86" s="31" t="str">
        <f>BA85</f>
        <v>1</v>
      </c>
      <c r="BH86" s="4" t="str">
        <f>AU85</f>
        <v>1</v>
      </c>
      <c r="BI86" s="4" t="str">
        <f>BL85</f>
        <v>1</v>
      </c>
      <c r="BJ86" s="35" t="str">
        <f>AN85</f>
        <v>1</v>
      </c>
      <c r="BK86" s="4" t="str">
        <f>BD85</f>
        <v>0</v>
      </c>
      <c r="BL86" s="4" t="str">
        <f>AS85</f>
        <v>1</v>
      </c>
      <c r="BM86" s="4" t="str">
        <f>AL85</f>
        <v>0</v>
      </c>
      <c r="BN86" s="22" t="str">
        <f>BG85</f>
        <v>1</v>
      </c>
      <c r="BO86" s="21"/>
      <c r="BP86" s="4"/>
      <c r="BQ86" s="4"/>
      <c r="BR86" s="4"/>
      <c r="BS86" s="31"/>
      <c r="BT86" s="4"/>
      <c r="BU86" s="4"/>
      <c r="BV86" s="35"/>
      <c r="BW86" s="4"/>
      <c r="BX86" s="4"/>
      <c r="BY86" s="4"/>
      <c r="BZ86" s="4"/>
      <c r="CA86" s="31"/>
      <c r="CB86" s="4"/>
      <c r="CC86" s="4"/>
      <c r="CD86" s="35"/>
      <c r="CE86" s="4"/>
      <c r="CF86" s="4"/>
      <c r="CG86" s="4"/>
      <c r="CH86" s="4"/>
      <c r="CI86" s="31"/>
      <c r="CJ86" s="4"/>
      <c r="CK86" s="4"/>
      <c r="CL86" s="35"/>
      <c r="CM86" s="4"/>
      <c r="CN86" s="4"/>
      <c r="CO86" s="4"/>
      <c r="CP86" s="4"/>
      <c r="CQ86" s="31"/>
      <c r="CR86" s="4"/>
      <c r="CS86" s="4"/>
      <c r="CT86" s="35"/>
      <c r="CU86" s="4"/>
      <c r="CV86" s="4"/>
      <c r="CW86" s="4"/>
      <c r="CX86" s="4"/>
      <c r="CY86" s="31"/>
      <c r="CZ86" s="4"/>
      <c r="DA86" s="4"/>
      <c r="DB86" s="35"/>
      <c r="DC86" s="4"/>
      <c r="DD86" s="4"/>
      <c r="DE86" s="4"/>
      <c r="DF86" s="4"/>
      <c r="DG86" s="31"/>
      <c r="DH86" s="4"/>
      <c r="DI86" s="4"/>
      <c r="DJ86" s="35"/>
      <c r="DK86" s="4"/>
      <c r="DL86" s="4"/>
      <c r="DM86" s="4"/>
      <c r="DN86" s="4"/>
      <c r="DO86" s="31"/>
      <c r="DP86" s="4"/>
      <c r="DQ86" s="4"/>
      <c r="DR86" s="35"/>
      <c r="DS86" s="31"/>
      <c r="DT86" s="4"/>
      <c r="DU86" s="4"/>
      <c r="DV86" s="35"/>
      <c r="DW86" s="4"/>
      <c r="DX86" s="4"/>
      <c r="DY86" s="4"/>
      <c r="DZ86" s="22"/>
      <c r="EA86" s="13"/>
    </row>
    <row r="87" spans="2:131" ht="20.25" customHeight="1" thickBot="1">
      <c r="B87" s="17" t="s">
        <v>111</v>
      </c>
      <c r="C87" s="25" t="str">
        <f>AI81</f>
        <v>0</v>
      </c>
      <c r="D87" s="18" t="str">
        <f t="shared" ref="D87" si="1601">AJ81</f>
        <v>0</v>
      </c>
      <c r="E87" s="18" t="str">
        <f t="shared" ref="E87" si="1602">AK81</f>
        <v>1</v>
      </c>
      <c r="F87" s="18" t="str">
        <f t="shared" ref="F87" si="1603">AL81</f>
        <v>0</v>
      </c>
      <c r="G87" s="32" t="str">
        <f t="shared" ref="G87" si="1604">AM81</f>
        <v>0</v>
      </c>
      <c r="H87" s="18" t="str">
        <f t="shared" ref="H87" si="1605">AN81</f>
        <v>0</v>
      </c>
      <c r="I87" s="18" t="str">
        <f t="shared" ref="I87" si="1606">AO81</f>
        <v>1</v>
      </c>
      <c r="J87" s="18" t="str">
        <f t="shared" ref="J87" si="1607">AP81</f>
        <v>0</v>
      </c>
      <c r="K87" s="32" t="str">
        <f t="shared" ref="K87" si="1608">AQ81</f>
        <v>1</v>
      </c>
      <c r="L87" s="18" t="str">
        <f t="shared" ref="L87" si="1609">AR81</f>
        <v>0</v>
      </c>
      <c r="M87" s="18" t="str">
        <f t="shared" ref="M87" si="1610">AS81</f>
        <v>1</v>
      </c>
      <c r="N87" s="36" t="str">
        <f t="shared" ref="N87" si="1611">AT81</f>
        <v>0</v>
      </c>
      <c r="O87" s="18" t="str">
        <f t="shared" ref="O87" si="1612">AU81</f>
        <v>0</v>
      </c>
      <c r="P87" s="18" t="str">
        <f t="shared" ref="P87" si="1613">AV81</f>
        <v>1</v>
      </c>
      <c r="Q87" s="18" t="str">
        <f t="shared" ref="Q87" si="1614">AW81</f>
        <v>0</v>
      </c>
      <c r="R87" s="18" t="str">
        <f t="shared" ref="R87" si="1615">AX81</f>
        <v>1</v>
      </c>
      <c r="S87" s="32" t="str">
        <f t="shared" ref="S87" si="1616">AY81</f>
        <v>1</v>
      </c>
      <c r="T87" s="18" t="str">
        <f t="shared" ref="T87" si="1617">AZ81</f>
        <v>0</v>
      </c>
      <c r="U87" s="18" t="str">
        <f t="shared" ref="U87" si="1618">BA81</f>
        <v>0</v>
      </c>
      <c r="V87" s="36" t="str">
        <f t="shared" ref="V87" si="1619">BB81</f>
        <v>1</v>
      </c>
      <c r="W87" s="18" t="str">
        <f t="shared" ref="W87" si="1620">BC81</f>
        <v>0</v>
      </c>
      <c r="X87" s="18" t="str">
        <f t="shared" ref="X87" si="1621">BD81</f>
        <v>1</v>
      </c>
      <c r="Y87" s="18" t="str">
        <f t="shared" ref="Y87" si="1622">BE81</f>
        <v>1</v>
      </c>
      <c r="Z87" s="18" t="str">
        <f t="shared" ref="Z87" si="1623">BF81</f>
        <v>0</v>
      </c>
      <c r="AA87" s="32" t="str">
        <f t="shared" ref="AA87" si="1624">BG81</f>
        <v>0</v>
      </c>
      <c r="AB87" s="18" t="str">
        <f t="shared" ref="AB87" si="1625">BH81</f>
        <v>0</v>
      </c>
      <c r="AC87" s="18" t="str">
        <f t="shared" ref="AC87" si="1626">BI81</f>
        <v>1</v>
      </c>
      <c r="AD87" s="36" t="str">
        <f t="shared" ref="AD87" si="1627">BJ81</f>
        <v>1</v>
      </c>
      <c r="AE87" s="18" t="str">
        <f t="shared" ref="AE87" si="1628">BK81</f>
        <v>1</v>
      </c>
      <c r="AF87" s="18" t="str">
        <f t="shared" ref="AF87" si="1629">BL81</f>
        <v>0</v>
      </c>
      <c r="AG87" s="18" t="str">
        <f t="shared" ref="AG87" si="1630">BM81</f>
        <v>1</v>
      </c>
      <c r="AH87" s="18" t="str">
        <f t="shared" ref="AH87" si="1631">BN81</f>
        <v>1</v>
      </c>
      <c r="AI87" s="32" t="str">
        <f>IF(AI86=C81,"0","1")</f>
        <v>0</v>
      </c>
      <c r="AJ87" s="18" t="str">
        <f t="shared" ref="AJ87" si="1632">IF(AJ86=D81,"0","1")</f>
        <v>0</v>
      </c>
      <c r="AK87" s="18" t="str">
        <f t="shared" ref="AK87" si="1633">IF(AK86=E81,"0","1")</f>
        <v>1</v>
      </c>
      <c r="AL87" s="36" t="str">
        <f t="shared" ref="AL87" si="1634">IF(AL86=F81,"0","1")</f>
        <v>1</v>
      </c>
      <c r="AM87" s="18" t="str">
        <f t="shared" ref="AM87" si="1635">IF(AM86=G81,"0","1")</f>
        <v>1</v>
      </c>
      <c r="AN87" s="18" t="str">
        <f t="shared" ref="AN87" si="1636">IF(AN86=H81,"0","1")</f>
        <v>0</v>
      </c>
      <c r="AO87" s="18" t="str">
        <f t="shared" ref="AO87" si="1637">IF(AO86=I81,"0","1")</f>
        <v>0</v>
      </c>
      <c r="AP87" s="18" t="str">
        <f t="shared" ref="AP87" si="1638">IF(AP86=J81,"0","1")</f>
        <v>0</v>
      </c>
      <c r="AQ87" s="32" t="str">
        <f t="shared" ref="AQ87" si="1639">IF(AQ86=K81,"0","1")</f>
        <v>0</v>
      </c>
      <c r="AR87" s="18" t="str">
        <f t="shared" ref="AR87" si="1640">IF(AR86=L81,"0","1")</f>
        <v>1</v>
      </c>
      <c r="AS87" s="18" t="str">
        <f t="shared" ref="AS87" si="1641">IF(AS86=M81,"0","1")</f>
        <v>1</v>
      </c>
      <c r="AT87" s="36" t="str">
        <f t="shared" ref="AT87" si="1642">IF(AT86=N81,"0","1")</f>
        <v>1</v>
      </c>
      <c r="AU87" s="18" t="str">
        <f t="shared" ref="AU87" si="1643">IF(AU86=O81,"0","1")</f>
        <v>1</v>
      </c>
      <c r="AV87" s="18" t="str">
        <f t="shared" ref="AV87" si="1644">IF(AV86=P81,"0","1")</f>
        <v>1</v>
      </c>
      <c r="AW87" s="18" t="str">
        <f t="shared" ref="AW87" si="1645">IF(AW86=Q81,"0","1")</f>
        <v>0</v>
      </c>
      <c r="AX87" s="18" t="str">
        <f t="shared" ref="AX87" si="1646">IF(AX86=R81,"0","1")</f>
        <v>0</v>
      </c>
      <c r="AY87" s="32" t="str">
        <f t="shared" ref="AY87" si="1647">IF(AY86=S81,"0","1")</f>
        <v>1</v>
      </c>
      <c r="AZ87" s="18" t="str">
        <f t="shared" ref="AZ87" si="1648">IF(AZ86=T81,"0","1")</f>
        <v>1</v>
      </c>
      <c r="BA87" s="18" t="str">
        <f t="shared" ref="BA87" si="1649">IF(BA86=U81,"0","1")</f>
        <v>0</v>
      </c>
      <c r="BB87" s="36" t="str">
        <f t="shared" ref="BB87" si="1650">IF(BB86=V81,"0","1")</f>
        <v>0</v>
      </c>
      <c r="BC87" s="18" t="str">
        <f t="shared" ref="BC87" si="1651">IF(BC86=W81,"0","1")</f>
        <v>1</v>
      </c>
      <c r="BD87" s="18" t="str">
        <f t="shared" ref="BD87" si="1652">IF(BD86=X81,"0","1")</f>
        <v>1</v>
      </c>
      <c r="BE87" s="18" t="str">
        <f t="shared" ref="BE87" si="1653">IF(BE86=Y81,"0","1")</f>
        <v>0</v>
      </c>
      <c r="BF87" s="18" t="str">
        <f t="shared" ref="BF87" si="1654">IF(BF86=Z81,"0","1")</f>
        <v>1</v>
      </c>
      <c r="BG87" s="32" t="str">
        <f t="shared" ref="BG87" si="1655">IF(BG86=AA81,"0","1")</f>
        <v>1</v>
      </c>
      <c r="BH87" s="18" t="str">
        <f t="shared" ref="BH87" si="1656">IF(BH86=AB81,"0","1")</f>
        <v>0</v>
      </c>
      <c r="BI87" s="18" t="str">
        <f t="shared" ref="BI87" si="1657">IF(BI86=AC81,"0","1")</f>
        <v>1</v>
      </c>
      <c r="BJ87" s="36" t="str">
        <f t="shared" ref="BJ87" si="1658">IF(BJ86=AD81,"0","1")</f>
        <v>0</v>
      </c>
      <c r="BK87" s="18" t="str">
        <f t="shared" ref="BK87" si="1659">IF(BK86=AE81,"0","1")</f>
        <v>1</v>
      </c>
      <c r="BL87" s="18" t="str">
        <f t="shared" ref="BL87" si="1660">IF(BL86=AF81,"0","1")</f>
        <v>0</v>
      </c>
      <c r="BM87" s="18" t="str">
        <f t="shared" ref="BM87" si="1661">IF(BM86=AG81,"0","1")</f>
        <v>1</v>
      </c>
      <c r="BN87" s="26" t="str">
        <f t="shared" ref="BN87" si="1662">IF(BN86=AH81,"0","1")</f>
        <v>0</v>
      </c>
      <c r="BO87" s="25"/>
      <c r="BP87" s="18"/>
      <c r="BQ87" s="18"/>
      <c r="BR87" s="18"/>
      <c r="BS87" s="32"/>
      <c r="BT87" s="18"/>
      <c r="BU87" s="18"/>
      <c r="BV87" s="36"/>
      <c r="BW87" s="18"/>
      <c r="BX87" s="18"/>
      <c r="BY87" s="18"/>
      <c r="BZ87" s="18"/>
      <c r="CA87" s="32"/>
      <c r="CB87" s="18"/>
      <c r="CC87" s="18"/>
      <c r="CD87" s="36"/>
      <c r="CE87" s="18"/>
      <c r="CF87" s="18"/>
      <c r="CG87" s="18"/>
      <c r="CH87" s="18"/>
      <c r="CI87" s="32"/>
      <c r="CJ87" s="18"/>
      <c r="CK87" s="18"/>
      <c r="CL87" s="36"/>
      <c r="CM87" s="18"/>
      <c r="CN87" s="18"/>
      <c r="CO87" s="18"/>
      <c r="CP87" s="18"/>
      <c r="CQ87" s="32"/>
      <c r="CR87" s="18"/>
      <c r="CS87" s="18"/>
      <c r="CT87" s="36"/>
      <c r="CU87" s="18"/>
      <c r="CV87" s="18"/>
      <c r="CW87" s="18"/>
      <c r="CX87" s="18"/>
      <c r="CY87" s="32"/>
      <c r="CZ87" s="18"/>
      <c r="DA87" s="18"/>
      <c r="DB87" s="36"/>
      <c r="DC87" s="18"/>
      <c r="DD87" s="18"/>
      <c r="DE87" s="18"/>
      <c r="DF87" s="18"/>
      <c r="DG87" s="32"/>
      <c r="DH87" s="18"/>
      <c r="DI87" s="18"/>
      <c r="DJ87" s="36"/>
      <c r="DK87" s="18"/>
      <c r="DL87" s="18"/>
      <c r="DM87" s="18"/>
      <c r="DN87" s="18"/>
      <c r="DO87" s="32"/>
      <c r="DP87" s="18"/>
      <c r="DQ87" s="18"/>
      <c r="DR87" s="36"/>
      <c r="DS87" s="32"/>
      <c r="DT87" s="18"/>
      <c r="DU87" s="18"/>
      <c r="DV87" s="36"/>
      <c r="DW87" s="18"/>
      <c r="DX87" s="18"/>
      <c r="DY87" s="18"/>
      <c r="DZ87" s="26"/>
      <c r="EA87" s="17"/>
    </row>
    <row r="88" spans="2:131" ht="20.25" customHeight="1">
      <c r="B88" s="15" t="s">
        <v>88</v>
      </c>
      <c r="C88" s="23"/>
      <c r="D88" s="16"/>
      <c r="E88" s="16"/>
      <c r="F88" s="16"/>
      <c r="G88" s="30"/>
      <c r="H88" s="16"/>
      <c r="I88" s="16"/>
      <c r="J88" s="16"/>
      <c r="K88" s="30"/>
      <c r="L88" s="16"/>
      <c r="M88" s="16"/>
      <c r="N88" s="34"/>
      <c r="O88" s="16"/>
      <c r="P88" s="16"/>
      <c r="Q88" s="16"/>
      <c r="R88" s="16"/>
      <c r="S88" s="30"/>
      <c r="T88" s="16"/>
      <c r="U88" s="16"/>
      <c r="V88" s="34"/>
      <c r="W88" s="16"/>
      <c r="X88" s="16"/>
      <c r="Y88" s="16"/>
      <c r="Z88" s="16"/>
      <c r="AA88" s="30"/>
      <c r="AB88" s="16"/>
      <c r="AC88" s="16"/>
      <c r="AD88" s="34"/>
      <c r="AE88" s="16"/>
      <c r="AF88" s="16"/>
      <c r="AG88" s="16"/>
      <c r="AH88" s="16"/>
      <c r="AI88" s="30"/>
      <c r="AJ88" s="16"/>
      <c r="AK88" s="16"/>
      <c r="AL88" s="34"/>
      <c r="AM88" s="16"/>
      <c r="AN88" s="16"/>
      <c r="AO88" s="16"/>
      <c r="AP88" s="16"/>
      <c r="AQ88" s="30"/>
      <c r="AR88" s="16"/>
      <c r="AS88" s="16"/>
      <c r="AT88" s="34"/>
      <c r="AU88" s="16"/>
      <c r="AV88" s="16"/>
      <c r="AW88" s="16"/>
      <c r="AX88" s="16"/>
      <c r="AY88" s="30"/>
      <c r="AZ88" s="16"/>
      <c r="BA88" s="16"/>
      <c r="BB88" s="34"/>
      <c r="BC88" s="16"/>
      <c r="BD88" s="16"/>
      <c r="BE88" s="16"/>
      <c r="BF88" s="16"/>
      <c r="BG88" s="30"/>
      <c r="BH88" s="16"/>
      <c r="BI88" s="16"/>
      <c r="BJ88" s="34"/>
      <c r="BK88" s="16"/>
      <c r="BL88" s="16"/>
      <c r="BM88" s="16"/>
      <c r="BN88" s="24"/>
      <c r="BO88" s="23"/>
      <c r="BP88" s="16"/>
      <c r="BQ88" s="16"/>
      <c r="BR88" s="16"/>
      <c r="BS88" s="30"/>
      <c r="BT88" s="16"/>
      <c r="BU88" s="16"/>
      <c r="BV88" s="34"/>
      <c r="BW88" s="16"/>
      <c r="BX88" s="16"/>
      <c r="BY88" s="16"/>
      <c r="BZ88" s="16"/>
      <c r="CA88" s="30"/>
      <c r="CB88" s="16"/>
      <c r="CC88" s="16"/>
      <c r="CD88" s="34"/>
      <c r="CE88" s="16"/>
      <c r="CF88" s="16"/>
      <c r="CG88" s="16"/>
      <c r="CH88" s="16"/>
      <c r="CI88" s="30"/>
      <c r="CJ88" s="16"/>
      <c r="CK88" s="16"/>
      <c r="CL88" s="34"/>
      <c r="CM88" s="16"/>
      <c r="CN88" s="16"/>
      <c r="CO88" s="16"/>
      <c r="CP88" s="16"/>
      <c r="CQ88" s="30"/>
      <c r="CR88" s="16"/>
      <c r="CS88" s="16"/>
      <c r="CT88" s="34"/>
      <c r="CU88" s="16"/>
      <c r="CV88" s="16"/>
      <c r="CW88" s="16"/>
      <c r="CX88" s="16"/>
      <c r="CY88" s="30"/>
      <c r="CZ88" s="16"/>
      <c r="DA88" s="16"/>
      <c r="DB88" s="34"/>
      <c r="DC88" s="16"/>
      <c r="DD88" s="16"/>
      <c r="DE88" s="16"/>
      <c r="DF88" s="16"/>
      <c r="DG88" s="30"/>
      <c r="DH88" s="16"/>
      <c r="DI88" s="16"/>
      <c r="DJ88" s="34"/>
      <c r="DK88" s="16"/>
      <c r="DL88" s="16"/>
      <c r="DM88" s="16"/>
      <c r="DN88" s="16"/>
      <c r="DO88" s="30"/>
      <c r="DP88" s="16"/>
      <c r="DQ88" s="16"/>
      <c r="DR88" s="34"/>
      <c r="DS88" s="30"/>
      <c r="DT88" s="16"/>
      <c r="DU88" s="16"/>
      <c r="DV88" s="34"/>
      <c r="DW88" s="16"/>
      <c r="DX88" s="16"/>
      <c r="DY88" s="16"/>
      <c r="DZ88" s="24"/>
      <c r="EA88" s="15" t="s">
        <v>88</v>
      </c>
    </row>
    <row r="89" spans="2:131" ht="20.25" customHeight="1">
      <c r="B89" s="13" t="s">
        <v>115</v>
      </c>
      <c r="C89" s="21"/>
      <c r="D89" s="4"/>
      <c r="E89" s="4"/>
      <c r="F89" s="4"/>
      <c r="G89" s="31"/>
      <c r="H89" s="4"/>
      <c r="I89" s="4"/>
      <c r="J89" s="4"/>
      <c r="K89" s="31"/>
      <c r="L89" s="4"/>
      <c r="M89" s="4"/>
      <c r="N89" s="35"/>
      <c r="O89" s="4"/>
      <c r="P89" s="4"/>
      <c r="Q89" s="4"/>
      <c r="R89" s="4"/>
      <c r="S89" s="31" t="str">
        <f>BN87</f>
        <v>0</v>
      </c>
      <c r="T89" s="4" t="str">
        <f>AI87</f>
        <v>0</v>
      </c>
      <c r="U89" s="4" t="str">
        <f>AJ87</f>
        <v>0</v>
      </c>
      <c r="V89" s="35" t="str">
        <f>AK87</f>
        <v>1</v>
      </c>
      <c r="W89" s="4" t="str">
        <f>AL87</f>
        <v>1</v>
      </c>
      <c r="X89" s="4" t="str">
        <f>AM87</f>
        <v>1</v>
      </c>
      <c r="Y89" s="4" t="str">
        <f t="shared" ref="Y89" si="1663">AL87</f>
        <v>1</v>
      </c>
      <c r="Z89" s="4" t="str">
        <f t="shared" ref="Z89" si="1664">AM87</f>
        <v>1</v>
      </c>
      <c r="AA89" s="31" t="str">
        <f t="shared" ref="AA89" si="1665">AN87</f>
        <v>0</v>
      </c>
      <c r="AB89" s="4" t="str">
        <f t="shared" ref="AB89" si="1666">AO87</f>
        <v>0</v>
      </c>
      <c r="AC89" s="4" t="str">
        <f t="shared" ref="AC89" si="1667">AP87</f>
        <v>0</v>
      </c>
      <c r="AD89" s="35" t="str">
        <f t="shared" ref="AD89" si="1668">AQ87</f>
        <v>0</v>
      </c>
      <c r="AE89" s="4" t="str">
        <f t="shared" ref="AE89" si="1669">AP87</f>
        <v>0</v>
      </c>
      <c r="AF89" s="4" t="str">
        <f t="shared" ref="AF89" si="1670">AQ87</f>
        <v>0</v>
      </c>
      <c r="AG89" s="4" t="str">
        <f t="shared" ref="AG89" si="1671">AR87</f>
        <v>1</v>
      </c>
      <c r="AH89" s="4" t="str">
        <f t="shared" ref="AH89" si="1672">AS87</f>
        <v>1</v>
      </c>
      <c r="AI89" s="31" t="str">
        <f t="shared" ref="AI89" si="1673">AT87</f>
        <v>1</v>
      </c>
      <c r="AJ89" s="4" t="str">
        <f t="shared" ref="AJ89" si="1674">AU87</f>
        <v>1</v>
      </c>
      <c r="AK89" s="4" t="str">
        <f t="shared" ref="AK89" si="1675">AT87</f>
        <v>1</v>
      </c>
      <c r="AL89" s="35" t="str">
        <f t="shared" ref="AL89" si="1676">AU87</f>
        <v>1</v>
      </c>
      <c r="AM89" s="4" t="str">
        <f t="shared" ref="AM89" si="1677">AV87</f>
        <v>1</v>
      </c>
      <c r="AN89" s="4" t="str">
        <f t="shared" ref="AN89" si="1678">AW87</f>
        <v>0</v>
      </c>
      <c r="AO89" s="4" t="str">
        <f t="shared" ref="AO89" si="1679">AX87</f>
        <v>0</v>
      </c>
      <c r="AP89" s="4" t="str">
        <f t="shared" ref="AP89" si="1680">AY87</f>
        <v>1</v>
      </c>
      <c r="AQ89" s="31" t="str">
        <f t="shared" ref="AQ89" si="1681">AX87</f>
        <v>0</v>
      </c>
      <c r="AR89" s="4" t="str">
        <f t="shared" ref="AR89" si="1682">AY87</f>
        <v>1</v>
      </c>
      <c r="AS89" s="4" t="str">
        <f t="shared" ref="AS89" si="1683">AZ87</f>
        <v>1</v>
      </c>
      <c r="AT89" s="35" t="str">
        <f t="shared" ref="AT89" si="1684">BA87</f>
        <v>0</v>
      </c>
      <c r="AU89" s="4" t="str">
        <f t="shared" ref="AU89" si="1685">BB87</f>
        <v>0</v>
      </c>
      <c r="AV89" s="4" t="str">
        <f t="shared" ref="AV89" si="1686">BC87</f>
        <v>1</v>
      </c>
      <c r="AW89" s="4" t="str">
        <f t="shared" ref="AW89" si="1687">BB87</f>
        <v>0</v>
      </c>
      <c r="AX89" s="4" t="str">
        <f t="shared" ref="AX89" si="1688">BC87</f>
        <v>1</v>
      </c>
      <c r="AY89" s="31" t="str">
        <f t="shared" ref="AY89" si="1689">BD87</f>
        <v>1</v>
      </c>
      <c r="AZ89" s="4" t="str">
        <f t="shared" ref="AZ89" si="1690">BE87</f>
        <v>0</v>
      </c>
      <c r="BA89" s="4" t="str">
        <f t="shared" ref="BA89" si="1691">BF87</f>
        <v>1</v>
      </c>
      <c r="BB89" s="35" t="str">
        <f t="shared" ref="BB89" si="1692">BG87</f>
        <v>1</v>
      </c>
      <c r="BC89" s="4" t="str">
        <f t="shared" ref="BC89" si="1693">BF87</f>
        <v>1</v>
      </c>
      <c r="BD89" s="4" t="str">
        <f t="shared" ref="BD89" si="1694">BG87</f>
        <v>1</v>
      </c>
      <c r="BE89" s="4" t="str">
        <f t="shared" ref="BE89" si="1695">BH87</f>
        <v>0</v>
      </c>
      <c r="BF89" s="4" t="str">
        <f t="shared" ref="BF89" si="1696">BI87</f>
        <v>1</v>
      </c>
      <c r="BG89" s="31" t="str">
        <f t="shared" ref="BG89" si="1697">BJ87</f>
        <v>0</v>
      </c>
      <c r="BH89" s="4" t="str">
        <f t="shared" ref="BH89" si="1698">BK87</f>
        <v>1</v>
      </c>
      <c r="BI89" s="4" t="str">
        <f>BJ87</f>
        <v>0</v>
      </c>
      <c r="BJ89" s="35" t="str">
        <f>BK87</f>
        <v>1</v>
      </c>
      <c r="BK89" s="4" t="str">
        <f>BL87</f>
        <v>0</v>
      </c>
      <c r="BL89" s="4" t="str">
        <f>BM87</f>
        <v>1</v>
      </c>
      <c r="BM89" s="4" t="str">
        <f>BN87</f>
        <v>0</v>
      </c>
      <c r="BN89" s="22" t="str">
        <f>AI87</f>
        <v>0</v>
      </c>
      <c r="BO89" s="21" t="str">
        <f>BQ83</f>
        <v>0</v>
      </c>
      <c r="BP89" s="4" t="str">
        <f t="shared" ref="BP89" si="1699">BR83</f>
        <v>1</v>
      </c>
      <c r="BQ89" s="4" t="str">
        <f t="shared" ref="BQ89" si="1700">BS83</f>
        <v>0</v>
      </c>
      <c r="BR89" s="4" t="str">
        <f t="shared" ref="BR89" si="1701">BT83</f>
        <v>1</v>
      </c>
      <c r="BS89" s="31" t="str">
        <f t="shared" ref="BS89" si="1702">BU83</f>
        <v>1</v>
      </c>
      <c r="BT89" s="4" t="str">
        <f t="shared" ref="BT89" si="1703">BV83</f>
        <v>0</v>
      </c>
      <c r="BU89" s="4" t="str">
        <f t="shared" ref="BU89" si="1704">BW83</f>
        <v>0</v>
      </c>
      <c r="BV89" s="35" t="str">
        <f t="shared" ref="BV89" si="1705">BX83</f>
        <v>0</v>
      </c>
      <c r="BW89" s="4" t="str">
        <f t="shared" ref="BW89" si="1706">BY83</f>
        <v>0</v>
      </c>
      <c r="BX89" s="4" t="str">
        <f t="shared" ref="BX89" si="1707">BZ83</f>
        <v>1</v>
      </c>
      <c r="BY89" s="4" t="str">
        <f t="shared" ref="BY89" si="1708">CA83</f>
        <v>1</v>
      </c>
      <c r="BZ89" s="4" t="str">
        <f t="shared" ref="BZ89" si="1709">CB83</f>
        <v>1</v>
      </c>
      <c r="CA89" s="31" t="str">
        <f t="shared" ref="CA89" si="1710">CC83</f>
        <v>1</v>
      </c>
      <c r="CB89" s="4" t="str">
        <f t="shared" ref="CB89" si="1711">CD83</f>
        <v>0</v>
      </c>
      <c r="CC89" s="4" t="str">
        <f t="shared" ref="CC89" si="1712">CE83</f>
        <v>0</v>
      </c>
      <c r="CD89" s="35" t="str">
        <f t="shared" ref="CD89" si="1713">CF83</f>
        <v>0</v>
      </c>
      <c r="CE89" s="4" t="str">
        <f t="shared" ref="CE89" si="1714">CG83</f>
        <v>0</v>
      </c>
      <c r="CF89" s="4" t="str">
        <f t="shared" ref="CF89" si="1715">CH83</f>
        <v>0</v>
      </c>
      <c r="CG89" s="4" t="str">
        <f t="shared" ref="CG89" si="1716">CI83</f>
        <v>0</v>
      </c>
      <c r="CH89" s="4" t="str">
        <f t="shared" ref="CH89" si="1717">CJ83</f>
        <v>0</v>
      </c>
      <c r="CI89" s="31" t="str">
        <f t="shared" ref="CI89" si="1718">CK83</f>
        <v>0</v>
      </c>
      <c r="CJ89" s="4" t="str">
        <f t="shared" ref="CJ89" si="1719">CL83</f>
        <v>1</v>
      </c>
      <c r="CK89" s="4" t="str">
        <f t="shared" ref="CK89" si="1720">CM83</f>
        <v>1</v>
      </c>
      <c r="CL89" s="35" t="str">
        <f t="shared" ref="CL89" si="1721">CN83</f>
        <v>0</v>
      </c>
      <c r="CM89" s="4" t="str">
        <f t="shared" ref="CM89" si="1722">CO83</f>
        <v>0</v>
      </c>
      <c r="CN89" s="4" t="str">
        <f t="shared" ref="CN89" si="1723">CP83</f>
        <v>1</v>
      </c>
      <c r="CO89" s="4" t="str">
        <f>BO83</f>
        <v>1</v>
      </c>
      <c r="CP89" s="4" t="str">
        <f>BP83</f>
        <v>1</v>
      </c>
      <c r="CQ89" s="31" t="str">
        <f t="shared" ref="CQ89" si="1724">CS83</f>
        <v>0</v>
      </c>
      <c r="CR89" s="4" t="str">
        <f t="shared" ref="CR89" si="1725">CT83</f>
        <v>1</v>
      </c>
      <c r="CS89" s="4" t="str">
        <f t="shared" ref="CS89" si="1726">CU83</f>
        <v>0</v>
      </c>
      <c r="CT89" s="35" t="str">
        <f t="shared" ref="CT89" si="1727">CV83</f>
        <v>0</v>
      </c>
      <c r="CU89" s="4" t="str">
        <f t="shared" ref="CU89" si="1728">CW83</f>
        <v>0</v>
      </c>
      <c r="CV89" s="4" t="str">
        <f t="shared" ref="CV89" si="1729">CX83</f>
        <v>1</v>
      </c>
      <c r="CW89" s="4" t="str">
        <f t="shared" ref="CW89" si="1730">CY83</f>
        <v>1</v>
      </c>
      <c r="CX89" s="4" t="str">
        <f t="shared" ref="CX89" si="1731">CZ83</f>
        <v>0</v>
      </c>
      <c r="CY89" s="31" t="str">
        <f t="shared" ref="CY89" si="1732">DA83</f>
        <v>0</v>
      </c>
      <c r="CZ89" s="4" t="str">
        <f t="shared" ref="CZ89" si="1733">DB83</f>
        <v>1</v>
      </c>
      <c r="DA89" s="4" t="str">
        <f t="shared" ref="DA89" si="1734">DC83</f>
        <v>1</v>
      </c>
      <c r="DB89" s="35" t="str">
        <f t="shared" ref="DB89" si="1735">DD83</f>
        <v>1</v>
      </c>
      <c r="DC89" s="4" t="str">
        <f t="shared" ref="DC89" si="1736">DE83</f>
        <v>1</v>
      </c>
      <c r="DD89" s="4" t="str">
        <f t="shared" ref="DD89" si="1737">DF83</f>
        <v>1</v>
      </c>
      <c r="DE89" s="4" t="str">
        <f t="shared" ref="DE89" si="1738">DG83</f>
        <v>1</v>
      </c>
      <c r="DF89" s="4" t="str">
        <f t="shared" ref="DF89" si="1739">DH83</f>
        <v>0</v>
      </c>
      <c r="DG89" s="31" t="str">
        <f t="shared" ref="DG89" si="1740">DI83</f>
        <v>0</v>
      </c>
      <c r="DH89" s="4" t="str">
        <f t="shared" ref="DH89" si="1741">DJ83</f>
        <v>0</v>
      </c>
      <c r="DI89" s="4" t="str">
        <f t="shared" ref="DI89" si="1742">DK83</f>
        <v>0</v>
      </c>
      <c r="DJ89" s="35" t="str">
        <f t="shared" ref="DJ89" si="1743">DL83</f>
        <v>1</v>
      </c>
      <c r="DK89" s="4" t="str">
        <f t="shared" ref="DK89" si="1744">DM83</f>
        <v>1</v>
      </c>
      <c r="DL89" s="4" t="str">
        <f t="shared" ref="DL89" si="1745">DN83</f>
        <v>0</v>
      </c>
      <c r="DM89" s="4" t="str">
        <f t="shared" ref="DM89" si="1746">DO83</f>
        <v>0</v>
      </c>
      <c r="DN89" s="4" t="str">
        <f t="shared" ref="DN89" si="1747">DP83</f>
        <v>1</v>
      </c>
      <c r="DO89" s="31" t="str">
        <f t="shared" ref="DO89" si="1748">DQ83</f>
        <v>1</v>
      </c>
      <c r="DP89" s="4" t="str">
        <f t="shared" ref="DP89" si="1749">DR83</f>
        <v>1</v>
      </c>
      <c r="DQ89" s="4" t="str">
        <f>CQ83</f>
        <v>1</v>
      </c>
      <c r="DR89" s="35" t="str">
        <f>CR83</f>
        <v>1</v>
      </c>
      <c r="DS89" s="31"/>
      <c r="DT89" s="4"/>
      <c r="DU89" s="4"/>
      <c r="DV89" s="35"/>
      <c r="DW89" s="4"/>
      <c r="DX89" s="4"/>
      <c r="DY89" s="4"/>
      <c r="DZ89" s="22"/>
      <c r="EA89" s="13" t="s">
        <v>122</v>
      </c>
    </row>
    <row r="90" spans="2:131" ht="20.25" customHeight="1">
      <c r="B90" s="13" t="s">
        <v>109</v>
      </c>
      <c r="C90" s="21"/>
      <c r="D90" s="4"/>
      <c r="E90" s="4"/>
      <c r="F90" s="4"/>
      <c r="G90" s="31"/>
      <c r="H90" s="4"/>
      <c r="I90" s="4"/>
      <c r="J90" s="4"/>
      <c r="K90" s="31"/>
      <c r="L90" s="4"/>
      <c r="M90" s="4"/>
      <c r="N90" s="35"/>
      <c r="O90" s="4"/>
      <c r="P90" s="4"/>
      <c r="Q90" s="4"/>
      <c r="R90" s="4"/>
      <c r="S90" s="31" t="str">
        <f t="shared" ref="S90:BN90" si="1750">IF(S89=BO90,"0","1")</f>
        <v>0</v>
      </c>
      <c r="T90" s="4" t="str">
        <f t="shared" si="1750"/>
        <v>0</v>
      </c>
      <c r="U90" s="4" t="str">
        <f t="shared" si="1750"/>
        <v>1</v>
      </c>
      <c r="V90" s="35" t="str">
        <f t="shared" si="1750"/>
        <v>1</v>
      </c>
      <c r="W90" s="4" t="str">
        <f t="shared" si="1750"/>
        <v>1</v>
      </c>
      <c r="X90" s="4" t="str">
        <f t="shared" si="1750"/>
        <v>0</v>
      </c>
      <c r="Y90" s="4" t="str">
        <f t="shared" si="1750"/>
        <v>1</v>
      </c>
      <c r="Z90" s="4" t="str">
        <f t="shared" si="1750"/>
        <v>0</v>
      </c>
      <c r="AA90" s="31" t="str">
        <f t="shared" si="1750"/>
        <v>0</v>
      </c>
      <c r="AB90" s="4" t="str">
        <f t="shared" si="1750"/>
        <v>0</v>
      </c>
      <c r="AC90" s="4" t="str">
        <f t="shared" si="1750"/>
        <v>0</v>
      </c>
      <c r="AD90" s="35" t="str">
        <f t="shared" si="1750"/>
        <v>1</v>
      </c>
      <c r="AE90" s="4" t="str">
        <f t="shared" si="1750"/>
        <v>1</v>
      </c>
      <c r="AF90" s="4" t="str">
        <f t="shared" si="1750"/>
        <v>0</v>
      </c>
      <c r="AG90" s="4" t="str">
        <f t="shared" si="1750"/>
        <v>0</v>
      </c>
      <c r="AH90" s="4" t="str">
        <f t="shared" si="1750"/>
        <v>0</v>
      </c>
      <c r="AI90" s="31" t="str">
        <f t="shared" si="1750"/>
        <v>0</v>
      </c>
      <c r="AJ90" s="4" t="str">
        <f t="shared" si="1750"/>
        <v>1</v>
      </c>
      <c r="AK90" s="4" t="str">
        <f t="shared" si="1750"/>
        <v>1</v>
      </c>
      <c r="AL90" s="35" t="str">
        <f t="shared" si="1750"/>
        <v>1</v>
      </c>
      <c r="AM90" s="4" t="str">
        <f t="shared" si="1750"/>
        <v>0</v>
      </c>
      <c r="AN90" s="4" t="str">
        <f t="shared" si="1750"/>
        <v>0</v>
      </c>
      <c r="AO90" s="4" t="str">
        <f t="shared" si="1750"/>
        <v>1</v>
      </c>
      <c r="AP90" s="4" t="str">
        <f t="shared" si="1750"/>
        <v>0</v>
      </c>
      <c r="AQ90" s="31" t="str">
        <f t="shared" si="1750"/>
        <v>1</v>
      </c>
      <c r="AR90" s="4" t="str">
        <f t="shared" si="1750"/>
        <v>0</v>
      </c>
      <c r="AS90" s="4" t="str">
        <f t="shared" si="1750"/>
        <v>1</v>
      </c>
      <c r="AT90" s="35" t="str">
        <f t="shared" si="1750"/>
        <v>0</v>
      </c>
      <c r="AU90" s="4" t="str">
        <f t="shared" si="1750"/>
        <v>0</v>
      </c>
      <c r="AV90" s="4" t="str">
        <f t="shared" si="1750"/>
        <v>0</v>
      </c>
      <c r="AW90" s="4" t="str">
        <f t="shared" si="1750"/>
        <v>1</v>
      </c>
      <c r="AX90" s="4" t="str">
        <f t="shared" si="1750"/>
        <v>0</v>
      </c>
      <c r="AY90" s="31" t="str">
        <f t="shared" si="1750"/>
        <v>1</v>
      </c>
      <c r="AZ90" s="4" t="str">
        <f t="shared" si="1750"/>
        <v>0</v>
      </c>
      <c r="BA90" s="4" t="str">
        <f t="shared" si="1750"/>
        <v>1</v>
      </c>
      <c r="BB90" s="35" t="str">
        <f t="shared" si="1750"/>
        <v>0</v>
      </c>
      <c r="BC90" s="4" t="str">
        <f t="shared" si="1750"/>
        <v>1</v>
      </c>
      <c r="BD90" s="4" t="str">
        <f t="shared" si="1750"/>
        <v>0</v>
      </c>
      <c r="BE90" s="4" t="str">
        <f t="shared" si="1750"/>
        <v>1</v>
      </c>
      <c r="BF90" s="4" t="str">
        <f t="shared" si="1750"/>
        <v>0</v>
      </c>
      <c r="BG90" s="31" t="str">
        <f t="shared" si="1750"/>
        <v>1</v>
      </c>
      <c r="BH90" s="4" t="str">
        <f t="shared" si="1750"/>
        <v>0</v>
      </c>
      <c r="BI90" s="4" t="str">
        <f t="shared" si="1750"/>
        <v>0</v>
      </c>
      <c r="BJ90" s="35" t="str">
        <f t="shared" si="1750"/>
        <v>0</v>
      </c>
      <c r="BK90" s="4" t="str">
        <f t="shared" si="1750"/>
        <v>0</v>
      </c>
      <c r="BL90" s="4" t="str">
        <f t="shared" si="1750"/>
        <v>1</v>
      </c>
      <c r="BM90" s="4" t="str">
        <f t="shared" si="1750"/>
        <v>0</v>
      </c>
      <c r="BN90" s="22" t="str">
        <f t="shared" si="1750"/>
        <v>0</v>
      </c>
      <c r="BO90" s="21" t="str">
        <f>CB89</f>
        <v>0</v>
      </c>
      <c r="BP90" s="4" t="str">
        <f>CE89</f>
        <v>0</v>
      </c>
      <c r="BQ90" s="4" t="str">
        <f>BY89</f>
        <v>1</v>
      </c>
      <c r="BR90" s="4" t="str">
        <f>CL89</f>
        <v>0</v>
      </c>
      <c r="BS90" s="31" t="str">
        <f>BO89</f>
        <v>0</v>
      </c>
      <c r="BT90" s="4" t="str">
        <f>BS89</f>
        <v>1</v>
      </c>
      <c r="BU90" s="4" t="str">
        <f>BQ89</f>
        <v>0</v>
      </c>
      <c r="BV90" s="35" t="str">
        <f>CP89</f>
        <v>1</v>
      </c>
      <c r="BW90" s="4" t="str">
        <f>CC89</f>
        <v>0</v>
      </c>
      <c r="BX90" s="4" t="str">
        <f>BT89</f>
        <v>0</v>
      </c>
      <c r="BY90" s="4" t="str">
        <f>CI89</f>
        <v>0</v>
      </c>
      <c r="BZ90" s="4" t="str">
        <f>BX89</f>
        <v>1</v>
      </c>
      <c r="CA90" s="31" t="str">
        <f>CK89</f>
        <v>1</v>
      </c>
      <c r="CB90" s="4" t="str">
        <f>CG89</f>
        <v>0</v>
      </c>
      <c r="CC90" s="4" t="str">
        <f>BZ89</f>
        <v>1</v>
      </c>
      <c r="CD90" s="35" t="str">
        <f>BR89</f>
        <v>1</v>
      </c>
      <c r="CE90" s="4" t="str">
        <f>CN89</f>
        <v>1</v>
      </c>
      <c r="CF90" s="4" t="str">
        <f>BV89</f>
        <v>0</v>
      </c>
      <c r="CG90" s="4" t="str">
        <f>CD89</f>
        <v>0</v>
      </c>
      <c r="CH90" s="4" t="str">
        <f>BU89</f>
        <v>0</v>
      </c>
      <c r="CI90" s="31" t="str">
        <f>CO89</f>
        <v>1</v>
      </c>
      <c r="CJ90" s="4" t="str">
        <f>CH89</f>
        <v>0</v>
      </c>
      <c r="CK90" s="4" t="str">
        <f>CA89</f>
        <v>1</v>
      </c>
      <c r="CL90" s="35" t="str">
        <f>BP89</f>
        <v>1</v>
      </c>
      <c r="CM90" s="4" t="str">
        <f>DC89</f>
        <v>1</v>
      </c>
      <c r="CN90" s="4" t="str">
        <f>DN89</f>
        <v>1</v>
      </c>
      <c r="CO90" s="4" t="str">
        <f>CS89</f>
        <v>0</v>
      </c>
      <c r="CP90" s="4" t="str">
        <f>CY89</f>
        <v>0</v>
      </c>
      <c r="CQ90" s="31" t="str">
        <f>DI89</f>
        <v>0</v>
      </c>
      <c r="CR90" s="4" t="str">
        <f>DQ89</f>
        <v>1</v>
      </c>
      <c r="CS90" s="4" t="str">
        <f>CR89</f>
        <v>1</v>
      </c>
      <c r="CT90" s="35" t="str">
        <f>DB89</f>
        <v>1</v>
      </c>
      <c r="CU90" s="4" t="str">
        <f>DM89</f>
        <v>0</v>
      </c>
      <c r="CV90" s="4" t="str">
        <f>DG89</f>
        <v>0</v>
      </c>
      <c r="CW90" s="4" t="str">
        <f>CU89</f>
        <v>0</v>
      </c>
      <c r="CX90" s="4" t="str">
        <f>DJ89</f>
        <v>1</v>
      </c>
      <c r="CY90" s="31" t="str">
        <f>DF89</f>
        <v>0</v>
      </c>
      <c r="CZ90" s="4" t="str">
        <f>DK89</f>
        <v>1</v>
      </c>
      <c r="DA90" s="4" t="str">
        <f>DA89</f>
        <v>1</v>
      </c>
      <c r="DB90" s="35" t="str">
        <f>DR89</f>
        <v>1</v>
      </c>
      <c r="DC90" s="4" t="str">
        <f>CV89</f>
        <v>1</v>
      </c>
      <c r="DD90" s="4" t="str">
        <f>DO89</f>
        <v>1</v>
      </c>
      <c r="DE90" s="4" t="str">
        <f>DH89</f>
        <v>0</v>
      </c>
      <c r="DF90" s="4" t="str">
        <f>DD89</f>
        <v>1</v>
      </c>
      <c r="DG90" s="31" t="str">
        <f>DL89</f>
        <v>0</v>
      </c>
      <c r="DH90" s="4" t="str">
        <f>CX89</f>
        <v>0</v>
      </c>
      <c r="DI90" s="4" t="str">
        <f>CQ89</f>
        <v>0</v>
      </c>
      <c r="DJ90" s="35" t="str">
        <f>CT89</f>
        <v>0</v>
      </c>
      <c r="DK90" s="4"/>
      <c r="DL90" s="4"/>
      <c r="DM90" s="4"/>
      <c r="DN90" s="4"/>
      <c r="DO90" s="31"/>
      <c r="DP90" s="4"/>
      <c r="DQ90" s="4"/>
      <c r="DR90" s="35"/>
      <c r="DS90" s="31"/>
      <c r="DT90" s="4"/>
      <c r="DU90" s="4"/>
      <c r="DV90" s="35"/>
      <c r="DW90" s="4"/>
      <c r="DX90" s="4"/>
      <c r="DY90" s="4"/>
      <c r="DZ90" s="22"/>
      <c r="EA90" s="13" t="s">
        <v>118</v>
      </c>
    </row>
    <row r="91" spans="2:131" ht="20.25" customHeight="1">
      <c r="B91" s="13" t="s">
        <v>108</v>
      </c>
      <c r="C91" s="21"/>
      <c r="D91" s="4"/>
      <c r="E91" s="4"/>
      <c r="F91" s="4"/>
      <c r="G91" s="31"/>
      <c r="H91" s="4"/>
      <c r="I91" s="4"/>
      <c r="J91" s="4"/>
      <c r="K91" s="31"/>
      <c r="L91" s="4"/>
      <c r="M91" s="4"/>
      <c r="N91" s="35"/>
      <c r="O91" s="4"/>
      <c r="P91" s="4"/>
      <c r="Q91" s="4"/>
      <c r="R91" s="4"/>
      <c r="S91" s="31"/>
      <c r="T91" s="4"/>
      <c r="U91" s="4"/>
      <c r="V91" s="35"/>
      <c r="W91" s="4"/>
      <c r="X91" s="4"/>
      <c r="Y91" s="4"/>
      <c r="Z91" s="4"/>
      <c r="AA91" s="31"/>
      <c r="AB91" s="4"/>
      <c r="AC91" s="4"/>
      <c r="AD91" s="35"/>
      <c r="AE91" s="4"/>
      <c r="AF91" s="4"/>
      <c r="AG91" s="4"/>
      <c r="AH91" s="4"/>
      <c r="AI91" s="31" t="str">
        <f>VLOOKUP(S90&amp;T90&amp;U90&amp;V90&amp;W90&amp;X90, 'Substitution-Boxes'!A$2:AG$65, 2, TRUE)</f>
        <v>1</v>
      </c>
      <c r="AJ91" s="4" t="str">
        <f>VLOOKUP(S90&amp;T90&amp;U90&amp;V90&amp;W90&amp;X90, 'Substitution-Boxes'!A$2:AG$65, 3, TRUE)</f>
        <v>0</v>
      </c>
      <c r="AK91" s="4" t="str">
        <f>VLOOKUP(S90&amp;T90&amp;U90&amp;V90&amp;W90&amp;X90, 'Substitution-Boxes'!A$2:AG$65, 4, TRUE)</f>
        <v>0</v>
      </c>
      <c r="AL91" s="35" t="str">
        <f>VLOOKUP(S90&amp;T90&amp;U90&amp;V90&amp;W90&amp;X90, 'Substitution-Boxes'!A$2:AG$65, 5, TRUE)</f>
        <v>0</v>
      </c>
      <c r="AM91" s="4" t="str">
        <f>VLOOKUP(Y90&amp;Z90&amp;AA90&amp;AB90&amp;AC90&amp;AD90, 'Substitution-Boxes'!A$2:AG$65, 6, TRUE)</f>
        <v>1</v>
      </c>
      <c r="AN91" s="4" t="str">
        <f>VLOOKUP(Y90&amp;Z90&amp;AA90&amp;AB90&amp;AC90&amp;AD90, 'Substitution-Boxes'!A$2:AG$65, 7, TRUE)</f>
        <v>1</v>
      </c>
      <c r="AO91" s="4" t="str">
        <f>VLOOKUP(Y90&amp;Z90&amp;AA90&amp;AB90&amp;AC90&amp;AD90, 'Substitution-Boxes'!A$2:AG$65, 8, TRUE)</f>
        <v>0</v>
      </c>
      <c r="AP91" s="4" t="str">
        <f>VLOOKUP(Y90&amp;Z90&amp;AA90&amp;AB90&amp;AC90&amp;AD90, 'Substitution-Boxes'!A$2:AG$65, 9, TRUE)</f>
        <v>1</v>
      </c>
      <c r="AQ91" s="31" t="str">
        <f>VLOOKUP(AE90&amp;AF90&amp;AG90&amp;AH90&amp;AI90&amp;AJ90, 'Substitution-Boxes'!A$2:AG$65, 10, TRUE)</f>
        <v>0</v>
      </c>
      <c r="AR91" s="4" t="str">
        <f>VLOOKUP(AE90&amp;AF90&amp;AG90&amp;AH90&amp;AI90&amp;AJ90, 'Substitution-Boxes'!A$2:AG$65, 11, TRUE)</f>
        <v>0</v>
      </c>
      <c r="AS91" s="4" t="str">
        <f>VLOOKUP(AE90&amp;AF90&amp;AG90&amp;AH90&amp;AI90&amp;AJ90, 'Substitution-Boxes'!A$2:AG$65, 12, TRUE)</f>
        <v>0</v>
      </c>
      <c r="AT91" s="35" t="str">
        <f>VLOOKUP(AE90&amp;AF90&amp;AG90&amp;AH90&amp;AI90&amp;AJ90, 'Substitution-Boxes'!A$2:AG$65, 13, TRUE)</f>
        <v>1</v>
      </c>
      <c r="AU91" s="4" t="str">
        <f>VLOOKUP(AK90&amp;AL90&amp;AM90&amp;AN90&amp;AO90&amp;AP90, 'Substitution-Boxes'!A$2:AG$65, 14, TRUE)</f>
        <v>0</v>
      </c>
      <c r="AV91" s="4" t="str">
        <f>VLOOKUP(AK90&amp;AL90&amp;AM90&amp;AN90&amp;AO90&amp;AP90, 'Substitution-Boxes'!A$2:AG$65, 15, TRUE)</f>
        <v>0</v>
      </c>
      <c r="AW91" s="4" t="str">
        <f>VLOOKUP(AK90&amp;AL90&amp;AM90&amp;AN90&amp;AO90&amp;AP90, 'Substitution-Boxes'!A$2:AG$65, 16, TRUE)</f>
        <v>0</v>
      </c>
      <c r="AX91" s="4" t="str">
        <f>VLOOKUP(AK90&amp;AL90&amp;AM90&amp;AN90&amp;AO90&amp;AP90, 'Substitution-Boxes'!A$2:AG$65, 17, TRUE)</f>
        <v>1</v>
      </c>
      <c r="AY91" s="31" t="str">
        <f>VLOOKUP(AQ90&amp;AR90&amp;AS90&amp;AT90&amp;AU90&amp;AV90, 'Substitution-Boxes'!A$2:AG$65, 18, TRUE)</f>
        <v>1</v>
      </c>
      <c r="AZ91" s="4" t="str">
        <f>VLOOKUP(AQ90&amp;AR90&amp;AS90&amp;AT90&amp;AU90&amp;AV90, 'Substitution-Boxes'!A$2:AG$65, 19, TRUE)</f>
        <v>0</v>
      </c>
      <c r="BA91" s="4" t="str">
        <f>VLOOKUP(AQ90&amp;AR90&amp;AS90&amp;AT90&amp;AU90&amp;AV90, 'Substitution-Boxes'!A$2:AG$65, 20, TRUE)</f>
        <v>1</v>
      </c>
      <c r="BB91" s="35" t="str">
        <f>VLOOKUP(AQ90&amp;AR90&amp;AS90&amp;AT90&amp;AU90&amp;AV90, 'Substitution-Boxes'!A$2:AG$65, 21, TRUE)</f>
        <v>0</v>
      </c>
      <c r="BC91" s="4" t="str">
        <f>VLOOKUP(AW90&amp;AX90&amp;AY90&amp;AZ90&amp;BA90&amp;BB90, 'Substitution-Boxes'!A$2:AG$65, 22, TRUE)</f>
        <v>1</v>
      </c>
      <c r="BD91" s="4" t="str">
        <f>VLOOKUP(AW90&amp;AX90&amp;AY90&amp;AZ90&amp;BA90&amp;BB90, 'Substitution-Boxes'!A$2:AG$65, 23, TRUE)</f>
        <v>0</v>
      </c>
      <c r="BE91" s="4" t="str">
        <f>VLOOKUP(AW90&amp;AX90&amp;AY90&amp;AZ90&amp;BA90&amp;BB90, 'Substitution-Boxes'!A$2:AG$65, 24, TRUE)</f>
        <v>0</v>
      </c>
      <c r="BF91" s="4" t="str">
        <f>VLOOKUP(AW90&amp;AX90&amp;AY90&amp;AZ90&amp;BA90&amp;BB90, 'Substitution-Boxes'!A$2:AG$65, 25, TRUE)</f>
        <v>0</v>
      </c>
      <c r="BG91" s="31" t="str">
        <f>VLOOKUP(BC90&amp;BD90&amp;BE90&amp;BF90&amp;BG90&amp;BH90, 'Substitution-Boxes'!A$2:AG$65, 26, TRUE)</f>
        <v>0</v>
      </c>
      <c r="BH91" s="4" t="str">
        <f>VLOOKUP(BC90&amp;BD90&amp;BE90&amp;BF90&amp;BG90&amp;BH90, 'Substitution-Boxes'!A$2:AG$65, 27, TRUE)</f>
        <v>0</v>
      </c>
      <c r="BI91" s="4" t="str">
        <f>VLOOKUP(BC90&amp;BD90&amp;BE90&amp;BF90&amp;BG90&amp;BH90, 'Substitution-Boxes'!A$2:AG$65, 28, TRUE)</f>
        <v>1</v>
      </c>
      <c r="BJ91" s="35" t="str">
        <f>VLOOKUP(BC90&amp;BD90&amp;BE90&amp;BF90&amp;BG90&amp;BH90, 'Substitution-Boxes'!A$2:AG$65, 29, TRUE)</f>
        <v>1</v>
      </c>
      <c r="BK91" s="4" t="str">
        <f>VLOOKUP(BI90&amp;BJ90&amp;BK90&amp;BL90&amp;BM90&amp;BN90, 'Substitution-Boxes'!A$2:AG$65, 30, TRUE)</f>
        <v>1</v>
      </c>
      <c r="BL91" s="4" t="str">
        <f>VLOOKUP(BI90&amp;BJ90&amp;BK90&amp;BL90&amp;BM90&amp;BN90, 'Substitution-Boxes'!A$2:AG$65, 31, TRUE)</f>
        <v>0</v>
      </c>
      <c r="BM91" s="4" t="str">
        <f>VLOOKUP(BI90&amp;BJ90&amp;BK90&amp;BL90&amp;BM90&amp;BN90, 'Substitution-Boxes'!A$2:AG$65, 32, TRUE)</f>
        <v>0</v>
      </c>
      <c r="BN91" s="22" t="str">
        <f>VLOOKUP(BI90&amp;BJ90&amp;BK90&amp;BL90&amp;BM90&amp;BN90, 'Substitution-Boxes'!A$2:AG$65, 33, TRUE)</f>
        <v>0</v>
      </c>
      <c r="BO91" s="21"/>
      <c r="BP91" s="4"/>
      <c r="BQ91" s="4"/>
      <c r="BR91" s="4"/>
      <c r="BS91" s="31"/>
      <c r="BT91" s="4"/>
      <c r="BU91" s="4"/>
      <c r="BV91" s="35"/>
      <c r="BW91" s="4"/>
      <c r="BX91" s="4"/>
      <c r="BY91" s="4"/>
      <c r="BZ91" s="4"/>
      <c r="CA91" s="31"/>
      <c r="CB91" s="4"/>
      <c r="CC91" s="4"/>
      <c r="CD91" s="35"/>
      <c r="CE91" s="4"/>
      <c r="CF91" s="4"/>
      <c r="CG91" s="4"/>
      <c r="CH91" s="4"/>
      <c r="CI91" s="31"/>
      <c r="CJ91" s="4"/>
      <c r="CK91" s="4"/>
      <c r="CL91" s="35"/>
      <c r="CM91" s="4"/>
      <c r="CN91" s="4"/>
      <c r="CO91" s="4"/>
      <c r="CP91" s="4"/>
      <c r="CQ91" s="31"/>
      <c r="CR91" s="4"/>
      <c r="CS91" s="4"/>
      <c r="CT91" s="35"/>
      <c r="CU91" s="4"/>
      <c r="CV91" s="4"/>
      <c r="CW91" s="4"/>
      <c r="CX91" s="4"/>
      <c r="CY91" s="31"/>
      <c r="CZ91" s="4"/>
      <c r="DA91" s="4"/>
      <c r="DB91" s="35"/>
      <c r="DC91" s="4"/>
      <c r="DD91" s="4"/>
      <c r="DE91" s="4"/>
      <c r="DF91" s="4"/>
      <c r="DG91" s="31"/>
      <c r="DH91" s="4"/>
      <c r="DI91" s="4"/>
      <c r="DJ91" s="35"/>
      <c r="DK91" s="4"/>
      <c r="DL91" s="4"/>
      <c r="DM91" s="4"/>
      <c r="DN91" s="4"/>
      <c r="DO91" s="31"/>
      <c r="DP91" s="4"/>
      <c r="DQ91" s="4"/>
      <c r="DR91" s="35"/>
      <c r="DS91" s="31"/>
      <c r="DT91" s="4"/>
      <c r="DU91" s="4"/>
      <c r="DV91" s="35"/>
      <c r="DW91" s="4"/>
      <c r="DX91" s="4"/>
      <c r="DY91" s="4"/>
      <c r="DZ91" s="22"/>
      <c r="EA91" s="13"/>
    </row>
    <row r="92" spans="2:131" ht="20.25" customHeight="1">
      <c r="B92" s="13" t="s">
        <v>110</v>
      </c>
      <c r="C92" s="21"/>
      <c r="D92" s="4"/>
      <c r="E92" s="4"/>
      <c r="F92" s="4"/>
      <c r="G92" s="31"/>
      <c r="H92" s="4"/>
      <c r="I92" s="4"/>
      <c r="J92" s="4"/>
      <c r="K92" s="31"/>
      <c r="L92" s="4"/>
      <c r="M92" s="4"/>
      <c r="N92" s="35"/>
      <c r="O92" s="4"/>
      <c r="P92" s="4"/>
      <c r="Q92" s="4"/>
      <c r="R92" s="4"/>
      <c r="S92" s="31"/>
      <c r="T92" s="4"/>
      <c r="U92" s="4"/>
      <c r="V92" s="35"/>
      <c r="W92" s="4"/>
      <c r="X92" s="4"/>
      <c r="Y92" s="4"/>
      <c r="Z92" s="4"/>
      <c r="AA92" s="31"/>
      <c r="AB92" s="4"/>
      <c r="AC92" s="4"/>
      <c r="AD92" s="35"/>
      <c r="AE92" s="4"/>
      <c r="AF92" s="4"/>
      <c r="AG92" s="4"/>
      <c r="AH92" s="4"/>
      <c r="AI92" s="31" t="str">
        <f>AX91</f>
        <v>1</v>
      </c>
      <c r="AJ92" s="4" t="str">
        <f>AO91</f>
        <v>0</v>
      </c>
      <c r="AK92" s="4" t="str">
        <f>BB91</f>
        <v>0</v>
      </c>
      <c r="AL92" s="35" t="str">
        <f>BC91</f>
        <v>1</v>
      </c>
      <c r="AM92" s="4" t="str">
        <f>BK91</f>
        <v>1</v>
      </c>
      <c r="AN92" s="4" t="str">
        <f>AT91</f>
        <v>1</v>
      </c>
      <c r="AO92" s="4" t="str">
        <f>BJ91</f>
        <v>1</v>
      </c>
      <c r="AP92" s="4" t="str">
        <f>AY91</f>
        <v>1</v>
      </c>
      <c r="AQ92" s="31" t="str">
        <f>AI91</f>
        <v>1</v>
      </c>
      <c r="AR92" s="4" t="str">
        <f>AW91</f>
        <v>0</v>
      </c>
      <c r="AS92" s="4" t="str">
        <f>BE91</f>
        <v>0</v>
      </c>
      <c r="AT92" s="35" t="str">
        <f>BH91</f>
        <v>0</v>
      </c>
      <c r="AU92" s="4" t="str">
        <f>AM91</f>
        <v>1</v>
      </c>
      <c r="AV92" s="4" t="str">
        <f>AZ91</f>
        <v>0</v>
      </c>
      <c r="AW92" s="4" t="str">
        <f>BM91</f>
        <v>0</v>
      </c>
      <c r="AX92" s="4" t="str">
        <f>AR91</f>
        <v>0</v>
      </c>
      <c r="AY92" s="31" t="str">
        <f>AJ91</f>
        <v>0</v>
      </c>
      <c r="AZ92" s="4" t="str">
        <f>AP91</f>
        <v>1</v>
      </c>
      <c r="BA92" s="4" t="str">
        <f>BF91</f>
        <v>0</v>
      </c>
      <c r="BB92" s="35" t="str">
        <f>AV91</f>
        <v>0</v>
      </c>
      <c r="BC92" s="4" t="str">
        <f>BN91</f>
        <v>0</v>
      </c>
      <c r="BD92" s="4" t="str">
        <f>BI91</f>
        <v>1</v>
      </c>
      <c r="BE92" s="4" t="str">
        <f>AK91</f>
        <v>0</v>
      </c>
      <c r="BF92" s="4" t="str">
        <f>AQ91</f>
        <v>0</v>
      </c>
      <c r="BG92" s="31" t="str">
        <f>BA91</f>
        <v>1</v>
      </c>
      <c r="BH92" s="4" t="str">
        <f>AU91</f>
        <v>0</v>
      </c>
      <c r="BI92" s="4" t="str">
        <f>BL91</f>
        <v>0</v>
      </c>
      <c r="BJ92" s="35" t="str">
        <f>AN91</f>
        <v>1</v>
      </c>
      <c r="BK92" s="4" t="str">
        <f>BD91</f>
        <v>0</v>
      </c>
      <c r="BL92" s="4" t="str">
        <f>AS91</f>
        <v>0</v>
      </c>
      <c r="BM92" s="4" t="str">
        <f>AL91</f>
        <v>0</v>
      </c>
      <c r="BN92" s="22" t="str">
        <f>BG91</f>
        <v>0</v>
      </c>
      <c r="BO92" s="21"/>
      <c r="BP92" s="4"/>
      <c r="BQ92" s="4"/>
      <c r="BR92" s="4"/>
      <c r="BS92" s="31"/>
      <c r="BT92" s="4"/>
      <c r="BU92" s="4"/>
      <c r="BV92" s="35"/>
      <c r="BW92" s="4"/>
      <c r="BX92" s="4"/>
      <c r="BY92" s="4"/>
      <c r="BZ92" s="4"/>
      <c r="CA92" s="31"/>
      <c r="CB92" s="4"/>
      <c r="CC92" s="4"/>
      <c r="CD92" s="35"/>
      <c r="CE92" s="4"/>
      <c r="CF92" s="4"/>
      <c r="CG92" s="4"/>
      <c r="CH92" s="4"/>
      <c r="CI92" s="31"/>
      <c r="CJ92" s="4"/>
      <c r="CK92" s="4"/>
      <c r="CL92" s="35"/>
      <c r="CM92" s="4"/>
      <c r="CN92" s="4"/>
      <c r="CO92" s="4"/>
      <c r="CP92" s="4"/>
      <c r="CQ92" s="31"/>
      <c r="CR92" s="4"/>
      <c r="CS92" s="4"/>
      <c r="CT92" s="35"/>
      <c r="CU92" s="4"/>
      <c r="CV92" s="4"/>
      <c r="CW92" s="4"/>
      <c r="CX92" s="4"/>
      <c r="CY92" s="31"/>
      <c r="CZ92" s="4"/>
      <c r="DA92" s="4"/>
      <c r="DB92" s="35"/>
      <c r="DC92" s="4"/>
      <c r="DD92" s="4"/>
      <c r="DE92" s="4"/>
      <c r="DF92" s="4"/>
      <c r="DG92" s="31"/>
      <c r="DH92" s="4"/>
      <c r="DI92" s="4"/>
      <c r="DJ92" s="35"/>
      <c r="DK92" s="4"/>
      <c r="DL92" s="4"/>
      <c r="DM92" s="4"/>
      <c r="DN92" s="4"/>
      <c r="DO92" s="31"/>
      <c r="DP92" s="4"/>
      <c r="DQ92" s="4"/>
      <c r="DR92" s="35"/>
      <c r="DS92" s="31"/>
      <c r="DT92" s="4"/>
      <c r="DU92" s="4"/>
      <c r="DV92" s="35"/>
      <c r="DW92" s="4"/>
      <c r="DX92" s="4"/>
      <c r="DY92" s="4"/>
      <c r="DZ92" s="22"/>
      <c r="EA92" s="13"/>
    </row>
    <row r="93" spans="2:131" ht="20.25" customHeight="1" thickBot="1">
      <c r="B93" s="17" t="s">
        <v>111</v>
      </c>
      <c r="C93" s="25" t="str">
        <f>AI87</f>
        <v>0</v>
      </c>
      <c r="D93" s="18" t="str">
        <f t="shared" ref="D93" si="1751">AJ87</f>
        <v>0</v>
      </c>
      <c r="E93" s="18" t="str">
        <f t="shared" ref="E93" si="1752">AK87</f>
        <v>1</v>
      </c>
      <c r="F93" s="18" t="str">
        <f t="shared" ref="F93" si="1753">AL87</f>
        <v>1</v>
      </c>
      <c r="G93" s="32" t="str">
        <f t="shared" ref="G93" si="1754">AM87</f>
        <v>1</v>
      </c>
      <c r="H93" s="18" t="str">
        <f t="shared" ref="H93" si="1755">AN87</f>
        <v>0</v>
      </c>
      <c r="I93" s="18" t="str">
        <f t="shared" ref="I93" si="1756">AO87</f>
        <v>0</v>
      </c>
      <c r="J93" s="18" t="str">
        <f t="shared" ref="J93" si="1757">AP87</f>
        <v>0</v>
      </c>
      <c r="K93" s="32" t="str">
        <f t="shared" ref="K93" si="1758">AQ87</f>
        <v>0</v>
      </c>
      <c r="L93" s="18" t="str">
        <f t="shared" ref="L93" si="1759">AR87</f>
        <v>1</v>
      </c>
      <c r="M93" s="18" t="str">
        <f t="shared" ref="M93" si="1760">AS87</f>
        <v>1</v>
      </c>
      <c r="N93" s="36" t="str">
        <f t="shared" ref="N93" si="1761">AT87</f>
        <v>1</v>
      </c>
      <c r="O93" s="18" t="str">
        <f t="shared" ref="O93" si="1762">AU87</f>
        <v>1</v>
      </c>
      <c r="P93" s="18" t="str">
        <f t="shared" ref="P93" si="1763">AV87</f>
        <v>1</v>
      </c>
      <c r="Q93" s="18" t="str">
        <f t="shared" ref="Q93" si="1764">AW87</f>
        <v>0</v>
      </c>
      <c r="R93" s="18" t="str">
        <f t="shared" ref="R93" si="1765">AX87</f>
        <v>0</v>
      </c>
      <c r="S93" s="32" t="str">
        <f t="shared" ref="S93" si="1766">AY87</f>
        <v>1</v>
      </c>
      <c r="T93" s="18" t="str">
        <f t="shared" ref="T93" si="1767">AZ87</f>
        <v>1</v>
      </c>
      <c r="U93" s="18" t="str">
        <f t="shared" ref="U93" si="1768">BA87</f>
        <v>0</v>
      </c>
      <c r="V93" s="36" t="str">
        <f t="shared" ref="V93" si="1769">BB87</f>
        <v>0</v>
      </c>
      <c r="W93" s="18" t="str">
        <f t="shared" ref="W93" si="1770">BC87</f>
        <v>1</v>
      </c>
      <c r="X93" s="18" t="str">
        <f t="shared" ref="X93" si="1771">BD87</f>
        <v>1</v>
      </c>
      <c r="Y93" s="18" t="str">
        <f t="shared" ref="Y93" si="1772">BE87</f>
        <v>0</v>
      </c>
      <c r="Z93" s="18" t="str">
        <f t="shared" ref="Z93" si="1773">BF87</f>
        <v>1</v>
      </c>
      <c r="AA93" s="32" t="str">
        <f t="shared" ref="AA93" si="1774">BG87</f>
        <v>1</v>
      </c>
      <c r="AB93" s="18" t="str">
        <f t="shared" ref="AB93" si="1775">BH87</f>
        <v>0</v>
      </c>
      <c r="AC93" s="18" t="str">
        <f t="shared" ref="AC93" si="1776">BI87</f>
        <v>1</v>
      </c>
      <c r="AD93" s="36" t="str">
        <f t="shared" ref="AD93" si="1777">BJ87</f>
        <v>0</v>
      </c>
      <c r="AE93" s="18" t="str">
        <f t="shared" ref="AE93" si="1778">BK87</f>
        <v>1</v>
      </c>
      <c r="AF93" s="18" t="str">
        <f t="shared" ref="AF93" si="1779">BL87</f>
        <v>0</v>
      </c>
      <c r="AG93" s="18" t="str">
        <f t="shared" ref="AG93" si="1780">BM87</f>
        <v>1</v>
      </c>
      <c r="AH93" s="18" t="str">
        <f t="shared" ref="AH93" si="1781">BN87</f>
        <v>0</v>
      </c>
      <c r="AI93" s="32" t="str">
        <f>IF(AI92=C87,"0","1")</f>
        <v>1</v>
      </c>
      <c r="AJ93" s="18" t="str">
        <f t="shared" ref="AJ93" si="1782">IF(AJ92=D87,"0","1")</f>
        <v>0</v>
      </c>
      <c r="AK93" s="18" t="str">
        <f t="shared" ref="AK93" si="1783">IF(AK92=E87,"0","1")</f>
        <v>1</v>
      </c>
      <c r="AL93" s="36" t="str">
        <f t="shared" ref="AL93" si="1784">IF(AL92=F87,"0","1")</f>
        <v>1</v>
      </c>
      <c r="AM93" s="18" t="str">
        <f t="shared" ref="AM93" si="1785">IF(AM92=G87,"0","1")</f>
        <v>1</v>
      </c>
      <c r="AN93" s="18" t="str">
        <f t="shared" ref="AN93" si="1786">IF(AN92=H87,"0","1")</f>
        <v>1</v>
      </c>
      <c r="AO93" s="18" t="str">
        <f t="shared" ref="AO93" si="1787">IF(AO92=I87,"0","1")</f>
        <v>0</v>
      </c>
      <c r="AP93" s="18" t="str">
        <f t="shared" ref="AP93" si="1788">IF(AP92=J87,"0","1")</f>
        <v>1</v>
      </c>
      <c r="AQ93" s="32" t="str">
        <f t="shared" ref="AQ93" si="1789">IF(AQ92=K87,"0","1")</f>
        <v>0</v>
      </c>
      <c r="AR93" s="18" t="str">
        <f t="shared" ref="AR93" si="1790">IF(AR92=L87,"0","1")</f>
        <v>0</v>
      </c>
      <c r="AS93" s="18" t="str">
        <f t="shared" ref="AS93" si="1791">IF(AS92=M87,"0","1")</f>
        <v>1</v>
      </c>
      <c r="AT93" s="36" t="str">
        <f t="shared" ref="AT93" si="1792">IF(AT92=N87,"0","1")</f>
        <v>0</v>
      </c>
      <c r="AU93" s="18" t="str">
        <f t="shared" ref="AU93" si="1793">IF(AU92=O87,"0","1")</f>
        <v>1</v>
      </c>
      <c r="AV93" s="18" t="str">
        <f t="shared" ref="AV93" si="1794">IF(AV92=P87,"0","1")</f>
        <v>1</v>
      </c>
      <c r="AW93" s="18" t="str">
        <f t="shared" ref="AW93" si="1795">IF(AW92=Q87,"0","1")</f>
        <v>0</v>
      </c>
      <c r="AX93" s="18" t="str">
        <f t="shared" ref="AX93" si="1796">IF(AX92=R87,"0","1")</f>
        <v>1</v>
      </c>
      <c r="AY93" s="32" t="str">
        <f t="shared" ref="AY93" si="1797">IF(AY92=S87,"0","1")</f>
        <v>1</v>
      </c>
      <c r="AZ93" s="18" t="str">
        <f t="shared" ref="AZ93" si="1798">IF(AZ92=T87,"0","1")</f>
        <v>1</v>
      </c>
      <c r="BA93" s="18" t="str">
        <f t="shared" ref="BA93" si="1799">IF(BA92=U87,"0","1")</f>
        <v>0</v>
      </c>
      <c r="BB93" s="36" t="str">
        <f t="shared" ref="BB93" si="1800">IF(BB92=V87,"0","1")</f>
        <v>1</v>
      </c>
      <c r="BC93" s="18" t="str">
        <f t="shared" ref="BC93" si="1801">IF(BC92=W87,"0","1")</f>
        <v>0</v>
      </c>
      <c r="BD93" s="18" t="str">
        <f t="shared" ref="BD93" si="1802">IF(BD92=X87,"0","1")</f>
        <v>0</v>
      </c>
      <c r="BE93" s="18" t="str">
        <f t="shared" ref="BE93" si="1803">IF(BE92=Y87,"0","1")</f>
        <v>1</v>
      </c>
      <c r="BF93" s="18" t="str">
        <f t="shared" ref="BF93" si="1804">IF(BF92=Z87,"0","1")</f>
        <v>0</v>
      </c>
      <c r="BG93" s="32" t="str">
        <f t="shared" ref="BG93" si="1805">IF(BG92=AA87,"0","1")</f>
        <v>1</v>
      </c>
      <c r="BH93" s="18" t="str">
        <f t="shared" ref="BH93" si="1806">IF(BH92=AB87,"0","1")</f>
        <v>0</v>
      </c>
      <c r="BI93" s="18" t="str">
        <f t="shared" ref="BI93" si="1807">IF(BI92=AC87,"0","1")</f>
        <v>1</v>
      </c>
      <c r="BJ93" s="36" t="str">
        <f t="shared" ref="BJ93" si="1808">IF(BJ92=AD87,"0","1")</f>
        <v>0</v>
      </c>
      <c r="BK93" s="18" t="str">
        <f t="shared" ref="BK93" si="1809">IF(BK92=AE87,"0","1")</f>
        <v>1</v>
      </c>
      <c r="BL93" s="18" t="str">
        <f t="shared" ref="BL93" si="1810">IF(BL92=AF87,"0","1")</f>
        <v>0</v>
      </c>
      <c r="BM93" s="18" t="str">
        <f t="shared" ref="BM93" si="1811">IF(BM92=AG87,"0","1")</f>
        <v>1</v>
      </c>
      <c r="BN93" s="26" t="str">
        <f t="shared" ref="BN93" si="1812">IF(BN92=AH87,"0","1")</f>
        <v>1</v>
      </c>
      <c r="BO93" s="25"/>
      <c r="BP93" s="18"/>
      <c r="BQ93" s="18"/>
      <c r="BR93" s="18"/>
      <c r="BS93" s="32"/>
      <c r="BT93" s="18"/>
      <c r="BU93" s="18"/>
      <c r="BV93" s="36"/>
      <c r="BW93" s="18"/>
      <c r="BX93" s="18"/>
      <c r="BY93" s="18"/>
      <c r="BZ93" s="18"/>
      <c r="CA93" s="32"/>
      <c r="CB93" s="18"/>
      <c r="CC93" s="18"/>
      <c r="CD93" s="36"/>
      <c r="CE93" s="18"/>
      <c r="CF93" s="18"/>
      <c r="CG93" s="18"/>
      <c r="CH93" s="18"/>
      <c r="CI93" s="32"/>
      <c r="CJ93" s="18"/>
      <c r="CK93" s="18"/>
      <c r="CL93" s="36"/>
      <c r="CM93" s="18"/>
      <c r="CN93" s="18"/>
      <c r="CO93" s="18"/>
      <c r="CP93" s="18"/>
      <c r="CQ93" s="32"/>
      <c r="CR93" s="18"/>
      <c r="CS93" s="18"/>
      <c r="CT93" s="36"/>
      <c r="CU93" s="18"/>
      <c r="CV93" s="18"/>
      <c r="CW93" s="18"/>
      <c r="CX93" s="18"/>
      <c r="CY93" s="32"/>
      <c r="CZ93" s="18"/>
      <c r="DA93" s="18"/>
      <c r="DB93" s="36"/>
      <c r="DC93" s="18"/>
      <c r="DD93" s="18"/>
      <c r="DE93" s="18"/>
      <c r="DF93" s="18"/>
      <c r="DG93" s="32"/>
      <c r="DH93" s="18"/>
      <c r="DI93" s="18"/>
      <c r="DJ93" s="36"/>
      <c r="DK93" s="18"/>
      <c r="DL93" s="18"/>
      <c r="DM93" s="18"/>
      <c r="DN93" s="18"/>
      <c r="DO93" s="32"/>
      <c r="DP93" s="18"/>
      <c r="DQ93" s="18"/>
      <c r="DR93" s="36"/>
      <c r="DS93" s="32"/>
      <c r="DT93" s="18"/>
      <c r="DU93" s="18"/>
      <c r="DV93" s="36"/>
      <c r="DW93" s="18"/>
      <c r="DX93" s="18"/>
      <c r="DY93" s="18"/>
      <c r="DZ93" s="26"/>
      <c r="EA93" s="17"/>
    </row>
    <row r="94" spans="2:131" ht="20.25" customHeight="1">
      <c r="B94" s="15" t="s">
        <v>89</v>
      </c>
      <c r="C94" s="23"/>
      <c r="D94" s="16"/>
      <c r="E94" s="16"/>
      <c r="F94" s="16"/>
      <c r="G94" s="30"/>
      <c r="H94" s="16"/>
      <c r="I94" s="16"/>
      <c r="J94" s="16"/>
      <c r="K94" s="30"/>
      <c r="L94" s="16"/>
      <c r="M94" s="16"/>
      <c r="N94" s="34"/>
      <c r="O94" s="16"/>
      <c r="P94" s="16"/>
      <c r="Q94" s="16"/>
      <c r="R94" s="16"/>
      <c r="S94" s="30"/>
      <c r="T94" s="16"/>
      <c r="U94" s="16"/>
      <c r="V94" s="34"/>
      <c r="W94" s="16"/>
      <c r="X94" s="16"/>
      <c r="Y94" s="16"/>
      <c r="Z94" s="16"/>
      <c r="AA94" s="30"/>
      <c r="AB94" s="16"/>
      <c r="AC94" s="16"/>
      <c r="AD94" s="34"/>
      <c r="AE94" s="16"/>
      <c r="AF94" s="16"/>
      <c r="AG94" s="16"/>
      <c r="AH94" s="16"/>
      <c r="AI94" s="30"/>
      <c r="AJ94" s="16"/>
      <c r="AK94" s="16"/>
      <c r="AL94" s="34"/>
      <c r="AM94" s="16"/>
      <c r="AN94" s="16"/>
      <c r="AO94" s="16"/>
      <c r="AP94" s="16"/>
      <c r="AQ94" s="30"/>
      <c r="AR94" s="16"/>
      <c r="AS94" s="16"/>
      <c r="AT94" s="34"/>
      <c r="AU94" s="16"/>
      <c r="AV94" s="16"/>
      <c r="AW94" s="16"/>
      <c r="AX94" s="16"/>
      <c r="AY94" s="30"/>
      <c r="AZ94" s="16"/>
      <c r="BA94" s="16"/>
      <c r="BB94" s="34"/>
      <c r="BC94" s="16"/>
      <c r="BD94" s="16"/>
      <c r="BE94" s="16"/>
      <c r="BF94" s="16"/>
      <c r="BG94" s="30"/>
      <c r="BH94" s="16"/>
      <c r="BI94" s="16"/>
      <c r="BJ94" s="34"/>
      <c r="BK94" s="16"/>
      <c r="BL94" s="16"/>
      <c r="BM94" s="16"/>
      <c r="BN94" s="24"/>
      <c r="BO94" s="23"/>
      <c r="BP94" s="16"/>
      <c r="BQ94" s="16"/>
      <c r="BR94" s="16"/>
      <c r="BS94" s="30"/>
      <c r="BT94" s="16"/>
      <c r="BU94" s="16"/>
      <c r="BV94" s="34"/>
      <c r="BW94" s="16"/>
      <c r="BX94" s="16"/>
      <c r="BY94" s="16"/>
      <c r="BZ94" s="16"/>
      <c r="CA94" s="30"/>
      <c r="CB94" s="16"/>
      <c r="CC94" s="16"/>
      <c r="CD94" s="34"/>
      <c r="CE94" s="16"/>
      <c r="CF94" s="16"/>
      <c r="CG94" s="16"/>
      <c r="CH94" s="16"/>
      <c r="CI94" s="30"/>
      <c r="CJ94" s="16"/>
      <c r="CK94" s="16"/>
      <c r="CL94" s="34"/>
      <c r="CM94" s="16"/>
      <c r="CN94" s="16"/>
      <c r="CO94" s="16"/>
      <c r="CP94" s="16"/>
      <c r="CQ94" s="30"/>
      <c r="CR94" s="16"/>
      <c r="CS94" s="16"/>
      <c r="CT94" s="34"/>
      <c r="CU94" s="16"/>
      <c r="CV94" s="16"/>
      <c r="CW94" s="16"/>
      <c r="CX94" s="16"/>
      <c r="CY94" s="30"/>
      <c r="CZ94" s="16"/>
      <c r="DA94" s="16"/>
      <c r="DB94" s="34"/>
      <c r="DC94" s="16"/>
      <c r="DD94" s="16"/>
      <c r="DE94" s="16"/>
      <c r="DF94" s="16"/>
      <c r="DG94" s="30"/>
      <c r="DH94" s="16"/>
      <c r="DI94" s="16"/>
      <c r="DJ94" s="34"/>
      <c r="DK94" s="16"/>
      <c r="DL94" s="16"/>
      <c r="DM94" s="16"/>
      <c r="DN94" s="16"/>
      <c r="DO94" s="30"/>
      <c r="DP94" s="16"/>
      <c r="DQ94" s="16"/>
      <c r="DR94" s="34"/>
      <c r="DS94" s="30"/>
      <c r="DT94" s="16"/>
      <c r="DU94" s="16"/>
      <c r="DV94" s="34"/>
      <c r="DW94" s="16"/>
      <c r="DX94" s="16"/>
      <c r="DY94" s="16"/>
      <c r="DZ94" s="24"/>
      <c r="EA94" s="15" t="s">
        <v>89</v>
      </c>
    </row>
    <row r="95" spans="2:131" ht="20.25" customHeight="1">
      <c r="B95" s="13" t="s">
        <v>115</v>
      </c>
      <c r="C95" s="21"/>
      <c r="D95" s="4"/>
      <c r="E95" s="4"/>
      <c r="F95" s="4"/>
      <c r="G95" s="31"/>
      <c r="H95" s="4"/>
      <c r="I95" s="4"/>
      <c r="J95" s="4"/>
      <c r="K95" s="31"/>
      <c r="L95" s="4"/>
      <c r="M95" s="4"/>
      <c r="N95" s="35"/>
      <c r="O95" s="4"/>
      <c r="P95" s="4"/>
      <c r="Q95" s="4"/>
      <c r="R95" s="4"/>
      <c r="S95" s="31" t="str">
        <f>BN93</f>
        <v>1</v>
      </c>
      <c r="T95" s="4" t="str">
        <f>AI93</f>
        <v>1</v>
      </c>
      <c r="U95" s="4" t="str">
        <f>AJ93</f>
        <v>0</v>
      </c>
      <c r="V95" s="35" t="str">
        <f>AK93</f>
        <v>1</v>
      </c>
      <c r="W95" s="4" t="str">
        <f>AL93</f>
        <v>1</v>
      </c>
      <c r="X95" s="4" t="str">
        <f>AM93</f>
        <v>1</v>
      </c>
      <c r="Y95" s="4" t="str">
        <f t="shared" ref="Y95" si="1813">AL93</f>
        <v>1</v>
      </c>
      <c r="Z95" s="4" t="str">
        <f t="shared" ref="Z95" si="1814">AM93</f>
        <v>1</v>
      </c>
      <c r="AA95" s="31" t="str">
        <f t="shared" ref="AA95" si="1815">AN93</f>
        <v>1</v>
      </c>
      <c r="AB95" s="4" t="str">
        <f t="shared" ref="AB95" si="1816">AO93</f>
        <v>0</v>
      </c>
      <c r="AC95" s="4" t="str">
        <f t="shared" ref="AC95" si="1817">AP93</f>
        <v>1</v>
      </c>
      <c r="AD95" s="35" t="str">
        <f t="shared" ref="AD95" si="1818">AQ93</f>
        <v>0</v>
      </c>
      <c r="AE95" s="4" t="str">
        <f t="shared" ref="AE95" si="1819">AP93</f>
        <v>1</v>
      </c>
      <c r="AF95" s="4" t="str">
        <f t="shared" ref="AF95" si="1820">AQ93</f>
        <v>0</v>
      </c>
      <c r="AG95" s="4" t="str">
        <f t="shared" ref="AG95" si="1821">AR93</f>
        <v>0</v>
      </c>
      <c r="AH95" s="4" t="str">
        <f t="shared" ref="AH95" si="1822">AS93</f>
        <v>1</v>
      </c>
      <c r="AI95" s="31" t="str">
        <f t="shared" ref="AI95" si="1823">AT93</f>
        <v>0</v>
      </c>
      <c r="AJ95" s="4" t="str">
        <f t="shared" ref="AJ95" si="1824">AU93</f>
        <v>1</v>
      </c>
      <c r="AK95" s="4" t="str">
        <f t="shared" ref="AK95" si="1825">AT93</f>
        <v>0</v>
      </c>
      <c r="AL95" s="35" t="str">
        <f t="shared" ref="AL95" si="1826">AU93</f>
        <v>1</v>
      </c>
      <c r="AM95" s="4" t="str">
        <f t="shared" ref="AM95" si="1827">AV93</f>
        <v>1</v>
      </c>
      <c r="AN95" s="4" t="str">
        <f t="shared" ref="AN95" si="1828">AW93</f>
        <v>0</v>
      </c>
      <c r="AO95" s="4" t="str">
        <f t="shared" ref="AO95" si="1829">AX93</f>
        <v>1</v>
      </c>
      <c r="AP95" s="4" t="str">
        <f t="shared" ref="AP95" si="1830">AY93</f>
        <v>1</v>
      </c>
      <c r="AQ95" s="31" t="str">
        <f t="shared" ref="AQ95" si="1831">AX93</f>
        <v>1</v>
      </c>
      <c r="AR95" s="4" t="str">
        <f t="shared" ref="AR95" si="1832">AY93</f>
        <v>1</v>
      </c>
      <c r="AS95" s="4" t="str">
        <f t="shared" ref="AS95" si="1833">AZ93</f>
        <v>1</v>
      </c>
      <c r="AT95" s="35" t="str">
        <f t="shared" ref="AT95" si="1834">BA93</f>
        <v>0</v>
      </c>
      <c r="AU95" s="4" t="str">
        <f t="shared" ref="AU95" si="1835">BB93</f>
        <v>1</v>
      </c>
      <c r="AV95" s="4" t="str">
        <f t="shared" ref="AV95" si="1836">BC93</f>
        <v>0</v>
      </c>
      <c r="AW95" s="4" t="str">
        <f t="shared" ref="AW95" si="1837">BB93</f>
        <v>1</v>
      </c>
      <c r="AX95" s="4" t="str">
        <f t="shared" ref="AX95" si="1838">BC93</f>
        <v>0</v>
      </c>
      <c r="AY95" s="31" t="str">
        <f t="shared" ref="AY95" si="1839">BD93</f>
        <v>0</v>
      </c>
      <c r="AZ95" s="4" t="str">
        <f t="shared" ref="AZ95" si="1840">BE93</f>
        <v>1</v>
      </c>
      <c r="BA95" s="4" t="str">
        <f t="shared" ref="BA95" si="1841">BF93</f>
        <v>0</v>
      </c>
      <c r="BB95" s="35" t="str">
        <f t="shared" ref="BB95" si="1842">BG93</f>
        <v>1</v>
      </c>
      <c r="BC95" s="4" t="str">
        <f t="shared" ref="BC95" si="1843">BF93</f>
        <v>0</v>
      </c>
      <c r="BD95" s="4" t="str">
        <f t="shared" ref="BD95" si="1844">BG93</f>
        <v>1</v>
      </c>
      <c r="BE95" s="4" t="str">
        <f t="shared" ref="BE95" si="1845">BH93</f>
        <v>0</v>
      </c>
      <c r="BF95" s="4" t="str">
        <f t="shared" ref="BF95" si="1846">BI93</f>
        <v>1</v>
      </c>
      <c r="BG95" s="31" t="str">
        <f t="shared" ref="BG95" si="1847">BJ93</f>
        <v>0</v>
      </c>
      <c r="BH95" s="4" t="str">
        <f t="shared" ref="BH95" si="1848">BK93</f>
        <v>1</v>
      </c>
      <c r="BI95" s="4" t="str">
        <f>BJ93</f>
        <v>0</v>
      </c>
      <c r="BJ95" s="35" t="str">
        <f>BK93</f>
        <v>1</v>
      </c>
      <c r="BK95" s="4" t="str">
        <f>BL93</f>
        <v>0</v>
      </c>
      <c r="BL95" s="4" t="str">
        <f>BM93</f>
        <v>1</v>
      </c>
      <c r="BM95" s="4" t="str">
        <f>BN93</f>
        <v>1</v>
      </c>
      <c r="BN95" s="22" t="str">
        <f>AI93</f>
        <v>1</v>
      </c>
      <c r="BO95" s="21" t="str">
        <f>BQ89</f>
        <v>0</v>
      </c>
      <c r="BP95" s="4" t="str">
        <f t="shared" ref="BP95" si="1849">BR89</f>
        <v>1</v>
      </c>
      <c r="BQ95" s="4" t="str">
        <f t="shared" ref="BQ95" si="1850">BS89</f>
        <v>1</v>
      </c>
      <c r="BR95" s="4" t="str">
        <f t="shared" ref="BR95" si="1851">BT89</f>
        <v>0</v>
      </c>
      <c r="BS95" s="31" t="str">
        <f t="shared" ref="BS95" si="1852">BU89</f>
        <v>0</v>
      </c>
      <c r="BT95" s="4" t="str">
        <f t="shared" ref="BT95" si="1853">BV89</f>
        <v>0</v>
      </c>
      <c r="BU95" s="4" t="str">
        <f t="shared" ref="BU95" si="1854">BW89</f>
        <v>0</v>
      </c>
      <c r="BV95" s="35" t="str">
        <f t="shared" ref="BV95" si="1855">BX89</f>
        <v>1</v>
      </c>
      <c r="BW95" s="4" t="str">
        <f t="shared" ref="BW95" si="1856">BY89</f>
        <v>1</v>
      </c>
      <c r="BX95" s="4" t="str">
        <f t="shared" ref="BX95" si="1857">BZ89</f>
        <v>1</v>
      </c>
      <c r="BY95" s="4" t="str">
        <f t="shared" ref="BY95" si="1858">CA89</f>
        <v>1</v>
      </c>
      <c r="BZ95" s="4" t="str">
        <f t="shared" ref="BZ95" si="1859">CB89</f>
        <v>0</v>
      </c>
      <c r="CA95" s="31" t="str">
        <f t="shared" ref="CA95" si="1860">CC89</f>
        <v>0</v>
      </c>
      <c r="CB95" s="4" t="str">
        <f t="shared" ref="CB95" si="1861">CD89</f>
        <v>0</v>
      </c>
      <c r="CC95" s="4" t="str">
        <f t="shared" ref="CC95" si="1862">CE89</f>
        <v>0</v>
      </c>
      <c r="CD95" s="35" t="str">
        <f t="shared" ref="CD95" si="1863">CF89</f>
        <v>0</v>
      </c>
      <c r="CE95" s="4" t="str">
        <f t="shared" ref="CE95" si="1864">CG89</f>
        <v>0</v>
      </c>
      <c r="CF95" s="4" t="str">
        <f t="shared" ref="CF95" si="1865">CH89</f>
        <v>0</v>
      </c>
      <c r="CG95" s="4" t="str">
        <f t="shared" ref="CG95" si="1866">CI89</f>
        <v>0</v>
      </c>
      <c r="CH95" s="4" t="str">
        <f t="shared" ref="CH95" si="1867">CJ89</f>
        <v>1</v>
      </c>
      <c r="CI95" s="31" t="str">
        <f t="shared" ref="CI95" si="1868">CK89</f>
        <v>1</v>
      </c>
      <c r="CJ95" s="4" t="str">
        <f t="shared" ref="CJ95" si="1869">CL89</f>
        <v>0</v>
      </c>
      <c r="CK95" s="4" t="str">
        <f t="shared" ref="CK95" si="1870">CM89</f>
        <v>0</v>
      </c>
      <c r="CL95" s="35" t="str">
        <f t="shared" ref="CL95" si="1871">CN89</f>
        <v>1</v>
      </c>
      <c r="CM95" s="4" t="str">
        <f t="shared" ref="CM95" si="1872">CO89</f>
        <v>1</v>
      </c>
      <c r="CN95" s="4" t="str">
        <f t="shared" ref="CN95" si="1873">CP89</f>
        <v>1</v>
      </c>
      <c r="CO95" s="4" t="str">
        <f>BO89</f>
        <v>0</v>
      </c>
      <c r="CP95" s="4" t="str">
        <f>BP89</f>
        <v>1</v>
      </c>
      <c r="CQ95" s="31" t="str">
        <f t="shared" ref="CQ95" si="1874">CS89</f>
        <v>0</v>
      </c>
      <c r="CR95" s="4" t="str">
        <f t="shared" ref="CR95" si="1875">CT89</f>
        <v>0</v>
      </c>
      <c r="CS95" s="4" t="str">
        <f t="shared" ref="CS95" si="1876">CU89</f>
        <v>0</v>
      </c>
      <c r="CT95" s="35" t="str">
        <f t="shared" ref="CT95" si="1877">CV89</f>
        <v>1</v>
      </c>
      <c r="CU95" s="4" t="str">
        <f t="shared" ref="CU95" si="1878">CW89</f>
        <v>1</v>
      </c>
      <c r="CV95" s="4" t="str">
        <f t="shared" ref="CV95" si="1879">CX89</f>
        <v>0</v>
      </c>
      <c r="CW95" s="4" t="str">
        <f t="shared" ref="CW95" si="1880">CY89</f>
        <v>0</v>
      </c>
      <c r="CX95" s="4" t="str">
        <f t="shared" ref="CX95" si="1881">CZ89</f>
        <v>1</v>
      </c>
      <c r="CY95" s="31" t="str">
        <f t="shared" ref="CY95" si="1882">DA89</f>
        <v>1</v>
      </c>
      <c r="CZ95" s="4" t="str">
        <f t="shared" ref="CZ95" si="1883">DB89</f>
        <v>1</v>
      </c>
      <c r="DA95" s="4" t="str">
        <f t="shared" ref="DA95" si="1884">DC89</f>
        <v>1</v>
      </c>
      <c r="DB95" s="35" t="str">
        <f t="shared" ref="DB95" si="1885">DD89</f>
        <v>1</v>
      </c>
      <c r="DC95" s="4" t="str">
        <f t="shared" ref="DC95" si="1886">DE89</f>
        <v>1</v>
      </c>
      <c r="DD95" s="4" t="str">
        <f t="shared" ref="DD95" si="1887">DF89</f>
        <v>0</v>
      </c>
      <c r="DE95" s="4" t="str">
        <f t="shared" ref="DE95" si="1888">DG89</f>
        <v>0</v>
      </c>
      <c r="DF95" s="4" t="str">
        <f t="shared" ref="DF95" si="1889">DH89</f>
        <v>0</v>
      </c>
      <c r="DG95" s="31" t="str">
        <f t="shared" ref="DG95" si="1890">DI89</f>
        <v>0</v>
      </c>
      <c r="DH95" s="4" t="str">
        <f t="shared" ref="DH95" si="1891">DJ89</f>
        <v>1</v>
      </c>
      <c r="DI95" s="4" t="str">
        <f t="shared" ref="DI95" si="1892">DK89</f>
        <v>1</v>
      </c>
      <c r="DJ95" s="35" t="str">
        <f t="shared" ref="DJ95" si="1893">DL89</f>
        <v>0</v>
      </c>
      <c r="DK95" s="4" t="str">
        <f t="shared" ref="DK95" si="1894">DM89</f>
        <v>0</v>
      </c>
      <c r="DL95" s="4" t="str">
        <f t="shared" ref="DL95" si="1895">DN89</f>
        <v>1</v>
      </c>
      <c r="DM95" s="4" t="str">
        <f t="shared" ref="DM95" si="1896">DO89</f>
        <v>1</v>
      </c>
      <c r="DN95" s="4" t="str">
        <f t="shared" ref="DN95" si="1897">DP89</f>
        <v>1</v>
      </c>
      <c r="DO95" s="31" t="str">
        <f t="shared" ref="DO95" si="1898">DQ89</f>
        <v>1</v>
      </c>
      <c r="DP95" s="4" t="str">
        <f t="shared" ref="DP95" si="1899">DR89</f>
        <v>1</v>
      </c>
      <c r="DQ95" s="4" t="str">
        <f>CQ89</f>
        <v>0</v>
      </c>
      <c r="DR95" s="35" t="str">
        <f>CR89</f>
        <v>1</v>
      </c>
      <c r="DS95" s="31"/>
      <c r="DT95" s="4"/>
      <c r="DU95" s="4"/>
      <c r="DV95" s="35"/>
      <c r="DW95" s="4"/>
      <c r="DX95" s="4"/>
      <c r="DY95" s="4"/>
      <c r="DZ95" s="22"/>
      <c r="EA95" s="13" t="s">
        <v>122</v>
      </c>
    </row>
    <row r="96" spans="2:131" ht="20.25" customHeight="1">
      <c r="B96" s="13" t="s">
        <v>109</v>
      </c>
      <c r="C96" s="21"/>
      <c r="D96" s="4"/>
      <c r="E96" s="4"/>
      <c r="F96" s="4"/>
      <c r="G96" s="31"/>
      <c r="H96" s="4"/>
      <c r="I96" s="4"/>
      <c r="J96" s="4"/>
      <c r="K96" s="31"/>
      <c r="L96" s="4"/>
      <c r="M96" s="4"/>
      <c r="N96" s="35"/>
      <c r="O96" s="4"/>
      <c r="P96" s="4"/>
      <c r="Q96" s="4"/>
      <c r="R96" s="4"/>
      <c r="S96" s="31" t="str">
        <f t="shared" ref="S96:BN96" si="1900">IF(S95=BO96,"0","1")</f>
        <v>1</v>
      </c>
      <c r="T96" s="4" t="str">
        <f t="shared" si="1900"/>
        <v>1</v>
      </c>
      <c r="U96" s="4" t="str">
        <f t="shared" si="1900"/>
        <v>1</v>
      </c>
      <c r="V96" s="35" t="str">
        <f t="shared" si="1900"/>
        <v>0</v>
      </c>
      <c r="W96" s="4" t="str">
        <f t="shared" si="1900"/>
        <v>1</v>
      </c>
      <c r="X96" s="4" t="str">
        <f t="shared" si="1900"/>
        <v>1</v>
      </c>
      <c r="Y96" s="4" t="str">
        <f t="shared" si="1900"/>
        <v>0</v>
      </c>
      <c r="Z96" s="4" t="str">
        <f t="shared" si="1900"/>
        <v>0</v>
      </c>
      <c r="AA96" s="31" t="str">
        <f t="shared" si="1900"/>
        <v>1</v>
      </c>
      <c r="AB96" s="4" t="str">
        <f t="shared" si="1900"/>
        <v>0</v>
      </c>
      <c r="AC96" s="4" t="str">
        <f t="shared" si="1900"/>
        <v>0</v>
      </c>
      <c r="AD96" s="35" t="str">
        <f t="shared" si="1900"/>
        <v>1</v>
      </c>
      <c r="AE96" s="4" t="str">
        <f t="shared" si="1900"/>
        <v>1</v>
      </c>
      <c r="AF96" s="4" t="str">
        <f t="shared" si="1900"/>
        <v>0</v>
      </c>
      <c r="AG96" s="4" t="str">
        <f t="shared" si="1900"/>
        <v>0</v>
      </c>
      <c r="AH96" s="4" t="str">
        <f t="shared" si="1900"/>
        <v>1</v>
      </c>
      <c r="AI96" s="31" t="str">
        <f t="shared" si="1900"/>
        <v>1</v>
      </c>
      <c r="AJ96" s="4" t="str">
        <f t="shared" si="1900"/>
        <v>0</v>
      </c>
      <c r="AK96" s="4" t="str">
        <f t="shared" si="1900"/>
        <v>0</v>
      </c>
      <c r="AL96" s="35" t="str">
        <f t="shared" si="1900"/>
        <v>1</v>
      </c>
      <c r="AM96" s="4" t="str">
        <f t="shared" si="1900"/>
        <v>1</v>
      </c>
      <c r="AN96" s="4" t="str">
        <f t="shared" si="1900"/>
        <v>1</v>
      </c>
      <c r="AO96" s="4" t="str">
        <f t="shared" si="1900"/>
        <v>1</v>
      </c>
      <c r="AP96" s="4" t="str">
        <f t="shared" si="1900"/>
        <v>0</v>
      </c>
      <c r="AQ96" s="31" t="str">
        <f t="shared" si="1900"/>
        <v>0</v>
      </c>
      <c r="AR96" s="4" t="str">
        <f t="shared" si="1900"/>
        <v>0</v>
      </c>
      <c r="AS96" s="4" t="str">
        <f t="shared" si="1900"/>
        <v>1</v>
      </c>
      <c r="AT96" s="35" t="str">
        <f t="shared" si="1900"/>
        <v>1</v>
      </c>
      <c r="AU96" s="4" t="str">
        <f t="shared" si="1900"/>
        <v>0</v>
      </c>
      <c r="AV96" s="4" t="str">
        <f t="shared" si="1900"/>
        <v>0</v>
      </c>
      <c r="AW96" s="4" t="str">
        <f t="shared" si="1900"/>
        <v>1</v>
      </c>
      <c r="AX96" s="4" t="str">
        <f t="shared" si="1900"/>
        <v>1</v>
      </c>
      <c r="AY96" s="31" t="str">
        <f t="shared" si="1900"/>
        <v>1</v>
      </c>
      <c r="AZ96" s="4" t="str">
        <f t="shared" si="1900"/>
        <v>1</v>
      </c>
      <c r="BA96" s="4" t="str">
        <f t="shared" si="1900"/>
        <v>1</v>
      </c>
      <c r="BB96" s="35" t="str">
        <f t="shared" si="1900"/>
        <v>1</v>
      </c>
      <c r="BC96" s="4" t="str">
        <f t="shared" si="1900"/>
        <v>0</v>
      </c>
      <c r="BD96" s="4" t="str">
        <f t="shared" si="1900"/>
        <v>1</v>
      </c>
      <c r="BE96" s="4" t="str">
        <f t="shared" si="1900"/>
        <v>1</v>
      </c>
      <c r="BF96" s="4" t="str">
        <f t="shared" si="1900"/>
        <v>0</v>
      </c>
      <c r="BG96" s="31" t="str">
        <f t="shared" si="1900"/>
        <v>0</v>
      </c>
      <c r="BH96" s="4" t="str">
        <f t="shared" si="1900"/>
        <v>0</v>
      </c>
      <c r="BI96" s="4" t="str">
        <f t="shared" si="1900"/>
        <v>1</v>
      </c>
      <c r="BJ96" s="35" t="str">
        <f t="shared" si="1900"/>
        <v>1</v>
      </c>
      <c r="BK96" s="4" t="str">
        <f t="shared" si="1900"/>
        <v>1</v>
      </c>
      <c r="BL96" s="4" t="str">
        <f t="shared" si="1900"/>
        <v>0</v>
      </c>
      <c r="BM96" s="4" t="str">
        <f t="shared" si="1900"/>
        <v>1</v>
      </c>
      <c r="BN96" s="22" t="str">
        <f t="shared" si="1900"/>
        <v>0</v>
      </c>
      <c r="BO96" s="21" t="str">
        <f>CB95</f>
        <v>0</v>
      </c>
      <c r="BP96" s="4" t="str">
        <f>CE95</f>
        <v>0</v>
      </c>
      <c r="BQ96" s="4" t="str">
        <f>BY95</f>
        <v>1</v>
      </c>
      <c r="BR96" s="4" t="str">
        <f>CL95</f>
        <v>1</v>
      </c>
      <c r="BS96" s="31" t="str">
        <f>BO95</f>
        <v>0</v>
      </c>
      <c r="BT96" s="4" t="str">
        <f>BS95</f>
        <v>0</v>
      </c>
      <c r="BU96" s="4" t="str">
        <f>BQ95</f>
        <v>1</v>
      </c>
      <c r="BV96" s="35" t="str">
        <f>CP95</f>
        <v>1</v>
      </c>
      <c r="BW96" s="4" t="str">
        <f>CC95</f>
        <v>0</v>
      </c>
      <c r="BX96" s="4" t="str">
        <f>BT95</f>
        <v>0</v>
      </c>
      <c r="BY96" s="4" t="str">
        <f>CI95</f>
        <v>1</v>
      </c>
      <c r="BZ96" s="4" t="str">
        <f>BX95</f>
        <v>1</v>
      </c>
      <c r="CA96" s="31" t="str">
        <f>CK95</f>
        <v>0</v>
      </c>
      <c r="CB96" s="4" t="str">
        <f>CG95</f>
        <v>0</v>
      </c>
      <c r="CC96" s="4" t="str">
        <f>BZ95</f>
        <v>0</v>
      </c>
      <c r="CD96" s="35" t="str">
        <f>BR95</f>
        <v>0</v>
      </c>
      <c r="CE96" s="4" t="str">
        <f>CN95</f>
        <v>1</v>
      </c>
      <c r="CF96" s="4" t="str">
        <f>BV95</f>
        <v>1</v>
      </c>
      <c r="CG96" s="4" t="str">
        <f>CD95</f>
        <v>0</v>
      </c>
      <c r="CH96" s="4" t="str">
        <f>BU95</f>
        <v>0</v>
      </c>
      <c r="CI96" s="31" t="str">
        <f>CO95</f>
        <v>0</v>
      </c>
      <c r="CJ96" s="4" t="str">
        <f>CH95</f>
        <v>1</v>
      </c>
      <c r="CK96" s="4" t="str">
        <f>CA95</f>
        <v>0</v>
      </c>
      <c r="CL96" s="35" t="str">
        <f>BP95</f>
        <v>1</v>
      </c>
      <c r="CM96" s="4" t="str">
        <f>DC95</f>
        <v>1</v>
      </c>
      <c r="CN96" s="4" t="str">
        <f>DN95</f>
        <v>1</v>
      </c>
      <c r="CO96" s="4" t="str">
        <f>CS95</f>
        <v>0</v>
      </c>
      <c r="CP96" s="4" t="str">
        <f>CY95</f>
        <v>1</v>
      </c>
      <c r="CQ96" s="31" t="str">
        <f>DI95</f>
        <v>1</v>
      </c>
      <c r="CR96" s="4" t="str">
        <f>DQ95</f>
        <v>0</v>
      </c>
      <c r="CS96" s="4" t="str">
        <f>CR95</f>
        <v>0</v>
      </c>
      <c r="CT96" s="35" t="str">
        <f>DB95</f>
        <v>1</v>
      </c>
      <c r="CU96" s="4" t="str">
        <f>DM95</f>
        <v>1</v>
      </c>
      <c r="CV96" s="4" t="str">
        <f>DG95</f>
        <v>0</v>
      </c>
      <c r="CW96" s="4" t="str">
        <f>CU95</f>
        <v>1</v>
      </c>
      <c r="CX96" s="4" t="str">
        <f>DJ95</f>
        <v>0</v>
      </c>
      <c r="CY96" s="31" t="str">
        <f>DF95</f>
        <v>0</v>
      </c>
      <c r="CZ96" s="4" t="str">
        <f>DK95</f>
        <v>0</v>
      </c>
      <c r="DA96" s="4" t="str">
        <f>DA95</f>
        <v>1</v>
      </c>
      <c r="DB96" s="35" t="str">
        <f>DR95</f>
        <v>1</v>
      </c>
      <c r="DC96" s="4" t="str">
        <f>CV95</f>
        <v>0</v>
      </c>
      <c r="DD96" s="4" t="str">
        <f>DO95</f>
        <v>1</v>
      </c>
      <c r="DE96" s="4" t="str">
        <f>DH95</f>
        <v>1</v>
      </c>
      <c r="DF96" s="4" t="str">
        <f>DD95</f>
        <v>0</v>
      </c>
      <c r="DG96" s="31" t="str">
        <f>DL95</f>
        <v>1</v>
      </c>
      <c r="DH96" s="4" t="str">
        <f>CX95</f>
        <v>1</v>
      </c>
      <c r="DI96" s="4" t="str">
        <f>CQ95</f>
        <v>0</v>
      </c>
      <c r="DJ96" s="35" t="str">
        <f>CT95</f>
        <v>1</v>
      </c>
      <c r="DK96" s="4"/>
      <c r="DL96" s="4"/>
      <c r="DM96" s="4"/>
      <c r="DN96" s="4"/>
      <c r="DO96" s="31"/>
      <c r="DP96" s="4"/>
      <c r="DQ96" s="4"/>
      <c r="DR96" s="35"/>
      <c r="DS96" s="31"/>
      <c r="DT96" s="4"/>
      <c r="DU96" s="4"/>
      <c r="DV96" s="35"/>
      <c r="DW96" s="4"/>
      <c r="DX96" s="4"/>
      <c r="DY96" s="4"/>
      <c r="DZ96" s="22"/>
      <c r="EA96" s="13" t="s">
        <v>118</v>
      </c>
    </row>
    <row r="97" spans="2:131" ht="20.25" customHeight="1">
      <c r="B97" s="13" t="s">
        <v>108</v>
      </c>
      <c r="C97" s="21"/>
      <c r="D97" s="4"/>
      <c r="E97" s="4"/>
      <c r="F97" s="4"/>
      <c r="G97" s="31"/>
      <c r="H97" s="4"/>
      <c r="I97" s="4"/>
      <c r="J97" s="4"/>
      <c r="K97" s="31"/>
      <c r="L97" s="4"/>
      <c r="M97" s="4"/>
      <c r="N97" s="35"/>
      <c r="O97" s="4"/>
      <c r="P97" s="4"/>
      <c r="Q97" s="4"/>
      <c r="R97" s="4"/>
      <c r="S97" s="31"/>
      <c r="T97" s="4"/>
      <c r="U97" s="4"/>
      <c r="V97" s="35"/>
      <c r="W97" s="4"/>
      <c r="X97" s="4"/>
      <c r="Y97" s="4"/>
      <c r="Z97" s="4"/>
      <c r="AA97" s="31"/>
      <c r="AB97" s="4"/>
      <c r="AC97" s="4"/>
      <c r="AD97" s="35"/>
      <c r="AE97" s="4"/>
      <c r="AF97" s="4"/>
      <c r="AG97" s="4"/>
      <c r="AH97" s="4"/>
      <c r="AI97" s="31" t="str">
        <f>VLOOKUP(S96&amp;T96&amp;U96&amp;V96&amp;W96&amp;X96, 'Substitution-Boxes'!A$2:AG$65, 2, TRUE)</f>
        <v>0</v>
      </c>
      <c r="AJ97" s="4" t="str">
        <f>VLOOKUP(S96&amp;T96&amp;U96&amp;V96&amp;W96&amp;X96, 'Substitution-Boxes'!A$2:AG$65, 3, TRUE)</f>
        <v>0</v>
      </c>
      <c r="AK97" s="4" t="str">
        <f>VLOOKUP(S96&amp;T96&amp;U96&amp;V96&amp;W96&amp;X96, 'Substitution-Boxes'!A$2:AG$65, 4, TRUE)</f>
        <v>0</v>
      </c>
      <c r="AL97" s="35" t="str">
        <f>VLOOKUP(S96&amp;T96&amp;U96&amp;V96&amp;W96&amp;X96, 'Substitution-Boxes'!A$2:AG$65, 5, TRUE)</f>
        <v>0</v>
      </c>
      <c r="AM97" s="4" t="str">
        <f>VLOOKUP(Y96&amp;Z96&amp;AA96&amp;AB96&amp;AC96&amp;AD96, 'Substitution-Boxes'!A$2:AG$65, 6, TRUE)</f>
        <v>1</v>
      </c>
      <c r="AN97" s="4" t="str">
        <f>VLOOKUP(Y96&amp;Z96&amp;AA96&amp;AB96&amp;AC96&amp;AD96, 'Substitution-Boxes'!A$2:AG$65, 7, TRUE)</f>
        <v>1</v>
      </c>
      <c r="AO97" s="4" t="str">
        <f>VLOOKUP(Y96&amp;Z96&amp;AA96&amp;AB96&amp;AC96&amp;AD96, 'Substitution-Boxes'!A$2:AG$65, 8, TRUE)</f>
        <v>1</v>
      </c>
      <c r="AP97" s="4" t="str">
        <f>VLOOKUP(Y96&amp;Z96&amp;AA96&amp;AB96&amp;AC96&amp;AD96, 'Substitution-Boxes'!A$2:AG$65, 9, TRUE)</f>
        <v>1</v>
      </c>
      <c r="AQ97" s="31" t="str">
        <f>VLOOKUP(AE96&amp;AF96&amp;AG96&amp;AH96&amp;AI96&amp;AJ96, 'Substitution-Boxes'!A$2:AG$65, 10, TRUE)</f>
        <v>1</v>
      </c>
      <c r="AR97" s="4" t="str">
        <f>VLOOKUP(AE96&amp;AF96&amp;AG96&amp;AH96&amp;AI96&amp;AJ96, 'Substitution-Boxes'!A$2:AG$65, 11, TRUE)</f>
        <v>0</v>
      </c>
      <c r="AS97" s="4" t="str">
        <f>VLOOKUP(AE96&amp;AF96&amp;AG96&amp;AH96&amp;AI96&amp;AJ96, 'Substitution-Boxes'!A$2:AG$65, 12, TRUE)</f>
        <v>0</v>
      </c>
      <c r="AT97" s="35" t="str">
        <f>VLOOKUP(AE96&amp;AF96&amp;AG96&amp;AH96&amp;AI96&amp;AJ96, 'Substitution-Boxes'!A$2:AG$65, 13, TRUE)</f>
        <v>1</v>
      </c>
      <c r="AU97" s="4" t="str">
        <f>VLOOKUP(AK96&amp;AL96&amp;AM96&amp;AN96&amp;AO96&amp;AP96, 'Substitution-Boxes'!A$2:AG$65, 14, TRUE)</f>
        <v>1</v>
      </c>
      <c r="AV97" s="4" t="str">
        <f>VLOOKUP(AK96&amp;AL96&amp;AM96&amp;AN96&amp;AO96&amp;AP96, 'Substitution-Boxes'!A$2:AG$65, 15, TRUE)</f>
        <v>1</v>
      </c>
      <c r="AW97" s="4" t="str">
        <f>VLOOKUP(AK96&amp;AL96&amp;AM96&amp;AN96&amp;AO96&amp;AP96, 'Substitution-Boxes'!A$2:AG$65, 16, TRUE)</f>
        <v>1</v>
      </c>
      <c r="AX97" s="4" t="str">
        <f>VLOOKUP(AK96&amp;AL96&amp;AM96&amp;AN96&amp;AO96&amp;AP96, 'Substitution-Boxes'!A$2:AG$65, 17, TRUE)</f>
        <v>1</v>
      </c>
      <c r="AY97" s="31" t="str">
        <f>VLOOKUP(AQ96&amp;AR96&amp;AS96&amp;AT96&amp;AU96&amp;AV96, 'Substitution-Boxes'!A$2:AG$65, 18, TRUE)</f>
        <v>1</v>
      </c>
      <c r="AZ97" s="4" t="str">
        <f>VLOOKUP(AQ96&amp;AR96&amp;AS96&amp;AT96&amp;AU96&amp;AV96, 'Substitution-Boxes'!A$2:AG$65, 19, TRUE)</f>
        <v>0</v>
      </c>
      <c r="BA97" s="4" t="str">
        <f>VLOOKUP(AQ96&amp;AR96&amp;AS96&amp;AT96&amp;AU96&amp;AV96, 'Substitution-Boxes'!A$2:AG$65, 20, TRUE)</f>
        <v>1</v>
      </c>
      <c r="BB97" s="35" t="str">
        <f>VLOOKUP(AQ96&amp;AR96&amp;AS96&amp;AT96&amp;AU96&amp;AV96, 'Substitution-Boxes'!A$2:AG$65, 21, TRUE)</f>
        <v>1</v>
      </c>
      <c r="BC97" s="4" t="str">
        <f>VLOOKUP(AW96&amp;AX96&amp;AY96&amp;AZ96&amp;BA96&amp;BB96, 'Substitution-Boxes'!A$2:AG$65, 22, TRUE)</f>
        <v>1</v>
      </c>
      <c r="BD97" s="4" t="str">
        <f>VLOOKUP(AW96&amp;AX96&amp;AY96&amp;AZ96&amp;BA96&amp;BB96, 'Substitution-Boxes'!A$2:AG$65, 23, TRUE)</f>
        <v>1</v>
      </c>
      <c r="BE97" s="4" t="str">
        <f>VLOOKUP(AW96&amp;AX96&amp;AY96&amp;AZ96&amp;BA96&amp;BB96, 'Substitution-Boxes'!A$2:AG$65, 24, TRUE)</f>
        <v>0</v>
      </c>
      <c r="BF97" s="4" t="str">
        <f>VLOOKUP(AW96&amp;AX96&amp;AY96&amp;AZ96&amp;BA96&amp;BB96, 'Substitution-Boxes'!A$2:AG$65, 25, TRUE)</f>
        <v>1</v>
      </c>
      <c r="BG97" s="31" t="str">
        <f>VLOOKUP(BC96&amp;BD96&amp;BE96&amp;BF96&amp;BG96&amp;BH96, 'Substitution-Boxes'!A$2:AG$65, 26, TRUE)</f>
        <v>0</v>
      </c>
      <c r="BH97" s="4" t="str">
        <f>VLOOKUP(BC96&amp;BD96&amp;BE96&amp;BF96&amp;BG96&amp;BH96, 'Substitution-Boxes'!A$2:AG$65, 27, TRUE)</f>
        <v>1</v>
      </c>
      <c r="BI97" s="4" t="str">
        <f>VLOOKUP(BC96&amp;BD96&amp;BE96&amp;BF96&amp;BG96&amp;BH96, 'Substitution-Boxes'!A$2:AG$65, 28, TRUE)</f>
        <v>0</v>
      </c>
      <c r="BJ97" s="35" t="str">
        <f>VLOOKUP(BC96&amp;BD96&amp;BE96&amp;BF96&amp;BG96&amp;BH96, 'Substitution-Boxes'!A$2:AG$65, 29, TRUE)</f>
        <v>1</v>
      </c>
      <c r="BK97" s="4" t="str">
        <f>VLOOKUP(BI96&amp;BJ96&amp;BK96&amp;BL96&amp;BM96&amp;BN96, 'Substitution-Boxes'!A$2:AG$65, 30, TRUE)</f>
        <v>0</v>
      </c>
      <c r="BL97" s="4" t="str">
        <f>VLOOKUP(BI96&amp;BJ96&amp;BK96&amp;BL96&amp;BM96&amp;BN96, 'Substitution-Boxes'!A$2:AG$65, 31, TRUE)</f>
        <v>0</v>
      </c>
      <c r="BM97" s="4" t="str">
        <f>VLOOKUP(BI96&amp;BJ96&amp;BK96&amp;BL96&amp;BM96&amp;BN96, 'Substitution-Boxes'!A$2:AG$65, 32, TRUE)</f>
        <v>1</v>
      </c>
      <c r="BN97" s="22" t="str">
        <f>VLOOKUP(BI96&amp;BJ96&amp;BK96&amp;BL96&amp;BM96&amp;BN96, 'Substitution-Boxes'!A$2:AG$65, 33, TRUE)</f>
        <v>1</v>
      </c>
      <c r="BO97" s="21"/>
      <c r="BP97" s="4"/>
      <c r="BQ97" s="4"/>
      <c r="BR97" s="4"/>
      <c r="BS97" s="31"/>
      <c r="BT97" s="4"/>
      <c r="BU97" s="4"/>
      <c r="BV97" s="35"/>
      <c r="BW97" s="4"/>
      <c r="BX97" s="4"/>
      <c r="BY97" s="4"/>
      <c r="BZ97" s="4"/>
      <c r="CA97" s="31"/>
      <c r="CB97" s="4"/>
      <c r="CC97" s="4"/>
      <c r="CD97" s="35"/>
      <c r="CE97" s="4"/>
      <c r="CF97" s="4"/>
      <c r="CG97" s="4"/>
      <c r="CH97" s="4"/>
      <c r="CI97" s="31"/>
      <c r="CJ97" s="4"/>
      <c r="CK97" s="4"/>
      <c r="CL97" s="35"/>
      <c r="CM97" s="4"/>
      <c r="CN97" s="4"/>
      <c r="CO97" s="4"/>
      <c r="CP97" s="4"/>
      <c r="CQ97" s="31"/>
      <c r="CR97" s="4"/>
      <c r="CS97" s="4"/>
      <c r="CT97" s="35"/>
      <c r="CU97" s="4"/>
      <c r="CV97" s="4"/>
      <c r="CW97" s="4"/>
      <c r="CX97" s="4"/>
      <c r="CY97" s="31"/>
      <c r="CZ97" s="4"/>
      <c r="DA97" s="4"/>
      <c r="DB97" s="35"/>
      <c r="DC97" s="4"/>
      <c r="DD97" s="4"/>
      <c r="DE97" s="4"/>
      <c r="DF97" s="4"/>
      <c r="DG97" s="31"/>
      <c r="DH97" s="4"/>
      <c r="DI97" s="4"/>
      <c r="DJ97" s="35"/>
      <c r="DK97" s="4"/>
      <c r="DL97" s="4"/>
      <c r="DM97" s="4"/>
      <c r="DN97" s="4"/>
      <c r="DO97" s="31"/>
      <c r="DP97" s="4"/>
      <c r="DQ97" s="4"/>
      <c r="DR97" s="35"/>
      <c r="DS97" s="31"/>
      <c r="DT97" s="4"/>
      <c r="DU97" s="4"/>
      <c r="DV97" s="35"/>
      <c r="DW97" s="4"/>
      <c r="DX97" s="4"/>
      <c r="DY97" s="4"/>
      <c r="DZ97" s="22"/>
      <c r="EA97" s="13"/>
    </row>
    <row r="98" spans="2:131" ht="20.25" customHeight="1">
      <c r="B98" s="13" t="s">
        <v>110</v>
      </c>
      <c r="C98" s="21"/>
      <c r="D98" s="4"/>
      <c r="E98" s="4"/>
      <c r="F98" s="4"/>
      <c r="G98" s="31"/>
      <c r="H98" s="4"/>
      <c r="I98" s="4"/>
      <c r="J98" s="4"/>
      <c r="K98" s="31"/>
      <c r="L98" s="4"/>
      <c r="M98" s="4"/>
      <c r="N98" s="35"/>
      <c r="O98" s="4"/>
      <c r="P98" s="4"/>
      <c r="Q98" s="4"/>
      <c r="R98" s="4"/>
      <c r="S98" s="31"/>
      <c r="T98" s="4"/>
      <c r="U98" s="4"/>
      <c r="V98" s="35"/>
      <c r="W98" s="4"/>
      <c r="X98" s="4"/>
      <c r="Y98" s="4"/>
      <c r="Z98" s="4"/>
      <c r="AA98" s="31"/>
      <c r="AB98" s="4"/>
      <c r="AC98" s="4"/>
      <c r="AD98" s="35"/>
      <c r="AE98" s="4"/>
      <c r="AF98" s="4"/>
      <c r="AG98" s="4"/>
      <c r="AH98" s="4"/>
      <c r="AI98" s="31" t="str">
        <f>AX97</f>
        <v>1</v>
      </c>
      <c r="AJ98" s="4" t="str">
        <f>AO97</f>
        <v>1</v>
      </c>
      <c r="AK98" s="4" t="str">
        <f>BB97</f>
        <v>1</v>
      </c>
      <c r="AL98" s="35" t="str">
        <f>BC97</f>
        <v>1</v>
      </c>
      <c r="AM98" s="4" t="str">
        <f>BK97</f>
        <v>0</v>
      </c>
      <c r="AN98" s="4" t="str">
        <f>AT97</f>
        <v>1</v>
      </c>
      <c r="AO98" s="4" t="str">
        <f>BJ97</f>
        <v>1</v>
      </c>
      <c r="AP98" s="4" t="str">
        <f>AY97</f>
        <v>1</v>
      </c>
      <c r="AQ98" s="31" t="str">
        <f>AI97</f>
        <v>0</v>
      </c>
      <c r="AR98" s="4" t="str">
        <f>AW97</f>
        <v>1</v>
      </c>
      <c r="AS98" s="4" t="str">
        <f>BE97</f>
        <v>0</v>
      </c>
      <c r="AT98" s="35" t="str">
        <f>BH97</f>
        <v>1</v>
      </c>
      <c r="AU98" s="4" t="str">
        <f>AM97</f>
        <v>1</v>
      </c>
      <c r="AV98" s="4" t="str">
        <f>AZ97</f>
        <v>0</v>
      </c>
      <c r="AW98" s="4" t="str">
        <f>BM97</f>
        <v>1</v>
      </c>
      <c r="AX98" s="4" t="str">
        <f>AR97</f>
        <v>0</v>
      </c>
      <c r="AY98" s="31" t="str">
        <f>AJ97</f>
        <v>0</v>
      </c>
      <c r="AZ98" s="4" t="str">
        <f>AP97</f>
        <v>1</v>
      </c>
      <c r="BA98" s="4" t="str">
        <f>BF97</f>
        <v>1</v>
      </c>
      <c r="BB98" s="35" t="str">
        <f>AV97</f>
        <v>1</v>
      </c>
      <c r="BC98" s="4" t="str">
        <f>BN97</f>
        <v>1</v>
      </c>
      <c r="BD98" s="4" t="str">
        <f>BI97</f>
        <v>0</v>
      </c>
      <c r="BE98" s="4" t="str">
        <f>AK97</f>
        <v>0</v>
      </c>
      <c r="BF98" s="4" t="str">
        <f>AQ97</f>
        <v>1</v>
      </c>
      <c r="BG98" s="31" t="str">
        <f>BA97</f>
        <v>1</v>
      </c>
      <c r="BH98" s="4" t="str">
        <f>AU97</f>
        <v>1</v>
      </c>
      <c r="BI98" s="4" t="str">
        <f>BL97</f>
        <v>0</v>
      </c>
      <c r="BJ98" s="35" t="str">
        <f>AN97</f>
        <v>1</v>
      </c>
      <c r="BK98" s="4" t="str">
        <f>BD97</f>
        <v>1</v>
      </c>
      <c r="BL98" s="4" t="str">
        <f>AS97</f>
        <v>0</v>
      </c>
      <c r="BM98" s="4" t="str">
        <f>AL97</f>
        <v>0</v>
      </c>
      <c r="BN98" s="22" t="str">
        <f>BG97</f>
        <v>0</v>
      </c>
      <c r="BO98" s="21"/>
      <c r="BP98" s="4"/>
      <c r="BQ98" s="4"/>
      <c r="BR98" s="4"/>
      <c r="BS98" s="31"/>
      <c r="BT98" s="4"/>
      <c r="BU98" s="4"/>
      <c r="BV98" s="35"/>
      <c r="BW98" s="4"/>
      <c r="BX98" s="4"/>
      <c r="BY98" s="4"/>
      <c r="BZ98" s="4"/>
      <c r="CA98" s="31"/>
      <c r="CB98" s="4"/>
      <c r="CC98" s="4"/>
      <c r="CD98" s="35"/>
      <c r="CE98" s="4"/>
      <c r="CF98" s="4"/>
      <c r="CG98" s="4"/>
      <c r="CH98" s="4"/>
      <c r="CI98" s="31"/>
      <c r="CJ98" s="4"/>
      <c r="CK98" s="4"/>
      <c r="CL98" s="35"/>
      <c r="CM98" s="4"/>
      <c r="CN98" s="4"/>
      <c r="CO98" s="4"/>
      <c r="CP98" s="4"/>
      <c r="CQ98" s="31"/>
      <c r="CR98" s="4"/>
      <c r="CS98" s="4"/>
      <c r="CT98" s="35"/>
      <c r="CU98" s="4"/>
      <c r="CV98" s="4"/>
      <c r="CW98" s="4"/>
      <c r="CX98" s="4"/>
      <c r="CY98" s="31"/>
      <c r="CZ98" s="4"/>
      <c r="DA98" s="4"/>
      <c r="DB98" s="35"/>
      <c r="DC98" s="4"/>
      <c r="DD98" s="4"/>
      <c r="DE98" s="4"/>
      <c r="DF98" s="4"/>
      <c r="DG98" s="31"/>
      <c r="DH98" s="4"/>
      <c r="DI98" s="4"/>
      <c r="DJ98" s="35"/>
      <c r="DK98" s="4"/>
      <c r="DL98" s="4"/>
      <c r="DM98" s="4"/>
      <c r="DN98" s="4"/>
      <c r="DO98" s="31"/>
      <c r="DP98" s="4"/>
      <c r="DQ98" s="4"/>
      <c r="DR98" s="35"/>
      <c r="DS98" s="31"/>
      <c r="DT98" s="4"/>
      <c r="DU98" s="4"/>
      <c r="DV98" s="35"/>
      <c r="DW98" s="4"/>
      <c r="DX98" s="4"/>
      <c r="DY98" s="4"/>
      <c r="DZ98" s="22"/>
      <c r="EA98" s="13"/>
    </row>
    <row r="99" spans="2:131" ht="20.25" customHeight="1" thickBot="1">
      <c r="B99" s="17" t="s">
        <v>111</v>
      </c>
      <c r="C99" s="25" t="str">
        <f>AI93</f>
        <v>1</v>
      </c>
      <c r="D99" s="18" t="str">
        <f t="shared" ref="D99" si="1901">AJ93</f>
        <v>0</v>
      </c>
      <c r="E99" s="18" t="str">
        <f t="shared" ref="E99" si="1902">AK93</f>
        <v>1</v>
      </c>
      <c r="F99" s="18" t="str">
        <f t="shared" ref="F99" si="1903">AL93</f>
        <v>1</v>
      </c>
      <c r="G99" s="32" t="str">
        <f t="shared" ref="G99" si="1904">AM93</f>
        <v>1</v>
      </c>
      <c r="H99" s="18" t="str">
        <f t="shared" ref="H99" si="1905">AN93</f>
        <v>1</v>
      </c>
      <c r="I99" s="18" t="str">
        <f t="shared" ref="I99" si="1906">AO93</f>
        <v>0</v>
      </c>
      <c r="J99" s="18" t="str">
        <f t="shared" ref="J99" si="1907">AP93</f>
        <v>1</v>
      </c>
      <c r="K99" s="32" t="str">
        <f t="shared" ref="K99" si="1908">AQ93</f>
        <v>0</v>
      </c>
      <c r="L99" s="18" t="str">
        <f t="shared" ref="L99" si="1909">AR93</f>
        <v>0</v>
      </c>
      <c r="M99" s="18" t="str">
        <f t="shared" ref="M99" si="1910">AS93</f>
        <v>1</v>
      </c>
      <c r="N99" s="36" t="str">
        <f t="shared" ref="N99" si="1911">AT93</f>
        <v>0</v>
      </c>
      <c r="O99" s="18" t="str">
        <f t="shared" ref="O99" si="1912">AU93</f>
        <v>1</v>
      </c>
      <c r="P99" s="18" t="str">
        <f t="shared" ref="P99" si="1913">AV93</f>
        <v>1</v>
      </c>
      <c r="Q99" s="18" t="str">
        <f t="shared" ref="Q99" si="1914">AW93</f>
        <v>0</v>
      </c>
      <c r="R99" s="18" t="str">
        <f t="shared" ref="R99" si="1915">AX93</f>
        <v>1</v>
      </c>
      <c r="S99" s="32" t="str">
        <f t="shared" ref="S99" si="1916">AY93</f>
        <v>1</v>
      </c>
      <c r="T99" s="18" t="str">
        <f t="shared" ref="T99" si="1917">AZ93</f>
        <v>1</v>
      </c>
      <c r="U99" s="18" t="str">
        <f t="shared" ref="U99" si="1918">BA93</f>
        <v>0</v>
      </c>
      <c r="V99" s="36" t="str">
        <f t="shared" ref="V99" si="1919">BB93</f>
        <v>1</v>
      </c>
      <c r="W99" s="18" t="str">
        <f t="shared" ref="W99" si="1920">BC93</f>
        <v>0</v>
      </c>
      <c r="X99" s="18" t="str">
        <f t="shared" ref="X99" si="1921">BD93</f>
        <v>0</v>
      </c>
      <c r="Y99" s="18" t="str">
        <f t="shared" ref="Y99" si="1922">BE93</f>
        <v>1</v>
      </c>
      <c r="Z99" s="18" t="str">
        <f t="shared" ref="Z99" si="1923">BF93</f>
        <v>0</v>
      </c>
      <c r="AA99" s="32" t="str">
        <f t="shared" ref="AA99" si="1924">BG93</f>
        <v>1</v>
      </c>
      <c r="AB99" s="18" t="str">
        <f t="shared" ref="AB99" si="1925">BH93</f>
        <v>0</v>
      </c>
      <c r="AC99" s="18" t="str">
        <f t="shared" ref="AC99" si="1926">BI93</f>
        <v>1</v>
      </c>
      <c r="AD99" s="36" t="str">
        <f t="shared" ref="AD99" si="1927">BJ93</f>
        <v>0</v>
      </c>
      <c r="AE99" s="18" t="str">
        <f t="shared" ref="AE99" si="1928">BK93</f>
        <v>1</v>
      </c>
      <c r="AF99" s="18" t="str">
        <f t="shared" ref="AF99" si="1929">BL93</f>
        <v>0</v>
      </c>
      <c r="AG99" s="18" t="str">
        <f t="shared" ref="AG99" si="1930">BM93</f>
        <v>1</v>
      </c>
      <c r="AH99" s="18" t="str">
        <f t="shared" ref="AH99" si="1931">BN93</f>
        <v>1</v>
      </c>
      <c r="AI99" s="32" t="str">
        <f>IF(AI98=C93,"0","1")</f>
        <v>1</v>
      </c>
      <c r="AJ99" s="18" t="str">
        <f t="shared" ref="AJ99" si="1932">IF(AJ98=D93,"0","1")</f>
        <v>1</v>
      </c>
      <c r="AK99" s="18" t="str">
        <f t="shared" ref="AK99" si="1933">IF(AK98=E93,"0","1")</f>
        <v>0</v>
      </c>
      <c r="AL99" s="36" t="str">
        <f t="shared" ref="AL99" si="1934">IF(AL98=F93,"0","1")</f>
        <v>0</v>
      </c>
      <c r="AM99" s="18" t="str">
        <f t="shared" ref="AM99" si="1935">IF(AM98=G93,"0","1")</f>
        <v>1</v>
      </c>
      <c r="AN99" s="18" t="str">
        <f t="shared" ref="AN99" si="1936">IF(AN98=H93,"0","1")</f>
        <v>1</v>
      </c>
      <c r="AO99" s="18" t="str">
        <f t="shared" ref="AO99" si="1937">IF(AO98=I93,"0","1")</f>
        <v>1</v>
      </c>
      <c r="AP99" s="18" t="str">
        <f t="shared" ref="AP99" si="1938">IF(AP98=J93,"0","1")</f>
        <v>1</v>
      </c>
      <c r="AQ99" s="32" t="str">
        <f t="shared" ref="AQ99" si="1939">IF(AQ98=K93,"0","1")</f>
        <v>0</v>
      </c>
      <c r="AR99" s="18" t="str">
        <f t="shared" ref="AR99" si="1940">IF(AR98=L93,"0","1")</f>
        <v>0</v>
      </c>
      <c r="AS99" s="18" t="str">
        <f t="shared" ref="AS99" si="1941">IF(AS98=M93,"0","1")</f>
        <v>1</v>
      </c>
      <c r="AT99" s="36" t="str">
        <f t="shared" ref="AT99" si="1942">IF(AT98=N93,"0","1")</f>
        <v>0</v>
      </c>
      <c r="AU99" s="18" t="str">
        <f t="shared" ref="AU99" si="1943">IF(AU98=O93,"0","1")</f>
        <v>0</v>
      </c>
      <c r="AV99" s="18" t="str">
        <f t="shared" ref="AV99" si="1944">IF(AV98=P93,"0","1")</f>
        <v>1</v>
      </c>
      <c r="AW99" s="18" t="str">
        <f t="shared" ref="AW99" si="1945">IF(AW98=Q93,"0","1")</f>
        <v>1</v>
      </c>
      <c r="AX99" s="18" t="str">
        <f t="shared" ref="AX99" si="1946">IF(AX98=R93,"0","1")</f>
        <v>0</v>
      </c>
      <c r="AY99" s="32" t="str">
        <f t="shared" ref="AY99" si="1947">IF(AY98=S93,"0","1")</f>
        <v>1</v>
      </c>
      <c r="AZ99" s="18" t="str">
        <f t="shared" ref="AZ99" si="1948">IF(AZ98=T93,"0","1")</f>
        <v>0</v>
      </c>
      <c r="BA99" s="18" t="str">
        <f t="shared" ref="BA99" si="1949">IF(BA98=U93,"0","1")</f>
        <v>1</v>
      </c>
      <c r="BB99" s="36" t="str">
        <f t="shared" ref="BB99" si="1950">IF(BB98=V93,"0","1")</f>
        <v>1</v>
      </c>
      <c r="BC99" s="18" t="str">
        <f t="shared" ref="BC99" si="1951">IF(BC98=W93,"0","1")</f>
        <v>0</v>
      </c>
      <c r="BD99" s="18" t="str">
        <f t="shared" ref="BD99" si="1952">IF(BD98=X93,"0","1")</f>
        <v>1</v>
      </c>
      <c r="BE99" s="18" t="str">
        <f t="shared" ref="BE99" si="1953">IF(BE98=Y93,"0","1")</f>
        <v>0</v>
      </c>
      <c r="BF99" s="18" t="str">
        <f t="shared" ref="BF99" si="1954">IF(BF98=Z93,"0","1")</f>
        <v>0</v>
      </c>
      <c r="BG99" s="32" t="str">
        <f t="shared" ref="BG99" si="1955">IF(BG98=AA93,"0","1")</f>
        <v>0</v>
      </c>
      <c r="BH99" s="18" t="str">
        <f t="shared" ref="BH99" si="1956">IF(BH98=AB93,"0","1")</f>
        <v>1</v>
      </c>
      <c r="BI99" s="18" t="str">
        <f t="shared" ref="BI99" si="1957">IF(BI98=AC93,"0","1")</f>
        <v>1</v>
      </c>
      <c r="BJ99" s="36" t="str">
        <f t="shared" ref="BJ99" si="1958">IF(BJ98=AD93,"0","1")</f>
        <v>1</v>
      </c>
      <c r="BK99" s="18" t="str">
        <f t="shared" ref="BK99" si="1959">IF(BK98=AE93,"0","1")</f>
        <v>0</v>
      </c>
      <c r="BL99" s="18" t="str">
        <f t="shared" ref="BL99" si="1960">IF(BL98=AF93,"0","1")</f>
        <v>0</v>
      </c>
      <c r="BM99" s="18" t="str">
        <f t="shared" ref="BM99" si="1961">IF(BM98=AG93,"0","1")</f>
        <v>1</v>
      </c>
      <c r="BN99" s="26" t="str">
        <f t="shared" ref="BN99" si="1962">IF(BN98=AH93,"0","1")</f>
        <v>0</v>
      </c>
      <c r="BO99" s="25"/>
      <c r="BP99" s="18"/>
      <c r="BQ99" s="18"/>
      <c r="BR99" s="18"/>
      <c r="BS99" s="32"/>
      <c r="BT99" s="18"/>
      <c r="BU99" s="18"/>
      <c r="BV99" s="36"/>
      <c r="BW99" s="18"/>
      <c r="BX99" s="18"/>
      <c r="BY99" s="18"/>
      <c r="BZ99" s="18"/>
      <c r="CA99" s="32"/>
      <c r="CB99" s="18"/>
      <c r="CC99" s="18"/>
      <c r="CD99" s="36"/>
      <c r="CE99" s="18"/>
      <c r="CF99" s="18"/>
      <c r="CG99" s="18"/>
      <c r="CH99" s="18"/>
      <c r="CI99" s="32"/>
      <c r="CJ99" s="18"/>
      <c r="CK99" s="18"/>
      <c r="CL99" s="36"/>
      <c r="CM99" s="18"/>
      <c r="CN99" s="18"/>
      <c r="CO99" s="18"/>
      <c r="CP99" s="18"/>
      <c r="CQ99" s="32"/>
      <c r="CR99" s="18"/>
      <c r="CS99" s="18"/>
      <c r="CT99" s="36"/>
      <c r="CU99" s="18"/>
      <c r="CV99" s="18"/>
      <c r="CW99" s="18"/>
      <c r="CX99" s="18"/>
      <c r="CY99" s="32"/>
      <c r="CZ99" s="18"/>
      <c r="DA99" s="18"/>
      <c r="DB99" s="36"/>
      <c r="DC99" s="18"/>
      <c r="DD99" s="18"/>
      <c r="DE99" s="18"/>
      <c r="DF99" s="18"/>
      <c r="DG99" s="32"/>
      <c r="DH99" s="18"/>
      <c r="DI99" s="18"/>
      <c r="DJ99" s="36"/>
      <c r="DK99" s="18"/>
      <c r="DL99" s="18"/>
      <c r="DM99" s="18"/>
      <c r="DN99" s="18"/>
      <c r="DO99" s="32"/>
      <c r="DP99" s="18"/>
      <c r="DQ99" s="18"/>
      <c r="DR99" s="36"/>
      <c r="DS99" s="32"/>
      <c r="DT99" s="18"/>
      <c r="DU99" s="18"/>
      <c r="DV99" s="36"/>
      <c r="DW99" s="18"/>
      <c r="DX99" s="18"/>
      <c r="DY99" s="18"/>
      <c r="DZ99" s="26"/>
      <c r="EA99" s="17"/>
    </row>
    <row r="100" spans="2:131" ht="20.25" customHeight="1">
      <c r="B100" s="15" t="s">
        <v>106</v>
      </c>
      <c r="C100" s="23"/>
      <c r="D100" s="16"/>
      <c r="E100" s="16"/>
      <c r="F100" s="16"/>
      <c r="G100" s="30"/>
      <c r="H100" s="16"/>
      <c r="I100" s="16"/>
      <c r="J100" s="16"/>
      <c r="K100" s="30"/>
      <c r="L100" s="16"/>
      <c r="M100" s="16"/>
      <c r="N100" s="34"/>
      <c r="O100" s="16"/>
      <c r="P100" s="16"/>
      <c r="Q100" s="16"/>
      <c r="R100" s="16"/>
      <c r="S100" s="30"/>
      <c r="T100" s="16"/>
      <c r="U100" s="16"/>
      <c r="V100" s="34"/>
      <c r="W100" s="16"/>
      <c r="X100" s="16"/>
      <c r="Y100" s="16"/>
      <c r="Z100" s="16"/>
      <c r="AA100" s="30"/>
      <c r="AB100" s="16"/>
      <c r="AC100" s="16"/>
      <c r="AD100" s="34"/>
      <c r="AE100" s="16"/>
      <c r="AF100" s="16"/>
      <c r="AG100" s="16"/>
      <c r="AH100" s="16"/>
      <c r="AI100" s="30"/>
      <c r="AJ100" s="16"/>
      <c r="AK100" s="16"/>
      <c r="AL100" s="34"/>
      <c r="AM100" s="16"/>
      <c r="AN100" s="16"/>
      <c r="AO100" s="16"/>
      <c r="AP100" s="16"/>
      <c r="AQ100" s="30"/>
      <c r="AR100" s="16"/>
      <c r="AS100" s="16"/>
      <c r="AT100" s="34"/>
      <c r="AU100" s="16"/>
      <c r="AV100" s="16"/>
      <c r="AW100" s="16"/>
      <c r="AX100" s="16"/>
      <c r="AY100" s="30"/>
      <c r="AZ100" s="16"/>
      <c r="BA100" s="16"/>
      <c r="BB100" s="34"/>
      <c r="BC100" s="16"/>
      <c r="BD100" s="16"/>
      <c r="BE100" s="16"/>
      <c r="BF100" s="16"/>
      <c r="BG100" s="30"/>
      <c r="BH100" s="16"/>
      <c r="BI100" s="16"/>
      <c r="BJ100" s="34"/>
      <c r="BK100" s="16"/>
      <c r="BL100" s="16"/>
      <c r="BM100" s="16"/>
      <c r="BN100" s="24"/>
      <c r="BO100" s="23"/>
      <c r="BP100" s="16"/>
      <c r="BQ100" s="16"/>
      <c r="BR100" s="16"/>
      <c r="BS100" s="30"/>
      <c r="BT100" s="16"/>
      <c r="BU100" s="16"/>
      <c r="BV100" s="34"/>
      <c r="BW100" s="16"/>
      <c r="BX100" s="16"/>
      <c r="BY100" s="16"/>
      <c r="BZ100" s="16"/>
      <c r="CA100" s="30"/>
      <c r="CB100" s="16"/>
      <c r="CC100" s="16"/>
      <c r="CD100" s="34"/>
      <c r="CE100" s="16"/>
      <c r="CF100" s="16"/>
      <c r="CG100" s="16"/>
      <c r="CH100" s="16"/>
      <c r="CI100" s="30"/>
      <c r="CJ100" s="16"/>
      <c r="CK100" s="16"/>
      <c r="CL100" s="34"/>
      <c r="CM100" s="16"/>
      <c r="CN100" s="16"/>
      <c r="CO100" s="16"/>
      <c r="CP100" s="16"/>
      <c r="CQ100" s="30"/>
      <c r="CR100" s="16"/>
      <c r="CS100" s="16"/>
      <c r="CT100" s="34"/>
      <c r="CU100" s="16"/>
      <c r="CV100" s="16"/>
      <c r="CW100" s="16"/>
      <c r="CX100" s="16"/>
      <c r="CY100" s="30"/>
      <c r="CZ100" s="16"/>
      <c r="DA100" s="16"/>
      <c r="DB100" s="34"/>
      <c r="DC100" s="16"/>
      <c r="DD100" s="16"/>
      <c r="DE100" s="16"/>
      <c r="DF100" s="16"/>
      <c r="DG100" s="30"/>
      <c r="DH100" s="16"/>
      <c r="DI100" s="16"/>
      <c r="DJ100" s="34"/>
      <c r="DK100" s="16"/>
      <c r="DL100" s="16"/>
      <c r="DM100" s="16"/>
      <c r="DN100" s="16"/>
      <c r="DO100" s="30"/>
      <c r="DP100" s="16"/>
      <c r="DQ100" s="16"/>
      <c r="DR100" s="34"/>
      <c r="DS100" s="30"/>
      <c r="DT100" s="16"/>
      <c r="DU100" s="16"/>
      <c r="DV100" s="34"/>
      <c r="DW100" s="16"/>
      <c r="DX100" s="16"/>
      <c r="DY100" s="16"/>
      <c r="DZ100" s="24"/>
      <c r="EA100" s="15" t="s">
        <v>106</v>
      </c>
    </row>
    <row r="101" spans="2:131" ht="20.25" customHeight="1">
      <c r="B101" s="13" t="s">
        <v>115</v>
      </c>
      <c r="C101" s="21"/>
      <c r="D101" s="4"/>
      <c r="E101" s="4"/>
      <c r="F101" s="4"/>
      <c r="G101" s="31"/>
      <c r="H101" s="4"/>
      <c r="I101" s="4"/>
      <c r="J101" s="4"/>
      <c r="K101" s="31"/>
      <c r="L101" s="4"/>
      <c r="M101" s="4"/>
      <c r="N101" s="35"/>
      <c r="O101" s="4"/>
      <c r="P101" s="4"/>
      <c r="Q101" s="4"/>
      <c r="R101" s="4"/>
      <c r="S101" s="31" t="str">
        <f>BN99</f>
        <v>0</v>
      </c>
      <c r="T101" s="4" t="str">
        <f>AI99</f>
        <v>1</v>
      </c>
      <c r="U101" s="4" t="str">
        <f>AJ99</f>
        <v>1</v>
      </c>
      <c r="V101" s="35" t="str">
        <f>AK99</f>
        <v>0</v>
      </c>
      <c r="W101" s="4" t="str">
        <f>AL99</f>
        <v>0</v>
      </c>
      <c r="X101" s="4" t="str">
        <f>AM99</f>
        <v>1</v>
      </c>
      <c r="Y101" s="4" t="str">
        <f t="shared" ref="Y101" si="1963">AL99</f>
        <v>0</v>
      </c>
      <c r="Z101" s="4" t="str">
        <f t="shared" ref="Z101" si="1964">AM99</f>
        <v>1</v>
      </c>
      <c r="AA101" s="31" t="str">
        <f t="shared" ref="AA101" si="1965">AN99</f>
        <v>1</v>
      </c>
      <c r="AB101" s="4" t="str">
        <f t="shared" ref="AB101" si="1966">AO99</f>
        <v>1</v>
      </c>
      <c r="AC101" s="4" t="str">
        <f t="shared" ref="AC101" si="1967">AP99</f>
        <v>1</v>
      </c>
      <c r="AD101" s="35" t="str">
        <f t="shared" ref="AD101" si="1968">AQ99</f>
        <v>0</v>
      </c>
      <c r="AE101" s="4" t="str">
        <f t="shared" ref="AE101" si="1969">AP99</f>
        <v>1</v>
      </c>
      <c r="AF101" s="4" t="str">
        <f t="shared" ref="AF101" si="1970">AQ99</f>
        <v>0</v>
      </c>
      <c r="AG101" s="4" t="str">
        <f t="shared" ref="AG101" si="1971">AR99</f>
        <v>0</v>
      </c>
      <c r="AH101" s="4" t="str">
        <f t="shared" ref="AH101" si="1972">AS99</f>
        <v>1</v>
      </c>
      <c r="AI101" s="31" t="str">
        <f t="shared" ref="AI101" si="1973">AT99</f>
        <v>0</v>
      </c>
      <c r="AJ101" s="4" t="str">
        <f t="shared" ref="AJ101" si="1974">AU99</f>
        <v>0</v>
      </c>
      <c r="AK101" s="4" t="str">
        <f t="shared" ref="AK101" si="1975">AT99</f>
        <v>0</v>
      </c>
      <c r="AL101" s="35" t="str">
        <f t="shared" ref="AL101" si="1976">AU99</f>
        <v>0</v>
      </c>
      <c r="AM101" s="4" t="str">
        <f t="shared" ref="AM101" si="1977">AV99</f>
        <v>1</v>
      </c>
      <c r="AN101" s="4" t="str">
        <f t="shared" ref="AN101" si="1978">AW99</f>
        <v>1</v>
      </c>
      <c r="AO101" s="4" t="str">
        <f t="shared" ref="AO101" si="1979">AX99</f>
        <v>0</v>
      </c>
      <c r="AP101" s="4" t="str">
        <f t="shared" ref="AP101" si="1980">AY99</f>
        <v>1</v>
      </c>
      <c r="AQ101" s="31" t="str">
        <f t="shared" ref="AQ101" si="1981">AX99</f>
        <v>0</v>
      </c>
      <c r="AR101" s="4" t="str">
        <f t="shared" ref="AR101" si="1982">AY99</f>
        <v>1</v>
      </c>
      <c r="AS101" s="4" t="str">
        <f t="shared" ref="AS101" si="1983">AZ99</f>
        <v>0</v>
      </c>
      <c r="AT101" s="35" t="str">
        <f t="shared" ref="AT101" si="1984">BA99</f>
        <v>1</v>
      </c>
      <c r="AU101" s="4" t="str">
        <f t="shared" ref="AU101" si="1985">BB99</f>
        <v>1</v>
      </c>
      <c r="AV101" s="4" t="str">
        <f t="shared" ref="AV101" si="1986">BC99</f>
        <v>0</v>
      </c>
      <c r="AW101" s="4" t="str">
        <f t="shared" ref="AW101" si="1987">BB99</f>
        <v>1</v>
      </c>
      <c r="AX101" s="4" t="str">
        <f t="shared" ref="AX101" si="1988">BC99</f>
        <v>0</v>
      </c>
      <c r="AY101" s="31" t="str">
        <f t="shared" ref="AY101" si="1989">BD99</f>
        <v>1</v>
      </c>
      <c r="AZ101" s="4" t="str">
        <f t="shared" ref="AZ101" si="1990">BE99</f>
        <v>0</v>
      </c>
      <c r="BA101" s="4" t="str">
        <f t="shared" ref="BA101" si="1991">BF99</f>
        <v>0</v>
      </c>
      <c r="BB101" s="35" t="str">
        <f t="shared" ref="BB101" si="1992">BG99</f>
        <v>0</v>
      </c>
      <c r="BC101" s="4" t="str">
        <f t="shared" ref="BC101" si="1993">BF99</f>
        <v>0</v>
      </c>
      <c r="BD101" s="4" t="str">
        <f t="shared" ref="BD101" si="1994">BG99</f>
        <v>0</v>
      </c>
      <c r="BE101" s="4" t="str">
        <f t="shared" ref="BE101" si="1995">BH99</f>
        <v>1</v>
      </c>
      <c r="BF101" s="4" t="str">
        <f t="shared" ref="BF101" si="1996">BI99</f>
        <v>1</v>
      </c>
      <c r="BG101" s="31" t="str">
        <f t="shared" ref="BG101" si="1997">BJ99</f>
        <v>1</v>
      </c>
      <c r="BH101" s="4" t="str">
        <f t="shared" ref="BH101" si="1998">BK99</f>
        <v>0</v>
      </c>
      <c r="BI101" s="4" t="str">
        <f>BJ99</f>
        <v>1</v>
      </c>
      <c r="BJ101" s="35" t="str">
        <f>BK99</f>
        <v>0</v>
      </c>
      <c r="BK101" s="4" t="str">
        <f>BL99</f>
        <v>0</v>
      </c>
      <c r="BL101" s="4" t="str">
        <f>BM99</f>
        <v>1</v>
      </c>
      <c r="BM101" s="4" t="str">
        <f>BN99</f>
        <v>0</v>
      </c>
      <c r="BN101" s="22" t="str">
        <f>AI99</f>
        <v>1</v>
      </c>
      <c r="BO101" s="21" t="str">
        <f t="shared" ref="BO101:CO101" si="1999">BP95</f>
        <v>1</v>
      </c>
      <c r="BP101" s="4" t="str">
        <f t="shared" si="1999"/>
        <v>1</v>
      </c>
      <c r="BQ101" s="4" t="str">
        <f t="shared" si="1999"/>
        <v>0</v>
      </c>
      <c r="BR101" s="4" t="str">
        <f t="shared" si="1999"/>
        <v>0</v>
      </c>
      <c r="BS101" s="31" t="str">
        <f t="shared" si="1999"/>
        <v>0</v>
      </c>
      <c r="BT101" s="4" t="str">
        <f t="shared" si="1999"/>
        <v>0</v>
      </c>
      <c r="BU101" s="4" t="str">
        <f t="shared" si="1999"/>
        <v>1</v>
      </c>
      <c r="BV101" s="35" t="str">
        <f t="shared" si="1999"/>
        <v>1</v>
      </c>
      <c r="BW101" s="4" t="str">
        <f t="shared" si="1999"/>
        <v>1</v>
      </c>
      <c r="BX101" s="4" t="str">
        <f t="shared" si="1999"/>
        <v>1</v>
      </c>
      <c r="BY101" s="4" t="str">
        <f t="shared" si="1999"/>
        <v>0</v>
      </c>
      <c r="BZ101" s="4" t="str">
        <f t="shared" si="1999"/>
        <v>0</v>
      </c>
      <c r="CA101" s="31" t="str">
        <f t="shared" si="1999"/>
        <v>0</v>
      </c>
      <c r="CB101" s="4" t="str">
        <f t="shared" si="1999"/>
        <v>0</v>
      </c>
      <c r="CC101" s="4" t="str">
        <f t="shared" si="1999"/>
        <v>0</v>
      </c>
      <c r="CD101" s="35" t="str">
        <f t="shared" si="1999"/>
        <v>0</v>
      </c>
      <c r="CE101" s="4" t="str">
        <f t="shared" si="1999"/>
        <v>0</v>
      </c>
      <c r="CF101" s="4" t="str">
        <f t="shared" si="1999"/>
        <v>0</v>
      </c>
      <c r="CG101" s="4" t="str">
        <f t="shared" si="1999"/>
        <v>1</v>
      </c>
      <c r="CH101" s="4" t="str">
        <f t="shared" si="1999"/>
        <v>1</v>
      </c>
      <c r="CI101" s="31" t="str">
        <f t="shared" si="1999"/>
        <v>0</v>
      </c>
      <c r="CJ101" s="4" t="str">
        <f t="shared" si="1999"/>
        <v>0</v>
      </c>
      <c r="CK101" s="4" t="str">
        <f t="shared" si="1999"/>
        <v>1</v>
      </c>
      <c r="CL101" s="35" t="str">
        <f t="shared" si="1999"/>
        <v>1</v>
      </c>
      <c r="CM101" s="4" t="str">
        <f t="shared" si="1999"/>
        <v>1</v>
      </c>
      <c r="CN101" s="4" t="str">
        <f t="shared" si="1999"/>
        <v>0</v>
      </c>
      <c r="CO101" s="4" t="str">
        <f t="shared" si="1999"/>
        <v>1</v>
      </c>
      <c r="CP101" s="4" t="str">
        <f>BO95</f>
        <v>0</v>
      </c>
      <c r="CQ101" s="31" t="str">
        <f t="shared" ref="CQ101:DQ101" si="2000">CR95</f>
        <v>0</v>
      </c>
      <c r="CR101" s="4" t="str">
        <f t="shared" si="2000"/>
        <v>0</v>
      </c>
      <c r="CS101" s="4" t="str">
        <f t="shared" si="2000"/>
        <v>1</v>
      </c>
      <c r="CT101" s="35" t="str">
        <f t="shared" si="2000"/>
        <v>1</v>
      </c>
      <c r="CU101" s="4" t="str">
        <f t="shared" si="2000"/>
        <v>0</v>
      </c>
      <c r="CV101" s="4" t="str">
        <f t="shared" si="2000"/>
        <v>0</v>
      </c>
      <c r="CW101" s="4" t="str">
        <f t="shared" si="2000"/>
        <v>1</v>
      </c>
      <c r="CX101" s="4" t="str">
        <f t="shared" si="2000"/>
        <v>1</v>
      </c>
      <c r="CY101" s="31" t="str">
        <f t="shared" si="2000"/>
        <v>1</v>
      </c>
      <c r="CZ101" s="4" t="str">
        <f t="shared" si="2000"/>
        <v>1</v>
      </c>
      <c r="DA101" s="4" t="str">
        <f t="shared" si="2000"/>
        <v>1</v>
      </c>
      <c r="DB101" s="35" t="str">
        <f t="shared" si="2000"/>
        <v>1</v>
      </c>
      <c r="DC101" s="4" t="str">
        <f t="shared" si="2000"/>
        <v>0</v>
      </c>
      <c r="DD101" s="4" t="str">
        <f t="shared" si="2000"/>
        <v>0</v>
      </c>
      <c r="DE101" s="4" t="str">
        <f t="shared" si="2000"/>
        <v>0</v>
      </c>
      <c r="DF101" s="4" t="str">
        <f t="shared" si="2000"/>
        <v>0</v>
      </c>
      <c r="DG101" s="31" t="str">
        <f t="shared" si="2000"/>
        <v>1</v>
      </c>
      <c r="DH101" s="4" t="str">
        <f t="shared" si="2000"/>
        <v>1</v>
      </c>
      <c r="DI101" s="4" t="str">
        <f t="shared" si="2000"/>
        <v>0</v>
      </c>
      <c r="DJ101" s="35" t="str">
        <f t="shared" si="2000"/>
        <v>0</v>
      </c>
      <c r="DK101" s="4" t="str">
        <f t="shared" si="2000"/>
        <v>1</v>
      </c>
      <c r="DL101" s="4" t="str">
        <f t="shared" si="2000"/>
        <v>1</v>
      </c>
      <c r="DM101" s="4" t="str">
        <f t="shared" si="2000"/>
        <v>1</v>
      </c>
      <c r="DN101" s="4" t="str">
        <f t="shared" si="2000"/>
        <v>1</v>
      </c>
      <c r="DO101" s="31" t="str">
        <f t="shared" si="2000"/>
        <v>1</v>
      </c>
      <c r="DP101" s="4" t="str">
        <f t="shared" si="2000"/>
        <v>0</v>
      </c>
      <c r="DQ101" s="4" t="str">
        <f t="shared" si="2000"/>
        <v>1</v>
      </c>
      <c r="DR101" s="35" t="str">
        <f>CQ95</f>
        <v>0</v>
      </c>
      <c r="DS101" s="31"/>
      <c r="DT101" s="4"/>
      <c r="DU101" s="4"/>
      <c r="DV101" s="35"/>
      <c r="DW101" s="4"/>
      <c r="DX101" s="4"/>
      <c r="DY101" s="4"/>
      <c r="DZ101" s="22"/>
      <c r="EA101" s="13" t="s">
        <v>117</v>
      </c>
    </row>
    <row r="102" spans="2:131" ht="20.25" customHeight="1">
      <c r="B102" s="13" t="s">
        <v>109</v>
      </c>
      <c r="C102" s="21"/>
      <c r="D102" s="4"/>
      <c r="E102" s="4"/>
      <c r="F102" s="4"/>
      <c r="G102" s="31"/>
      <c r="H102" s="4"/>
      <c r="I102" s="4"/>
      <c r="J102" s="4"/>
      <c r="K102" s="31"/>
      <c r="L102" s="4"/>
      <c r="M102" s="4"/>
      <c r="N102" s="35"/>
      <c r="O102" s="4"/>
      <c r="P102" s="4"/>
      <c r="Q102" s="4"/>
      <c r="R102" s="4"/>
      <c r="S102" s="31" t="str">
        <f t="shared" ref="S102:BN102" si="2001">IF(S101=BO102,"0","1")</f>
        <v>0</v>
      </c>
      <c r="T102" s="4" t="str">
        <f t="shared" si="2001"/>
        <v>1</v>
      </c>
      <c r="U102" s="4" t="str">
        <f t="shared" si="2001"/>
        <v>1</v>
      </c>
      <c r="V102" s="35" t="str">
        <f t="shared" si="2001"/>
        <v>1</v>
      </c>
      <c r="W102" s="4" t="str">
        <f t="shared" si="2001"/>
        <v>1</v>
      </c>
      <c r="X102" s="4" t="str">
        <f t="shared" si="2001"/>
        <v>1</v>
      </c>
      <c r="Y102" s="4" t="str">
        <f t="shared" si="2001"/>
        <v>0</v>
      </c>
      <c r="Z102" s="4" t="str">
        <f t="shared" si="2001"/>
        <v>1</v>
      </c>
      <c r="AA102" s="31" t="str">
        <f t="shared" si="2001"/>
        <v>1</v>
      </c>
      <c r="AB102" s="4" t="str">
        <f t="shared" si="2001"/>
        <v>1</v>
      </c>
      <c r="AC102" s="4" t="str">
        <f t="shared" si="2001"/>
        <v>1</v>
      </c>
      <c r="AD102" s="35" t="str">
        <f t="shared" si="2001"/>
        <v>1</v>
      </c>
      <c r="AE102" s="4" t="str">
        <f t="shared" si="2001"/>
        <v>0</v>
      </c>
      <c r="AF102" s="4" t="str">
        <f t="shared" si="2001"/>
        <v>1</v>
      </c>
      <c r="AG102" s="4" t="str">
        <f t="shared" si="2001"/>
        <v>0</v>
      </c>
      <c r="AH102" s="4" t="str">
        <f t="shared" si="2001"/>
        <v>1</v>
      </c>
      <c r="AI102" s="31" t="str">
        <f t="shared" si="2001"/>
        <v>0</v>
      </c>
      <c r="AJ102" s="4" t="str">
        <f t="shared" si="2001"/>
        <v>1</v>
      </c>
      <c r="AK102" s="4" t="str">
        <f t="shared" si="2001"/>
        <v>0</v>
      </c>
      <c r="AL102" s="35" t="str">
        <f t="shared" si="2001"/>
        <v>1</v>
      </c>
      <c r="AM102" s="4" t="str">
        <f t="shared" si="2001"/>
        <v>0</v>
      </c>
      <c r="AN102" s="4" t="str">
        <f t="shared" si="2001"/>
        <v>0</v>
      </c>
      <c r="AO102" s="4" t="str">
        <f t="shared" si="2001"/>
        <v>0</v>
      </c>
      <c r="AP102" s="4" t="str">
        <f t="shared" si="2001"/>
        <v>0</v>
      </c>
      <c r="AQ102" s="31" t="str">
        <f t="shared" si="2001"/>
        <v>0</v>
      </c>
      <c r="AR102" s="4" t="str">
        <f t="shared" si="2001"/>
        <v>0</v>
      </c>
      <c r="AS102" s="4" t="str">
        <f t="shared" si="2001"/>
        <v>1</v>
      </c>
      <c r="AT102" s="35" t="str">
        <f t="shared" si="2001"/>
        <v>0</v>
      </c>
      <c r="AU102" s="4" t="str">
        <f t="shared" si="2001"/>
        <v>1</v>
      </c>
      <c r="AV102" s="4" t="str">
        <f t="shared" si="2001"/>
        <v>1</v>
      </c>
      <c r="AW102" s="4" t="str">
        <f t="shared" si="2001"/>
        <v>1</v>
      </c>
      <c r="AX102" s="4" t="str">
        <f t="shared" si="2001"/>
        <v>1</v>
      </c>
      <c r="AY102" s="31" t="str">
        <f t="shared" si="2001"/>
        <v>0</v>
      </c>
      <c r="AZ102" s="4" t="str">
        <f t="shared" si="2001"/>
        <v>1</v>
      </c>
      <c r="BA102" s="4" t="str">
        <f t="shared" si="2001"/>
        <v>0</v>
      </c>
      <c r="BB102" s="35" t="str">
        <f t="shared" si="2001"/>
        <v>0</v>
      </c>
      <c r="BC102" s="4" t="str">
        <f t="shared" si="2001"/>
        <v>0</v>
      </c>
      <c r="BD102" s="4" t="str">
        <f t="shared" si="2001"/>
        <v>1</v>
      </c>
      <c r="BE102" s="4" t="str">
        <f t="shared" si="2001"/>
        <v>0</v>
      </c>
      <c r="BF102" s="4" t="str">
        <f t="shared" si="2001"/>
        <v>1</v>
      </c>
      <c r="BG102" s="31" t="str">
        <f t="shared" si="2001"/>
        <v>1</v>
      </c>
      <c r="BH102" s="4" t="str">
        <f t="shared" si="2001"/>
        <v>1</v>
      </c>
      <c r="BI102" s="4" t="str">
        <f t="shared" si="2001"/>
        <v>0</v>
      </c>
      <c r="BJ102" s="35" t="str">
        <f t="shared" si="2001"/>
        <v>0</v>
      </c>
      <c r="BK102" s="4" t="str">
        <f t="shared" si="2001"/>
        <v>1</v>
      </c>
      <c r="BL102" s="4" t="str">
        <f t="shared" si="2001"/>
        <v>0</v>
      </c>
      <c r="BM102" s="4" t="str">
        <f t="shared" si="2001"/>
        <v>0</v>
      </c>
      <c r="BN102" s="22" t="str">
        <f t="shared" si="2001"/>
        <v>0</v>
      </c>
      <c r="BO102" s="21" t="str">
        <f>CB101</f>
        <v>0</v>
      </c>
      <c r="BP102" s="4" t="str">
        <f>CE101</f>
        <v>0</v>
      </c>
      <c r="BQ102" s="4" t="str">
        <f>BY101</f>
        <v>0</v>
      </c>
      <c r="BR102" s="4" t="str">
        <f>CL101</f>
        <v>1</v>
      </c>
      <c r="BS102" s="31" t="str">
        <f>BO101</f>
        <v>1</v>
      </c>
      <c r="BT102" s="4" t="str">
        <f>BS101</f>
        <v>0</v>
      </c>
      <c r="BU102" s="4" t="str">
        <f>BQ101</f>
        <v>0</v>
      </c>
      <c r="BV102" s="35" t="str">
        <f>CP101</f>
        <v>0</v>
      </c>
      <c r="BW102" s="4" t="str">
        <f>CC101</f>
        <v>0</v>
      </c>
      <c r="BX102" s="4" t="str">
        <f>BT101</f>
        <v>0</v>
      </c>
      <c r="BY102" s="4" t="str">
        <f>CI101</f>
        <v>0</v>
      </c>
      <c r="BZ102" s="4" t="str">
        <f>BX101</f>
        <v>1</v>
      </c>
      <c r="CA102" s="31" t="str">
        <f>CK101</f>
        <v>1</v>
      </c>
      <c r="CB102" s="4" t="str">
        <f>CG101</f>
        <v>1</v>
      </c>
      <c r="CC102" s="4" t="str">
        <f>BZ101</f>
        <v>0</v>
      </c>
      <c r="CD102" s="35" t="str">
        <f>BR101</f>
        <v>0</v>
      </c>
      <c r="CE102" s="4" t="str">
        <f>CN101</f>
        <v>0</v>
      </c>
      <c r="CF102" s="4" t="str">
        <f>BV101</f>
        <v>1</v>
      </c>
      <c r="CG102" s="4" t="str">
        <f>CD101</f>
        <v>0</v>
      </c>
      <c r="CH102" s="4" t="str">
        <f>BU101</f>
        <v>1</v>
      </c>
      <c r="CI102" s="31" t="str">
        <f>CO101</f>
        <v>1</v>
      </c>
      <c r="CJ102" s="4" t="str">
        <f>CH101</f>
        <v>1</v>
      </c>
      <c r="CK102" s="4" t="str">
        <f>CA101</f>
        <v>0</v>
      </c>
      <c r="CL102" s="35" t="str">
        <f>BP101</f>
        <v>1</v>
      </c>
      <c r="CM102" s="4" t="str">
        <f>DC101</f>
        <v>0</v>
      </c>
      <c r="CN102" s="4" t="str">
        <f>DN101</f>
        <v>1</v>
      </c>
      <c r="CO102" s="4" t="str">
        <f>CS101</f>
        <v>1</v>
      </c>
      <c r="CP102" s="4" t="str">
        <f>CY101</f>
        <v>1</v>
      </c>
      <c r="CQ102" s="31" t="str">
        <f>DI101</f>
        <v>0</v>
      </c>
      <c r="CR102" s="4" t="str">
        <f>DQ101</f>
        <v>1</v>
      </c>
      <c r="CS102" s="4" t="str">
        <f>CR101</f>
        <v>0</v>
      </c>
      <c r="CT102" s="35" t="str">
        <f>DB101</f>
        <v>1</v>
      </c>
      <c r="CU102" s="4" t="str">
        <f>DM101</f>
        <v>1</v>
      </c>
      <c r="CV102" s="4" t="str">
        <f>DG101</f>
        <v>1</v>
      </c>
      <c r="CW102" s="4" t="str">
        <f>CU101</f>
        <v>0</v>
      </c>
      <c r="CX102" s="4" t="str">
        <f>DJ101</f>
        <v>0</v>
      </c>
      <c r="CY102" s="31" t="str">
        <f>DF101</f>
        <v>0</v>
      </c>
      <c r="CZ102" s="4" t="str">
        <f>DK101</f>
        <v>1</v>
      </c>
      <c r="DA102" s="4" t="str">
        <f>DA101</f>
        <v>1</v>
      </c>
      <c r="DB102" s="35" t="str">
        <f>DR101</f>
        <v>0</v>
      </c>
      <c r="DC102" s="4" t="str">
        <f>CV101</f>
        <v>0</v>
      </c>
      <c r="DD102" s="4" t="str">
        <f>DO101</f>
        <v>1</v>
      </c>
      <c r="DE102" s="4" t="str">
        <f>DH101</f>
        <v>1</v>
      </c>
      <c r="DF102" s="4" t="str">
        <f>DD101</f>
        <v>0</v>
      </c>
      <c r="DG102" s="31" t="str">
        <f>DL101</f>
        <v>1</v>
      </c>
      <c r="DH102" s="4" t="str">
        <f>CX101</f>
        <v>1</v>
      </c>
      <c r="DI102" s="4" t="str">
        <f>CQ101</f>
        <v>0</v>
      </c>
      <c r="DJ102" s="35" t="str">
        <f>CT101</f>
        <v>1</v>
      </c>
      <c r="DK102" s="4"/>
      <c r="DL102" s="4"/>
      <c r="DM102" s="4"/>
      <c r="DN102" s="4"/>
      <c r="DO102" s="31"/>
      <c r="DP102" s="4"/>
      <c r="DQ102" s="4"/>
      <c r="DR102" s="35"/>
      <c r="DS102" s="31"/>
      <c r="DT102" s="4"/>
      <c r="DU102" s="4"/>
      <c r="DV102" s="35"/>
      <c r="DW102" s="4"/>
      <c r="DX102" s="4"/>
      <c r="DY102" s="4"/>
      <c r="DZ102" s="22"/>
      <c r="EA102" s="13" t="s">
        <v>118</v>
      </c>
    </row>
    <row r="103" spans="2:131" ht="20.25" customHeight="1">
      <c r="B103" s="13" t="s">
        <v>108</v>
      </c>
      <c r="C103" s="21"/>
      <c r="D103" s="4"/>
      <c r="E103" s="4"/>
      <c r="F103" s="4"/>
      <c r="G103" s="31"/>
      <c r="H103" s="4"/>
      <c r="I103" s="4"/>
      <c r="J103" s="4"/>
      <c r="K103" s="31"/>
      <c r="L103" s="4"/>
      <c r="M103" s="4"/>
      <c r="N103" s="35"/>
      <c r="O103" s="4"/>
      <c r="P103" s="4"/>
      <c r="Q103" s="4"/>
      <c r="R103" s="4"/>
      <c r="S103" s="31"/>
      <c r="T103" s="4"/>
      <c r="U103" s="4"/>
      <c r="V103" s="35"/>
      <c r="W103" s="4"/>
      <c r="X103" s="4"/>
      <c r="Y103" s="4"/>
      <c r="Z103" s="4"/>
      <c r="AA103" s="31"/>
      <c r="AB103" s="4"/>
      <c r="AC103" s="4"/>
      <c r="AD103" s="35"/>
      <c r="AE103" s="4"/>
      <c r="AF103" s="4"/>
      <c r="AG103" s="4"/>
      <c r="AH103" s="4"/>
      <c r="AI103" s="31" t="str">
        <f>VLOOKUP(S102&amp;T102&amp;U102&amp;V102&amp;W102&amp;X102, 'Substitution-Boxes'!A$2:AG$65, 2, TRUE)</f>
        <v>1</v>
      </c>
      <c r="AJ103" s="4" t="str">
        <f>VLOOKUP(S102&amp;T102&amp;U102&amp;V102&amp;W102&amp;X102, 'Substitution-Boxes'!A$2:AG$65, 3, TRUE)</f>
        <v>0</v>
      </c>
      <c r="AK103" s="4" t="str">
        <f>VLOOKUP(S102&amp;T102&amp;U102&amp;V102&amp;W102&amp;X102, 'Substitution-Boxes'!A$2:AG$65, 4, TRUE)</f>
        <v>0</v>
      </c>
      <c r="AL103" s="35" t="str">
        <f>VLOOKUP(S102&amp;T102&amp;U102&amp;V102&amp;W102&amp;X102, 'Substitution-Boxes'!A$2:AG$65, 5, TRUE)</f>
        <v>0</v>
      </c>
      <c r="AM103" s="4" t="str">
        <f>VLOOKUP(Y102&amp;Z102&amp;AA102&amp;AB102&amp;AC102&amp;AD102, 'Substitution-Boxes'!A$2:AG$65, 6, TRUE)</f>
        <v>0</v>
      </c>
      <c r="AN103" s="4" t="str">
        <f>VLOOKUP(Y102&amp;Z102&amp;AA102&amp;AB102&amp;AC102&amp;AD102, 'Substitution-Boxes'!A$2:AG$65, 7, TRUE)</f>
        <v>1</v>
      </c>
      <c r="AO103" s="4" t="str">
        <f>VLOOKUP(Y102&amp;Z102&amp;AA102&amp;AB102&amp;AC102&amp;AD102, 'Substitution-Boxes'!A$2:AG$65, 8, TRUE)</f>
        <v>0</v>
      </c>
      <c r="AP103" s="4" t="str">
        <f>VLOOKUP(Y102&amp;Z102&amp;AA102&amp;AB102&amp;AC102&amp;AD102, 'Substitution-Boxes'!A$2:AG$65, 9, TRUE)</f>
        <v>1</v>
      </c>
      <c r="AQ103" s="31" t="str">
        <f>VLOOKUP(AE102&amp;AF102&amp;AG102&amp;AH102&amp;AI102&amp;AJ102, 'Substitution-Boxes'!A$2:AG$65, 10, TRUE)</f>
        <v>0</v>
      </c>
      <c r="AR103" s="4" t="str">
        <f>VLOOKUP(AE102&amp;AF102&amp;AG102&amp;AH102&amp;AI102&amp;AJ102, 'Substitution-Boxes'!A$2:AG$65, 11, TRUE)</f>
        <v>1</v>
      </c>
      <c r="AS103" s="4" t="str">
        <f>VLOOKUP(AE102&amp;AF102&amp;AG102&amp;AH102&amp;AI102&amp;AJ102, 'Substitution-Boxes'!A$2:AG$65, 12, TRUE)</f>
        <v>0</v>
      </c>
      <c r="AT103" s="35" t="str">
        <f>VLOOKUP(AE102&amp;AF102&amp;AG102&amp;AH102&amp;AI102&amp;AJ102, 'Substitution-Boxes'!A$2:AG$65, 13, TRUE)</f>
        <v>1</v>
      </c>
      <c r="AU103" s="4" t="str">
        <f>VLOOKUP(AK102&amp;AL102&amp;AM102&amp;AN102&amp;AO102&amp;AP102, 'Substitution-Boxes'!A$2:AG$65, 14, TRUE)</f>
        <v>0</v>
      </c>
      <c r="AV103" s="4" t="str">
        <f>VLOOKUP(AK102&amp;AL102&amp;AM102&amp;AN102&amp;AO102&amp;AP102, 'Substitution-Boxes'!A$2:AG$65, 15, TRUE)</f>
        <v>0</v>
      </c>
      <c r="AW103" s="4" t="str">
        <f>VLOOKUP(AK102&amp;AL102&amp;AM102&amp;AN102&amp;AO102&amp;AP102, 'Substitution-Boxes'!A$2:AG$65, 16, TRUE)</f>
        <v>0</v>
      </c>
      <c r="AX103" s="4" t="str">
        <f>VLOOKUP(AK102&amp;AL102&amp;AM102&amp;AN102&amp;AO102&amp;AP102, 'Substitution-Boxes'!A$2:AG$65, 17, TRUE)</f>
        <v>1</v>
      </c>
      <c r="AY103" s="31" t="str">
        <f>VLOOKUP(AQ102&amp;AR102&amp;AS102&amp;AT102&amp;AU102&amp;AV102, 'Substitution-Boxes'!A$2:AG$65, 18, TRUE)</f>
        <v>0</v>
      </c>
      <c r="AZ103" s="4" t="str">
        <f>VLOOKUP(AQ102&amp;AR102&amp;AS102&amp;AT102&amp;AU102&amp;AV102, 'Substitution-Boxes'!A$2:AG$65, 19, TRUE)</f>
        <v>1</v>
      </c>
      <c r="BA103" s="4" t="str">
        <f>VLOOKUP(AQ102&amp;AR102&amp;AS102&amp;AT102&amp;AU102&amp;AV102, 'Substitution-Boxes'!A$2:AG$65, 20, TRUE)</f>
        <v>1</v>
      </c>
      <c r="BB103" s="35" t="str">
        <f>VLOOKUP(AQ102&amp;AR102&amp;AS102&amp;AT102&amp;AU102&amp;AV102, 'Substitution-Boxes'!A$2:AG$65, 21, TRUE)</f>
        <v>1</v>
      </c>
      <c r="BC103" s="4" t="str">
        <f>VLOOKUP(AW102&amp;AX102&amp;AY102&amp;AZ102&amp;BA102&amp;BB102, 'Substitution-Boxes'!A$2:AG$65, 22, TRUE)</f>
        <v>0</v>
      </c>
      <c r="BD103" s="4" t="str">
        <f>VLOOKUP(AW102&amp;AX102&amp;AY102&amp;AZ102&amp;BA102&amp;BB102, 'Substitution-Boxes'!A$2:AG$65, 23, TRUE)</f>
        <v>1</v>
      </c>
      <c r="BE103" s="4" t="str">
        <f>VLOOKUP(AW102&amp;AX102&amp;AY102&amp;AZ102&amp;BA102&amp;BB102, 'Substitution-Boxes'!A$2:AG$65, 24, TRUE)</f>
        <v>0</v>
      </c>
      <c r="BF103" s="4" t="str">
        <f>VLOOKUP(AW102&amp;AX102&amp;AY102&amp;AZ102&amp;BA102&amp;BB102, 'Substitution-Boxes'!A$2:AG$65, 25, TRUE)</f>
        <v>0</v>
      </c>
      <c r="BG103" s="31" t="str">
        <f>VLOOKUP(BC102&amp;BD102&amp;BE102&amp;BF102&amp;BG102&amp;BH102, 'Substitution-Boxes'!A$2:AG$65, 26, TRUE)</f>
        <v>1</v>
      </c>
      <c r="BH103" s="4" t="str">
        <f>VLOOKUP(BC102&amp;BD102&amp;BE102&amp;BF102&amp;BG102&amp;BH102, 'Substitution-Boxes'!A$2:AG$65, 27, TRUE)</f>
        <v>1</v>
      </c>
      <c r="BI103" s="4" t="str">
        <f>VLOOKUP(BC102&amp;BD102&amp;BE102&amp;BF102&amp;BG102&amp;BH102, 'Substitution-Boxes'!A$2:AG$65, 28, TRUE)</f>
        <v>0</v>
      </c>
      <c r="BJ103" s="35" t="str">
        <f>VLOOKUP(BC102&amp;BD102&amp;BE102&amp;BF102&amp;BG102&amp;BH102, 'Substitution-Boxes'!A$2:AG$65, 29, TRUE)</f>
        <v>0</v>
      </c>
      <c r="BK103" s="4" t="str">
        <f>VLOOKUP(BI102&amp;BJ102&amp;BK102&amp;BL102&amp;BM102&amp;BN102, 'Substitution-Boxes'!A$2:AG$65, 30, TRUE)</f>
        <v>0</v>
      </c>
      <c r="BL103" s="4" t="str">
        <f>VLOOKUP(BI102&amp;BJ102&amp;BK102&amp;BL102&amp;BM102&amp;BN102, 'Substitution-Boxes'!A$2:AG$65, 31, TRUE)</f>
        <v>1</v>
      </c>
      <c r="BM103" s="4" t="str">
        <f>VLOOKUP(BI102&amp;BJ102&amp;BK102&amp;BL102&amp;BM102&amp;BN102, 'Substitution-Boxes'!A$2:AG$65, 32, TRUE)</f>
        <v>1</v>
      </c>
      <c r="BN103" s="22" t="str">
        <f>VLOOKUP(BI102&amp;BJ102&amp;BK102&amp;BL102&amp;BM102&amp;BN102, 'Substitution-Boxes'!A$2:AG$65, 33, TRUE)</f>
        <v>0</v>
      </c>
      <c r="BO103" s="21"/>
      <c r="BP103" s="4"/>
      <c r="BQ103" s="4"/>
      <c r="BR103" s="4"/>
      <c r="BS103" s="31"/>
      <c r="BT103" s="4"/>
      <c r="BU103" s="4"/>
      <c r="BV103" s="35"/>
      <c r="BW103" s="4"/>
      <c r="BX103" s="4"/>
      <c r="BY103" s="4"/>
      <c r="BZ103" s="4"/>
      <c r="CA103" s="31"/>
      <c r="CB103" s="4"/>
      <c r="CC103" s="4"/>
      <c r="CD103" s="35"/>
      <c r="CE103" s="4"/>
      <c r="CF103" s="4"/>
      <c r="CG103" s="4"/>
      <c r="CH103" s="4"/>
      <c r="CI103" s="31"/>
      <c r="CJ103" s="4"/>
      <c r="CK103" s="4"/>
      <c r="CL103" s="35"/>
      <c r="CM103" s="4"/>
      <c r="CN103" s="4"/>
      <c r="CO103" s="4"/>
      <c r="CP103" s="4"/>
      <c r="CQ103" s="31"/>
      <c r="CR103" s="4"/>
      <c r="CS103" s="4"/>
      <c r="CT103" s="35"/>
      <c r="CU103" s="4"/>
      <c r="CV103" s="4"/>
      <c r="CW103" s="4"/>
      <c r="CX103" s="4"/>
      <c r="CY103" s="31"/>
      <c r="CZ103" s="4"/>
      <c r="DA103" s="4"/>
      <c r="DB103" s="35"/>
      <c r="DC103" s="4"/>
      <c r="DD103" s="4"/>
      <c r="DE103" s="4"/>
      <c r="DF103" s="4"/>
      <c r="DG103" s="31"/>
      <c r="DH103" s="4"/>
      <c r="DI103" s="4"/>
      <c r="DJ103" s="35"/>
      <c r="DK103" s="4"/>
      <c r="DL103" s="4"/>
      <c r="DM103" s="4"/>
      <c r="DN103" s="4"/>
      <c r="DO103" s="31"/>
      <c r="DP103" s="4"/>
      <c r="DQ103" s="4"/>
      <c r="DR103" s="35"/>
      <c r="DS103" s="31"/>
      <c r="DT103" s="4"/>
      <c r="DU103" s="4"/>
      <c r="DV103" s="35"/>
      <c r="DW103" s="4"/>
      <c r="DX103" s="4"/>
      <c r="DY103" s="4"/>
      <c r="DZ103" s="22"/>
      <c r="EA103" s="13"/>
    </row>
    <row r="104" spans="2:131" ht="20.25" customHeight="1">
      <c r="B104" s="13" t="s">
        <v>110</v>
      </c>
      <c r="C104" s="21"/>
      <c r="D104" s="4"/>
      <c r="E104" s="4"/>
      <c r="F104" s="4"/>
      <c r="G104" s="31"/>
      <c r="H104" s="4"/>
      <c r="I104" s="4"/>
      <c r="J104" s="4"/>
      <c r="K104" s="31"/>
      <c r="L104" s="4"/>
      <c r="M104" s="4"/>
      <c r="N104" s="35"/>
      <c r="O104" s="4"/>
      <c r="P104" s="4"/>
      <c r="Q104" s="4"/>
      <c r="R104" s="4"/>
      <c r="S104" s="31"/>
      <c r="T104" s="4"/>
      <c r="U104" s="4"/>
      <c r="V104" s="35"/>
      <c r="W104" s="4"/>
      <c r="X104" s="4"/>
      <c r="Y104" s="4"/>
      <c r="Z104" s="4"/>
      <c r="AA104" s="31"/>
      <c r="AB104" s="4"/>
      <c r="AC104" s="4"/>
      <c r="AD104" s="35"/>
      <c r="AE104" s="4"/>
      <c r="AF104" s="4"/>
      <c r="AG104" s="4"/>
      <c r="AH104" s="4"/>
      <c r="AI104" s="31" t="str">
        <f>AX103</f>
        <v>1</v>
      </c>
      <c r="AJ104" s="4" t="str">
        <f>AO103</f>
        <v>0</v>
      </c>
      <c r="AK104" s="4" t="str">
        <f>BB103</f>
        <v>1</v>
      </c>
      <c r="AL104" s="35" t="str">
        <f>BC103</f>
        <v>0</v>
      </c>
      <c r="AM104" s="4" t="str">
        <f>BK103</f>
        <v>0</v>
      </c>
      <c r="AN104" s="4" t="str">
        <f>AT103</f>
        <v>1</v>
      </c>
      <c r="AO104" s="4" t="str">
        <f>BJ103</f>
        <v>0</v>
      </c>
      <c r="AP104" s="4" t="str">
        <f>AY103</f>
        <v>0</v>
      </c>
      <c r="AQ104" s="31" t="str">
        <f>AI103</f>
        <v>1</v>
      </c>
      <c r="AR104" s="4" t="str">
        <f>AW103</f>
        <v>0</v>
      </c>
      <c r="AS104" s="4" t="str">
        <f>BE103</f>
        <v>0</v>
      </c>
      <c r="AT104" s="35" t="str">
        <f>BH103</f>
        <v>1</v>
      </c>
      <c r="AU104" s="4" t="str">
        <f>AM103</f>
        <v>0</v>
      </c>
      <c r="AV104" s="4" t="str">
        <f>AZ103</f>
        <v>1</v>
      </c>
      <c r="AW104" s="4" t="str">
        <f>BM103</f>
        <v>1</v>
      </c>
      <c r="AX104" s="4" t="str">
        <f>AR103</f>
        <v>1</v>
      </c>
      <c r="AY104" s="31" t="str">
        <f>AJ103</f>
        <v>0</v>
      </c>
      <c r="AZ104" s="4" t="str">
        <f>AP103</f>
        <v>1</v>
      </c>
      <c r="BA104" s="4" t="str">
        <f>BF103</f>
        <v>0</v>
      </c>
      <c r="BB104" s="35" t="str">
        <f>AV103</f>
        <v>0</v>
      </c>
      <c r="BC104" s="4" t="str">
        <f>BN103</f>
        <v>0</v>
      </c>
      <c r="BD104" s="4" t="str">
        <f>BI103</f>
        <v>0</v>
      </c>
      <c r="BE104" s="4" t="str">
        <f>AK103</f>
        <v>0</v>
      </c>
      <c r="BF104" s="4" t="str">
        <f>AQ103</f>
        <v>0</v>
      </c>
      <c r="BG104" s="31" t="str">
        <f>BA103</f>
        <v>1</v>
      </c>
      <c r="BH104" s="4" t="str">
        <f>AU103</f>
        <v>0</v>
      </c>
      <c r="BI104" s="4" t="str">
        <f>BL103</f>
        <v>1</v>
      </c>
      <c r="BJ104" s="35" t="str">
        <f>AN103</f>
        <v>1</v>
      </c>
      <c r="BK104" s="4" t="str">
        <f>BD103</f>
        <v>1</v>
      </c>
      <c r="BL104" s="4" t="str">
        <f>AS103</f>
        <v>0</v>
      </c>
      <c r="BM104" s="4" t="str">
        <f>AL103</f>
        <v>0</v>
      </c>
      <c r="BN104" s="22" t="str">
        <f>BG103</f>
        <v>1</v>
      </c>
      <c r="BO104" s="21"/>
      <c r="BP104" s="4"/>
      <c r="BQ104" s="4"/>
      <c r="BR104" s="4"/>
      <c r="BS104" s="31"/>
      <c r="BT104" s="4"/>
      <c r="BU104" s="4"/>
      <c r="BV104" s="35"/>
      <c r="BW104" s="4"/>
      <c r="BX104" s="4"/>
      <c r="BY104" s="4"/>
      <c r="BZ104" s="4"/>
      <c r="CA104" s="31"/>
      <c r="CB104" s="4"/>
      <c r="CC104" s="4"/>
      <c r="CD104" s="35"/>
      <c r="CE104" s="4"/>
      <c r="CF104" s="4"/>
      <c r="CG104" s="4"/>
      <c r="CH104" s="4"/>
      <c r="CI104" s="31"/>
      <c r="CJ104" s="4"/>
      <c r="CK104" s="4"/>
      <c r="CL104" s="35"/>
      <c r="CM104" s="4"/>
      <c r="CN104" s="4"/>
      <c r="CO104" s="4"/>
      <c r="CP104" s="4"/>
      <c r="CQ104" s="31"/>
      <c r="CR104" s="4"/>
      <c r="CS104" s="4"/>
      <c r="CT104" s="35"/>
      <c r="CU104" s="4"/>
      <c r="CV104" s="4"/>
      <c r="CW104" s="4"/>
      <c r="CX104" s="4"/>
      <c r="CY104" s="31"/>
      <c r="CZ104" s="4"/>
      <c r="DA104" s="4"/>
      <c r="DB104" s="35"/>
      <c r="DC104" s="4"/>
      <c r="DD104" s="4"/>
      <c r="DE104" s="4"/>
      <c r="DF104" s="4"/>
      <c r="DG104" s="31"/>
      <c r="DH104" s="4"/>
      <c r="DI104" s="4"/>
      <c r="DJ104" s="35"/>
      <c r="DK104" s="4"/>
      <c r="DL104" s="4"/>
      <c r="DM104" s="4"/>
      <c r="DN104" s="4"/>
      <c r="DO104" s="31"/>
      <c r="DP104" s="4"/>
      <c r="DQ104" s="4"/>
      <c r="DR104" s="35"/>
      <c r="DS104" s="31"/>
      <c r="DT104" s="4"/>
      <c r="DU104" s="4"/>
      <c r="DV104" s="35"/>
      <c r="DW104" s="4"/>
      <c r="DX104" s="4"/>
      <c r="DY104" s="4"/>
      <c r="DZ104" s="22"/>
      <c r="EA104" s="13"/>
    </row>
    <row r="105" spans="2:131" ht="20.25" customHeight="1" thickBot="1">
      <c r="B105" s="17" t="s">
        <v>111</v>
      </c>
      <c r="C105" s="25" t="str">
        <f t="shared" ref="C105:AH105" si="2002">IF(AI104=C99,"0","1")</f>
        <v>0</v>
      </c>
      <c r="D105" s="18" t="str">
        <f t="shared" si="2002"/>
        <v>0</v>
      </c>
      <c r="E105" s="18" t="str">
        <f t="shared" si="2002"/>
        <v>0</v>
      </c>
      <c r="F105" s="18" t="str">
        <f t="shared" si="2002"/>
        <v>1</v>
      </c>
      <c r="G105" s="32" t="str">
        <f t="shared" si="2002"/>
        <v>1</v>
      </c>
      <c r="H105" s="18" t="str">
        <f t="shared" si="2002"/>
        <v>0</v>
      </c>
      <c r="I105" s="18" t="str">
        <f t="shared" si="2002"/>
        <v>0</v>
      </c>
      <c r="J105" s="18" t="str">
        <f t="shared" si="2002"/>
        <v>1</v>
      </c>
      <c r="K105" s="32" t="str">
        <f t="shared" si="2002"/>
        <v>1</v>
      </c>
      <c r="L105" s="18" t="str">
        <f t="shared" si="2002"/>
        <v>0</v>
      </c>
      <c r="M105" s="18" t="str">
        <f t="shared" si="2002"/>
        <v>1</v>
      </c>
      <c r="N105" s="36" t="str">
        <f t="shared" si="2002"/>
        <v>1</v>
      </c>
      <c r="O105" s="18" t="str">
        <f t="shared" si="2002"/>
        <v>1</v>
      </c>
      <c r="P105" s="18" t="str">
        <f t="shared" si="2002"/>
        <v>0</v>
      </c>
      <c r="Q105" s="18" t="str">
        <f t="shared" si="2002"/>
        <v>1</v>
      </c>
      <c r="R105" s="18" t="str">
        <f t="shared" si="2002"/>
        <v>0</v>
      </c>
      <c r="S105" s="32" t="str">
        <f t="shared" si="2002"/>
        <v>1</v>
      </c>
      <c r="T105" s="18" t="str">
        <f t="shared" si="2002"/>
        <v>0</v>
      </c>
      <c r="U105" s="18" t="str">
        <f t="shared" si="2002"/>
        <v>0</v>
      </c>
      <c r="V105" s="36" t="str">
        <f t="shared" si="2002"/>
        <v>1</v>
      </c>
      <c r="W105" s="18" t="str">
        <f t="shared" si="2002"/>
        <v>0</v>
      </c>
      <c r="X105" s="18" t="str">
        <f t="shared" si="2002"/>
        <v>0</v>
      </c>
      <c r="Y105" s="18" t="str">
        <f t="shared" si="2002"/>
        <v>1</v>
      </c>
      <c r="Z105" s="18" t="str">
        <f t="shared" si="2002"/>
        <v>0</v>
      </c>
      <c r="AA105" s="32" t="str">
        <f t="shared" si="2002"/>
        <v>0</v>
      </c>
      <c r="AB105" s="18" t="str">
        <f t="shared" si="2002"/>
        <v>0</v>
      </c>
      <c r="AC105" s="18" t="str">
        <f t="shared" si="2002"/>
        <v>0</v>
      </c>
      <c r="AD105" s="36" t="str">
        <f t="shared" si="2002"/>
        <v>1</v>
      </c>
      <c r="AE105" s="18" t="str">
        <f t="shared" si="2002"/>
        <v>0</v>
      </c>
      <c r="AF105" s="18" t="str">
        <f t="shared" si="2002"/>
        <v>0</v>
      </c>
      <c r="AG105" s="18" t="str">
        <f t="shared" si="2002"/>
        <v>1</v>
      </c>
      <c r="AH105" s="18" t="str">
        <f t="shared" si="2002"/>
        <v>0</v>
      </c>
      <c r="AI105" s="32" t="str">
        <f>AI99</f>
        <v>1</v>
      </c>
      <c r="AJ105" s="18" t="str">
        <f t="shared" ref="AJ105:BN105" si="2003">AJ99</f>
        <v>1</v>
      </c>
      <c r="AK105" s="18" t="str">
        <f t="shared" si="2003"/>
        <v>0</v>
      </c>
      <c r="AL105" s="36" t="str">
        <f t="shared" si="2003"/>
        <v>0</v>
      </c>
      <c r="AM105" s="18" t="str">
        <f t="shared" si="2003"/>
        <v>1</v>
      </c>
      <c r="AN105" s="18" t="str">
        <f t="shared" si="2003"/>
        <v>1</v>
      </c>
      <c r="AO105" s="18" t="str">
        <f t="shared" si="2003"/>
        <v>1</v>
      </c>
      <c r="AP105" s="18" t="str">
        <f t="shared" si="2003"/>
        <v>1</v>
      </c>
      <c r="AQ105" s="32" t="str">
        <f t="shared" si="2003"/>
        <v>0</v>
      </c>
      <c r="AR105" s="18" t="str">
        <f t="shared" si="2003"/>
        <v>0</v>
      </c>
      <c r="AS105" s="18" t="str">
        <f t="shared" si="2003"/>
        <v>1</v>
      </c>
      <c r="AT105" s="36" t="str">
        <f t="shared" si="2003"/>
        <v>0</v>
      </c>
      <c r="AU105" s="18" t="str">
        <f t="shared" si="2003"/>
        <v>0</v>
      </c>
      <c r="AV105" s="18" t="str">
        <f t="shared" si="2003"/>
        <v>1</v>
      </c>
      <c r="AW105" s="18" t="str">
        <f t="shared" si="2003"/>
        <v>1</v>
      </c>
      <c r="AX105" s="18" t="str">
        <f t="shared" si="2003"/>
        <v>0</v>
      </c>
      <c r="AY105" s="32" t="str">
        <f t="shared" si="2003"/>
        <v>1</v>
      </c>
      <c r="AZ105" s="18" t="str">
        <f t="shared" si="2003"/>
        <v>0</v>
      </c>
      <c r="BA105" s="18" t="str">
        <f t="shared" si="2003"/>
        <v>1</v>
      </c>
      <c r="BB105" s="36" t="str">
        <f t="shared" si="2003"/>
        <v>1</v>
      </c>
      <c r="BC105" s="18" t="str">
        <f t="shared" si="2003"/>
        <v>0</v>
      </c>
      <c r="BD105" s="18" t="str">
        <f t="shared" si="2003"/>
        <v>1</v>
      </c>
      <c r="BE105" s="18" t="str">
        <f t="shared" si="2003"/>
        <v>0</v>
      </c>
      <c r="BF105" s="18" t="str">
        <f t="shared" si="2003"/>
        <v>0</v>
      </c>
      <c r="BG105" s="32" t="str">
        <f t="shared" si="2003"/>
        <v>0</v>
      </c>
      <c r="BH105" s="18" t="str">
        <f t="shared" si="2003"/>
        <v>1</v>
      </c>
      <c r="BI105" s="18" t="str">
        <f t="shared" si="2003"/>
        <v>1</v>
      </c>
      <c r="BJ105" s="36" t="str">
        <f t="shared" si="2003"/>
        <v>1</v>
      </c>
      <c r="BK105" s="18" t="str">
        <f t="shared" si="2003"/>
        <v>0</v>
      </c>
      <c r="BL105" s="18" t="str">
        <f t="shared" si="2003"/>
        <v>0</v>
      </c>
      <c r="BM105" s="18" t="str">
        <f t="shared" si="2003"/>
        <v>1</v>
      </c>
      <c r="BN105" s="26" t="str">
        <f t="shared" si="2003"/>
        <v>0</v>
      </c>
      <c r="BO105" s="25"/>
      <c r="BP105" s="18"/>
      <c r="BQ105" s="18"/>
      <c r="BR105" s="18"/>
      <c r="BS105" s="32"/>
      <c r="BT105" s="18"/>
      <c r="BU105" s="18"/>
      <c r="BV105" s="36"/>
      <c r="BW105" s="18"/>
      <c r="BX105" s="18"/>
      <c r="BY105" s="18"/>
      <c r="BZ105" s="18"/>
      <c r="CA105" s="32"/>
      <c r="CB105" s="18"/>
      <c r="CC105" s="18"/>
      <c r="CD105" s="36"/>
      <c r="CE105" s="18"/>
      <c r="CF105" s="18"/>
      <c r="CG105" s="18"/>
      <c r="CH105" s="18"/>
      <c r="CI105" s="32"/>
      <c r="CJ105" s="18"/>
      <c r="CK105" s="18"/>
      <c r="CL105" s="36"/>
      <c r="CM105" s="18"/>
      <c r="CN105" s="18"/>
      <c r="CO105" s="18"/>
      <c r="CP105" s="18"/>
      <c r="CQ105" s="32"/>
      <c r="CR105" s="18"/>
      <c r="CS105" s="18"/>
      <c r="CT105" s="36"/>
      <c r="CU105" s="18"/>
      <c r="CV105" s="18"/>
      <c r="CW105" s="18"/>
      <c r="CX105" s="18"/>
      <c r="CY105" s="32"/>
      <c r="CZ105" s="18"/>
      <c r="DA105" s="18"/>
      <c r="DB105" s="36"/>
      <c r="DC105" s="18"/>
      <c r="DD105" s="18"/>
      <c r="DE105" s="18"/>
      <c r="DF105" s="18"/>
      <c r="DG105" s="32"/>
      <c r="DH105" s="18"/>
      <c r="DI105" s="18"/>
      <c r="DJ105" s="36"/>
      <c r="DK105" s="18"/>
      <c r="DL105" s="18"/>
      <c r="DM105" s="18"/>
      <c r="DN105" s="18"/>
      <c r="DO105" s="32"/>
      <c r="DP105" s="18"/>
      <c r="DQ105" s="18"/>
      <c r="DR105" s="36"/>
      <c r="DS105" s="32"/>
      <c r="DT105" s="18"/>
      <c r="DU105" s="18"/>
      <c r="DV105" s="36"/>
      <c r="DW105" s="18"/>
      <c r="DX105" s="18"/>
      <c r="DY105" s="18"/>
      <c r="DZ105" s="26"/>
      <c r="EA105" s="17"/>
    </row>
    <row r="106" spans="2:131" ht="20.25" customHeight="1" thickBot="1">
      <c r="B106" s="19" t="s">
        <v>107</v>
      </c>
      <c r="C106" s="27" t="str">
        <f>AP105</f>
        <v>1</v>
      </c>
      <c r="D106" s="20" t="str">
        <f>J105</f>
        <v>1</v>
      </c>
      <c r="E106" s="20" t="str">
        <f>AX105</f>
        <v>0</v>
      </c>
      <c r="F106" s="20" t="str">
        <f>R105</f>
        <v>0</v>
      </c>
      <c r="G106" s="33" t="str">
        <f>BF105</f>
        <v>0</v>
      </c>
      <c r="H106" s="20" t="str">
        <f>Z105</f>
        <v>0</v>
      </c>
      <c r="I106" s="20" t="str">
        <f>BN105</f>
        <v>0</v>
      </c>
      <c r="J106" s="20" t="str">
        <f>AH105</f>
        <v>0</v>
      </c>
      <c r="K106" s="33" t="str">
        <f>AO105</f>
        <v>1</v>
      </c>
      <c r="L106" s="20" t="str">
        <f>I105</f>
        <v>0</v>
      </c>
      <c r="M106" s="20" t="str">
        <f>AW105</f>
        <v>1</v>
      </c>
      <c r="N106" s="37" t="str">
        <f>Q105</f>
        <v>1</v>
      </c>
      <c r="O106" s="20" t="str">
        <f>BE105</f>
        <v>0</v>
      </c>
      <c r="P106" s="20" t="str">
        <f>Y105</f>
        <v>1</v>
      </c>
      <c r="Q106" s="20" t="str">
        <f>BM105</f>
        <v>1</v>
      </c>
      <c r="R106" s="20" t="str">
        <f>AG105</f>
        <v>1</v>
      </c>
      <c r="S106" s="33" t="str">
        <f>AN105</f>
        <v>1</v>
      </c>
      <c r="T106" s="20" t="str">
        <f>H105</f>
        <v>0</v>
      </c>
      <c r="U106" s="20" t="str">
        <f>AV105</f>
        <v>1</v>
      </c>
      <c r="V106" s="37" t="str">
        <f>P105</f>
        <v>0</v>
      </c>
      <c r="W106" s="20" t="str">
        <f>BD105</f>
        <v>1</v>
      </c>
      <c r="X106" s="20" t="str">
        <f>X105</f>
        <v>0</v>
      </c>
      <c r="Y106" s="20" t="str">
        <f>BL105</f>
        <v>0</v>
      </c>
      <c r="Z106" s="20" t="str">
        <f>AF105</f>
        <v>0</v>
      </c>
      <c r="AA106" s="33" t="str">
        <f>AM105</f>
        <v>1</v>
      </c>
      <c r="AB106" s="20" t="str">
        <f>G105</f>
        <v>1</v>
      </c>
      <c r="AC106" s="20" t="str">
        <f>AU105</f>
        <v>0</v>
      </c>
      <c r="AD106" s="37" t="str">
        <f>O105</f>
        <v>1</v>
      </c>
      <c r="AE106" s="20" t="str">
        <f>BC105</f>
        <v>0</v>
      </c>
      <c r="AF106" s="20" t="str">
        <f>W105</f>
        <v>0</v>
      </c>
      <c r="AG106" s="20" t="str">
        <f>BK105</f>
        <v>0</v>
      </c>
      <c r="AH106" s="20" t="str">
        <f>AE105</f>
        <v>0</v>
      </c>
      <c r="AI106" s="33" t="str">
        <f>AL105</f>
        <v>0</v>
      </c>
      <c r="AJ106" s="20" t="str">
        <f>F105</f>
        <v>1</v>
      </c>
      <c r="AK106" s="20" t="str">
        <f>AT105</f>
        <v>0</v>
      </c>
      <c r="AL106" s="37" t="str">
        <f>N105</f>
        <v>1</v>
      </c>
      <c r="AM106" s="20" t="str">
        <f>BB105</f>
        <v>1</v>
      </c>
      <c r="AN106" s="20" t="str">
        <f>V105</f>
        <v>1</v>
      </c>
      <c r="AO106" s="20" t="str">
        <f>BJ105</f>
        <v>1</v>
      </c>
      <c r="AP106" s="20" t="str">
        <f>AD105</f>
        <v>1</v>
      </c>
      <c r="AQ106" s="33" t="str">
        <f>AK105</f>
        <v>0</v>
      </c>
      <c r="AR106" s="20" t="str">
        <f>E105</f>
        <v>0</v>
      </c>
      <c r="AS106" s="20" t="str">
        <f>AS105</f>
        <v>1</v>
      </c>
      <c r="AT106" s="37" t="str">
        <f>M105</f>
        <v>1</v>
      </c>
      <c r="AU106" s="20" t="str">
        <f>BA105</f>
        <v>1</v>
      </c>
      <c r="AV106" s="20" t="str">
        <f>U105</f>
        <v>0</v>
      </c>
      <c r="AW106" s="20" t="str">
        <f>BI105</f>
        <v>1</v>
      </c>
      <c r="AX106" s="20" t="str">
        <f>AC105</f>
        <v>0</v>
      </c>
      <c r="AY106" s="33" t="str">
        <f>AJ105</f>
        <v>1</v>
      </c>
      <c r="AZ106" s="20" t="str">
        <f>D105</f>
        <v>0</v>
      </c>
      <c r="BA106" s="20" t="str">
        <f>AR105</f>
        <v>0</v>
      </c>
      <c r="BB106" s="37" t="str">
        <f>L105</f>
        <v>0</v>
      </c>
      <c r="BC106" s="20" t="str">
        <f>AZ105</f>
        <v>0</v>
      </c>
      <c r="BD106" s="20" t="str">
        <f>T105</f>
        <v>0</v>
      </c>
      <c r="BE106" s="20" t="str">
        <f>BH105</f>
        <v>1</v>
      </c>
      <c r="BF106" s="20" t="str">
        <f>AB105</f>
        <v>0</v>
      </c>
      <c r="BG106" s="33" t="str">
        <f>AI105</f>
        <v>1</v>
      </c>
      <c r="BH106" s="20" t="str">
        <f>C105</f>
        <v>0</v>
      </c>
      <c r="BI106" s="20" t="str">
        <f>AQ105</f>
        <v>0</v>
      </c>
      <c r="BJ106" s="37" t="str">
        <f>K105</f>
        <v>1</v>
      </c>
      <c r="BK106" s="20" t="str">
        <f>AY105</f>
        <v>1</v>
      </c>
      <c r="BL106" s="20" t="str">
        <f>S105</f>
        <v>1</v>
      </c>
      <c r="BM106" s="20" t="str">
        <f>BG105</f>
        <v>0</v>
      </c>
      <c r="BN106" s="28" t="str">
        <f>AA105</f>
        <v>0</v>
      </c>
      <c r="BO106" s="27"/>
      <c r="BP106" s="20"/>
      <c r="BQ106" s="20"/>
      <c r="BR106" s="20"/>
      <c r="BS106" s="33"/>
      <c r="BT106" s="20"/>
      <c r="BU106" s="20"/>
      <c r="BV106" s="37"/>
      <c r="BW106" s="20"/>
      <c r="BX106" s="20"/>
      <c r="BY106" s="20"/>
      <c r="BZ106" s="20"/>
      <c r="CA106" s="33"/>
      <c r="CB106" s="20"/>
      <c r="CC106" s="20"/>
      <c r="CD106" s="37"/>
      <c r="CE106" s="20"/>
      <c r="CF106" s="20"/>
      <c r="CG106" s="20"/>
      <c r="CH106" s="20"/>
      <c r="CI106" s="33"/>
      <c r="CJ106" s="20"/>
      <c r="CK106" s="20"/>
      <c r="CL106" s="37"/>
      <c r="CM106" s="20"/>
      <c r="CN106" s="20"/>
      <c r="CO106" s="20"/>
      <c r="CP106" s="20"/>
      <c r="CQ106" s="33"/>
      <c r="CR106" s="20"/>
      <c r="CS106" s="20"/>
      <c r="CT106" s="37"/>
      <c r="CU106" s="20"/>
      <c r="CV106" s="20"/>
      <c r="CW106" s="20"/>
      <c r="CX106" s="20"/>
      <c r="CY106" s="33"/>
      <c r="CZ106" s="20"/>
      <c r="DA106" s="20"/>
      <c r="DB106" s="37"/>
      <c r="DC106" s="20"/>
      <c r="DD106" s="20"/>
      <c r="DE106" s="20"/>
      <c r="DF106" s="20"/>
      <c r="DG106" s="33"/>
      <c r="DH106" s="20"/>
      <c r="DI106" s="20"/>
      <c r="DJ106" s="37"/>
      <c r="DK106" s="20"/>
      <c r="DL106" s="20"/>
      <c r="DM106" s="20"/>
      <c r="DN106" s="20"/>
      <c r="DO106" s="33"/>
      <c r="DP106" s="20"/>
      <c r="DQ106" s="20"/>
      <c r="DR106" s="37"/>
      <c r="DS106" s="33"/>
      <c r="DT106" s="20"/>
      <c r="DU106" s="20"/>
      <c r="DV106" s="37"/>
      <c r="DW106" s="20"/>
      <c r="DX106" s="20"/>
      <c r="DY106" s="20"/>
      <c r="DZ106" s="28"/>
      <c r="EA106" s="29"/>
    </row>
    <row r="107" spans="2:131" ht="20.25" customHeight="1">
      <c r="C107" s="38" t="s">
        <v>90</v>
      </c>
      <c r="D107" s="38"/>
      <c r="E107" s="38"/>
      <c r="F107" s="38"/>
      <c r="G107" s="38" t="s">
        <v>91</v>
      </c>
      <c r="H107" s="38"/>
      <c r="I107" s="38"/>
      <c r="J107" s="38"/>
      <c r="K107" s="38" t="s">
        <v>92</v>
      </c>
      <c r="L107" s="38"/>
      <c r="M107" s="38"/>
      <c r="N107" s="38"/>
      <c r="O107" s="38" t="s">
        <v>93</v>
      </c>
      <c r="P107" s="38"/>
      <c r="Q107" s="38"/>
      <c r="R107" s="38"/>
      <c r="S107" s="38" t="s">
        <v>94</v>
      </c>
      <c r="T107" s="38"/>
      <c r="U107" s="38"/>
      <c r="V107" s="38"/>
      <c r="W107" s="38" t="s">
        <v>95</v>
      </c>
      <c r="X107" s="38"/>
      <c r="Y107" s="38"/>
      <c r="Z107" s="38"/>
      <c r="AA107" s="38" t="s">
        <v>96</v>
      </c>
      <c r="AB107" s="38"/>
      <c r="AC107" s="38"/>
      <c r="AD107" s="38"/>
      <c r="AE107" s="38" t="s">
        <v>97</v>
      </c>
      <c r="AF107" s="38"/>
      <c r="AG107" s="38"/>
      <c r="AH107" s="38"/>
      <c r="AI107" s="38" t="s">
        <v>98</v>
      </c>
      <c r="AJ107" s="38"/>
      <c r="AK107" s="38"/>
      <c r="AL107" s="38"/>
      <c r="AM107" s="38" t="s">
        <v>99</v>
      </c>
      <c r="AN107" s="38"/>
      <c r="AO107" s="38"/>
      <c r="AP107" s="38"/>
      <c r="AQ107" s="38" t="s">
        <v>100</v>
      </c>
      <c r="AR107" s="38"/>
      <c r="AS107" s="38"/>
      <c r="AT107" s="38"/>
      <c r="AU107" s="38" t="s">
        <v>101</v>
      </c>
      <c r="AV107" s="38"/>
      <c r="AW107" s="38"/>
      <c r="AX107" s="38"/>
      <c r="AY107" s="38" t="s">
        <v>102</v>
      </c>
      <c r="AZ107" s="38"/>
      <c r="BA107" s="38"/>
      <c r="BB107" s="38"/>
      <c r="BC107" s="38" t="s">
        <v>103</v>
      </c>
      <c r="BD107" s="38"/>
      <c r="BE107" s="38"/>
      <c r="BF107" s="38"/>
      <c r="BG107" s="38" t="s">
        <v>104</v>
      </c>
      <c r="BH107" s="38"/>
      <c r="BI107" s="38"/>
      <c r="BJ107" s="38"/>
      <c r="BK107" s="38" t="s">
        <v>105</v>
      </c>
      <c r="BL107" s="38"/>
      <c r="BM107" s="38"/>
      <c r="BN107" s="38"/>
      <c r="BO107" s="38" t="s">
        <v>90</v>
      </c>
      <c r="BP107" s="38"/>
      <c r="BQ107" s="38"/>
      <c r="BR107" s="38"/>
      <c r="BS107" s="38" t="s">
        <v>91</v>
      </c>
      <c r="BT107" s="38"/>
      <c r="BU107" s="38"/>
      <c r="BV107" s="38"/>
      <c r="BW107" s="38" t="s">
        <v>92</v>
      </c>
      <c r="BX107" s="38"/>
      <c r="BY107" s="38"/>
      <c r="BZ107" s="38"/>
      <c r="CA107" s="38" t="s">
        <v>93</v>
      </c>
      <c r="CB107" s="38"/>
      <c r="CC107" s="38"/>
      <c r="CD107" s="38"/>
      <c r="CE107" s="38" t="s">
        <v>94</v>
      </c>
      <c r="CF107" s="38"/>
      <c r="CG107" s="38"/>
      <c r="CH107" s="38"/>
      <c r="CI107" s="38" t="s">
        <v>95</v>
      </c>
      <c r="CJ107" s="38"/>
      <c r="CK107" s="38"/>
      <c r="CL107" s="38"/>
      <c r="CM107" s="38" t="s">
        <v>96</v>
      </c>
      <c r="CN107" s="38"/>
      <c r="CO107" s="38"/>
      <c r="CP107" s="38"/>
      <c r="CQ107" s="38" t="s">
        <v>97</v>
      </c>
      <c r="CR107" s="38"/>
      <c r="CS107" s="38"/>
      <c r="CT107" s="38"/>
      <c r="CU107" s="38" t="s">
        <v>98</v>
      </c>
      <c r="CV107" s="38"/>
      <c r="CW107" s="38"/>
      <c r="CX107" s="38"/>
      <c r="CY107" s="38" t="s">
        <v>99</v>
      </c>
      <c r="CZ107" s="38"/>
      <c r="DA107" s="38"/>
      <c r="DB107" s="38"/>
      <c r="DC107" s="38" t="s">
        <v>100</v>
      </c>
      <c r="DD107" s="38"/>
      <c r="DE107" s="38"/>
      <c r="DF107" s="38"/>
      <c r="DG107" s="38" t="s">
        <v>101</v>
      </c>
      <c r="DH107" s="38"/>
      <c r="DI107" s="38"/>
      <c r="DJ107" s="38"/>
      <c r="DK107" s="38" t="s">
        <v>102</v>
      </c>
      <c r="DL107" s="38"/>
      <c r="DM107" s="38"/>
      <c r="DN107" s="38"/>
      <c r="DO107" s="38" t="s">
        <v>103</v>
      </c>
      <c r="DP107" s="38"/>
      <c r="DQ107" s="38"/>
      <c r="DR107" s="38"/>
      <c r="DS107" s="38" t="s">
        <v>104</v>
      </c>
      <c r="DT107" s="38"/>
      <c r="DU107" s="38"/>
      <c r="DV107" s="38"/>
      <c r="DW107" s="38" t="s">
        <v>105</v>
      </c>
      <c r="DX107" s="38"/>
      <c r="DY107" s="38"/>
      <c r="DZ107" s="38"/>
    </row>
  </sheetData>
  <mergeCells count="79">
    <mergeCell ref="B2:BN2"/>
    <mergeCell ref="BO2:EA2"/>
    <mergeCell ref="B1:EA1"/>
    <mergeCell ref="C7:BN7"/>
    <mergeCell ref="BO7:DZ7"/>
    <mergeCell ref="C4:R4"/>
    <mergeCell ref="S3:AH3"/>
    <mergeCell ref="AI3:AX3"/>
    <mergeCell ref="AI4:AX4"/>
    <mergeCell ref="S5:AH5"/>
    <mergeCell ref="C5:R5"/>
    <mergeCell ref="BO6:BR6"/>
    <mergeCell ref="BS6:BV6"/>
    <mergeCell ref="BW6:BZ6"/>
    <mergeCell ref="CA6:CD6"/>
    <mergeCell ref="CE6:CH6"/>
    <mergeCell ref="CI6:CL6"/>
    <mergeCell ref="CM6:CP6"/>
    <mergeCell ref="CQ6:CT6"/>
    <mergeCell ref="CU6:CX6"/>
    <mergeCell ref="CY6:DB6"/>
    <mergeCell ref="DC6:DF6"/>
    <mergeCell ref="DG6:DJ6"/>
    <mergeCell ref="DK6:DN6"/>
    <mergeCell ref="DO6:DR6"/>
    <mergeCell ref="DS6:DV6"/>
    <mergeCell ref="DW6:DZ6"/>
    <mergeCell ref="C6:F6"/>
    <mergeCell ref="G6:J6"/>
    <mergeCell ref="K6:N6"/>
    <mergeCell ref="O6:R6"/>
    <mergeCell ref="S6:V6"/>
    <mergeCell ref="W6:Z6"/>
    <mergeCell ref="AA6:AD6"/>
    <mergeCell ref="AE6:AH6"/>
    <mergeCell ref="AI6:AL6"/>
    <mergeCell ref="AM6:AP6"/>
    <mergeCell ref="AQ6:AT6"/>
    <mergeCell ref="AU6:AX6"/>
    <mergeCell ref="AY6:BB6"/>
    <mergeCell ref="BC6:BF6"/>
    <mergeCell ref="BG6:BJ6"/>
    <mergeCell ref="B3:B6"/>
    <mergeCell ref="AI5:AX5"/>
    <mergeCell ref="BK6:BN6"/>
    <mergeCell ref="C3:R3"/>
    <mergeCell ref="S4:AH4"/>
    <mergeCell ref="AQ107:AT107"/>
    <mergeCell ref="AU107:AX107"/>
    <mergeCell ref="AY107:BB107"/>
    <mergeCell ref="BC107:BF107"/>
    <mergeCell ref="BG107:BJ107"/>
    <mergeCell ref="W107:Z107"/>
    <mergeCell ref="AA107:AD107"/>
    <mergeCell ref="AE107:AH107"/>
    <mergeCell ref="AI107:AL107"/>
    <mergeCell ref="AM107:AP107"/>
    <mergeCell ref="C107:F107"/>
    <mergeCell ref="G107:J107"/>
    <mergeCell ref="K107:N107"/>
    <mergeCell ref="O107:R107"/>
    <mergeCell ref="S107:V107"/>
    <mergeCell ref="BK107:BN107"/>
    <mergeCell ref="BO107:BR107"/>
    <mergeCell ref="BS107:BV107"/>
    <mergeCell ref="BW107:BZ107"/>
    <mergeCell ref="CA107:CD107"/>
    <mergeCell ref="CE107:CH107"/>
    <mergeCell ref="CI107:CL107"/>
    <mergeCell ref="CM107:CP107"/>
    <mergeCell ref="CQ107:CT107"/>
    <mergeCell ref="CU107:CX107"/>
    <mergeCell ref="DS107:DV107"/>
    <mergeCell ref="DW107:DZ107"/>
    <mergeCell ref="CY107:DB107"/>
    <mergeCell ref="DC107:DF107"/>
    <mergeCell ref="DG107:DJ107"/>
    <mergeCell ref="DK107:DN107"/>
    <mergeCell ref="DO107:DR107"/>
  </mergeCells>
  <pageMargins left="0.7" right="0.7" top="0.75" bottom="0.75" header="0.3" footer="0.3"/>
  <pageSetup orientation="portrait" horizontalDpi="300" verticalDpi="300" r:id="rId1"/>
  <ignoredErrors>
    <ignoredError sqref="CP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G65"/>
  <sheetViews>
    <sheetView workbookViewId="0">
      <selection activeCell="F1" sqref="F1:I1"/>
    </sheetView>
  </sheetViews>
  <sheetFormatPr defaultColWidth="2.85546875" defaultRowHeight="16.5" customHeight="1"/>
  <cols>
    <col min="1" max="1" width="8.5703125" style="5" customWidth="1"/>
    <col min="2" max="16384" width="2.85546875" style="2"/>
  </cols>
  <sheetData>
    <row r="1" spans="1:33" s="5" customFormat="1" ht="16.5" customHeight="1">
      <c r="A1" s="6" t="s">
        <v>1</v>
      </c>
      <c r="B1" s="63" t="s">
        <v>68</v>
      </c>
      <c r="C1" s="63"/>
      <c r="D1" s="63"/>
      <c r="E1" s="63"/>
      <c r="F1" s="62" t="s">
        <v>69</v>
      </c>
      <c r="G1" s="63"/>
      <c r="H1" s="63"/>
      <c r="I1" s="64"/>
      <c r="J1" s="63" t="s">
        <v>70</v>
      </c>
      <c r="K1" s="63"/>
      <c r="L1" s="63"/>
      <c r="M1" s="64"/>
      <c r="N1" s="63" t="s">
        <v>71</v>
      </c>
      <c r="O1" s="63"/>
      <c r="P1" s="63"/>
      <c r="Q1" s="64"/>
      <c r="R1" s="63" t="s">
        <v>72</v>
      </c>
      <c r="S1" s="63"/>
      <c r="T1" s="63"/>
      <c r="U1" s="63"/>
      <c r="V1" s="62" t="s">
        <v>73</v>
      </c>
      <c r="W1" s="63"/>
      <c r="X1" s="63"/>
      <c r="Y1" s="64"/>
      <c r="Z1" s="63" t="s">
        <v>74</v>
      </c>
      <c r="AA1" s="63"/>
      <c r="AB1" s="63"/>
      <c r="AC1" s="63"/>
      <c r="AD1" s="62" t="s">
        <v>3</v>
      </c>
      <c r="AE1" s="63"/>
      <c r="AF1" s="63"/>
      <c r="AG1" s="63"/>
    </row>
    <row r="2" spans="1:33" ht="16.5" customHeight="1">
      <c r="A2" s="7" t="s">
        <v>4</v>
      </c>
      <c r="B2" s="2" t="s">
        <v>2</v>
      </c>
      <c r="C2" s="2" t="s">
        <v>2</v>
      </c>
      <c r="D2" s="2" t="s">
        <v>2</v>
      </c>
      <c r="E2" s="2" t="s">
        <v>0</v>
      </c>
      <c r="F2" s="8" t="s">
        <v>2</v>
      </c>
      <c r="G2" s="3" t="s">
        <v>2</v>
      </c>
      <c r="H2" s="3" t="s">
        <v>2</v>
      </c>
      <c r="I2" s="7" t="s">
        <v>2</v>
      </c>
      <c r="J2" s="3" t="s">
        <v>2</v>
      </c>
      <c r="K2" s="3" t="s">
        <v>0</v>
      </c>
      <c r="L2" s="3" t="s">
        <v>2</v>
      </c>
      <c r="M2" s="7" t="s">
        <v>0</v>
      </c>
      <c r="N2" s="3" t="s">
        <v>0</v>
      </c>
      <c r="O2" s="3" t="s">
        <v>2</v>
      </c>
      <c r="P2" s="3" t="s">
        <v>2</v>
      </c>
      <c r="Q2" s="7" t="s">
        <v>2</v>
      </c>
      <c r="R2" s="2" t="s">
        <v>0</v>
      </c>
      <c r="S2" s="2" t="s">
        <v>0</v>
      </c>
      <c r="T2" s="2" t="s">
        <v>2</v>
      </c>
      <c r="U2" s="2" t="s">
        <v>0</v>
      </c>
      <c r="V2" s="8" t="s">
        <v>2</v>
      </c>
      <c r="W2" s="3" t="s">
        <v>2</v>
      </c>
      <c r="X2" s="3" t="s">
        <v>0</v>
      </c>
      <c r="Y2" s="7" t="s">
        <v>0</v>
      </c>
      <c r="Z2" s="2" t="s">
        <v>0</v>
      </c>
      <c r="AA2" s="2" t="s">
        <v>2</v>
      </c>
      <c r="AB2" s="2" t="s">
        <v>0</v>
      </c>
      <c r="AC2" s="2" t="s">
        <v>0</v>
      </c>
      <c r="AD2" s="8" t="s">
        <v>2</v>
      </c>
      <c r="AE2" s="3" t="s">
        <v>2</v>
      </c>
      <c r="AF2" s="3" t="s">
        <v>0</v>
      </c>
      <c r="AG2" s="3" t="s">
        <v>2</v>
      </c>
    </row>
    <row r="3" spans="1:33" ht="16.5" customHeight="1">
      <c r="A3" s="7" t="s">
        <v>5</v>
      </c>
      <c r="B3" s="2" t="s">
        <v>0</v>
      </c>
      <c r="C3" s="2" t="s">
        <v>0</v>
      </c>
      <c r="D3" s="2" t="s">
        <v>0</v>
      </c>
      <c r="E3" s="2" t="s">
        <v>0</v>
      </c>
      <c r="F3" s="8" t="s">
        <v>0</v>
      </c>
      <c r="G3" s="3" t="s">
        <v>0</v>
      </c>
      <c r="H3" s="3" t="s">
        <v>2</v>
      </c>
      <c r="I3" s="7" t="s">
        <v>2</v>
      </c>
      <c r="J3" s="3" t="s">
        <v>2</v>
      </c>
      <c r="K3" s="3" t="s">
        <v>2</v>
      </c>
      <c r="L3" s="3" t="s">
        <v>0</v>
      </c>
      <c r="M3" s="7" t="s">
        <v>2</v>
      </c>
      <c r="N3" s="3" t="s">
        <v>2</v>
      </c>
      <c r="O3" s="3" t="s">
        <v>2</v>
      </c>
      <c r="P3" s="3" t="s">
        <v>0</v>
      </c>
      <c r="Q3" s="7" t="s">
        <v>2</v>
      </c>
      <c r="R3" s="2" t="s">
        <v>2</v>
      </c>
      <c r="S3" s="2" t="s">
        <v>2</v>
      </c>
      <c r="T3" s="2" t="s">
        <v>2</v>
      </c>
      <c r="U3" s="2" t="s">
        <v>0</v>
      </c>
      <c r="V3" s="8" t="s">
        <v>2</v>
      </c>
      <c r="W3" s="3" t="s">
        <v>0</v>
      </c>
      <c r="X3" s="3" t="s">
        <v>2</v>
      </c>
      <c r="Y3" s="7" t="s">
        <v>0</v>
      </c>
      <c r="Z3" s="2" t="s">
        <v>2</v>
      </c>
      <c r="AA3" s="2" t="s">
        <v>2</v>
      </c>
      <c r="AB3" s="2" t="s">
        <v>0</v>
      </c>
      <c r="AC3" s="2" t="s">
        <v>2</v>
      </c>
      <c r="AD3" s="8" t="s">
        <v>0</v>
      </c>
      <c r="AE3" s="3" t="s">
        <v>0</v>
      </c>
      <c r="AF3" s="3" t="s">
        <v>0</v>
      </c>
      <c r="AG3" s="3" t="s">
        <v>2</v>
      </c>
    </row>
    <row r="4" spans="1:33" ht="16.5" customHeight="1">
      <c r="A4" s="7" t="s">
        <v>6</v>
      </c>
      <c r="B4" s="2" t="s">
        <v>0</v>
      </c>
      <c r="C4" s="2" t="s">
        <v>2</v>
      </c>
      <c r="D4" s="2" t="s">
        <v>0</v>
      </c>
      <c r="E4" s="2" t="s">
        <v>0</v>
      </c>
      <c r="F4" s="8" t="s">
        <v>0</v>
      </c>
      <c r="G4" s="3" t="s">
        <v>0</v>
      </c>
      <c r="H4" s="3" t="s">
        <v>0</v>
      </c>
      <c r="I4" s="7" t="s">
        <v>2</v>
      </c>
      <c r="J4" s="3" t="s">
        <v>0</v>
      </c>
      <c r="K4" s="3" t="s">
        <v>0</v>
      </c>
      <c r="L4" s="3" t="s">
        <v>0</v>
      </c>
      <c r="M4" s="7" t="s">
        <v>0</v>
      </c>
      <c r="N4" s="3" t="s">
        <v>2</v>
      </c>
      <c r="O4" s="3" t="s">
        <v>2</v>
      </c>
      <c r="P4" s="3" t="s">
        <v>0</v>
      </c>
      <c r="Q4" s="7" t="s">
        <v>2</v>
      </c>
      <c r="R4" s="2" t="s">
        <v>2</v>
      </c>
      <c r="S4" s="2" t="s">
        <v>2</v>
      </c>
      <c r="T4" s="2" t="s">
        <v>0</v>
      </c>
      <c r="U4" s="2" t="s">
        <v>0</v>
      </c>
      <c r="V4" s="8" t="s">
        <v>0</v>
      </c>
      <c r="W4" s="3" t="s">
        <v>0</v>
      </c>
      <c r="X4" s="3" t="s">
        <v>0</v>
      </c>
      <c r="Y4" s="7" t="s">
        <v>2</v>
      </c>
      <c r="Z4" s="2" t="s">
        <v>2</v>
      </c>
      <c r="AA4" s="2" t="s">
        <v>0</v>
      </c>
      <c r="AB4" s="2" t="s">
        <v>2</v>
      </c>
      <c r="AC4" s="2" t="s">
        <v>2</v>
      </c>
      <c r="AD4" s="8" t="s">
        <v>0</v>
      </c>
      <c r="AE4" s="3" t="s">
        <v>0</v>
      </c>
      <c r="AF4" s="3" t="s">
        <v>2</v>
      </c>
      <c r="AG4" s="3" t="s">
        <v>0</v>
      </c>
    </row>
    <row r="5" spans="1:33" ht="16.5" customHeight="1">
      <c r="A5" s="7" t="s">
        <v>7</v>
      </c>
      <c r="B5" s="2" t="s">
        <v>2</v>
      </c>
      <c r="C5" s="2" t="s">
        <v>2</v>
      </c>
      <c r="D5" s="2" t="s">
        <v>2</v>
      </c>
      <c r="E5" s="2" t="s">
        <v>2</v>
      </c>
      <c r="F5" s="8" t="s">
        <v>2</v>
      </c>
      <c r="G5" s="3" t="s">
        <v>2</v>
      </c>
      <c r="H5" s="3" t="s">
        <v>0</v>
      </c>
      <c r="I5" s="7" t="s">
        <v>2</v>
      </c>
      <c r="J5" s="3" t="s">
        <v>0</v>
      </c>
      <c r="K5" s="3" t="s">
        <v>2</v>
      </c>
      <c r="L5" s="3" t="s">
        <v>2</v>
      </c>
      <c r="M5" s="7" t="s">
        <v>2</v>
      </c>
      <c r="N5" s="3" t="s">
        <v>2</v>
      </c>
      <c r="O5" s="3" t="s">
        <v>0</v>
      </c>
      <c r="P5" s="3" t="s">
        <v>0</v>
      </c>
      <c r="Q5" s="7" t="s">
        <v>0</v>
      </c>
      <c r="R5" s="2" t="s">
        <v>2</v>
      </c>
      <c r="S5" s="2" t="s">
        <v>0</v>
      </c>
      <c r="T5" s="2" t="s">
        <v>2</v>
      </c>
      <c r="U5" s="2" t="s">
        <v>2</v>
      </c>
      <c r="V5" s="8" t="s">
        <v>2</v>
      </c>
      <c r="W5" s="3" t="s">
        <v>2</v>
      </c>
      <c r="X5" s="3" t="s">
        <v>2</v>
      </c>
      <c r="Y5" s="7" t="s">
        <v>2</v>
      </c>
      <c r="Z5" s="2" t="s">
        <v>0</v>
      </c>
      <c r="AA5" s="2" t="s">
        <v>0</v>
      </c>
      <c r="AB5" s="2" t="s">
        <v>0</v>
      </c>
      <c r="AC5" s="2" t="s">
        <v>0</v>
      </c>
      <c r="AD5" s="8" t="s">
        <v>2</v>
      </c>
      <c r="AE5" s="3" t="s">
        <v>2</v>
      </c>
      <c r="AF5" s="3" t="s">
        <v>2</v>
      </c>
      <c r="AG5" s="3" t="s">
        <v>2</v>
      </c>
    </row>
    <row r="6" spans="1:33" ht="16.5" customHeight="1">
      <c r="A6" s="7" t="s">
        <v>8</v>
      </c>
      <c r="B6" s="2" t="s">
        <v>2</v>
      </c>
      <c r="C6" s="2" t="s">
        <v>2</v>
      </c>
      <c r="D6" s="2" t="s">
        <v>0</v>
      </c>
      <c r="E6" s="2" t="s">
        <v>2</v>
      </c>
      <c r="F6" s="8" t="s">
        <v>2</v>
      </c>
      <c r="G6" s="3" t="s">
        <v>0</v>
      </c>
      <c r="H6" s="3" t="s">
        <v>0</v>
      </c>
      <c r="I6" s="7" t="s">
        <v>0</v>
      </c>
      <c r="J6" s="3" t="s">
        <v>2</v>
      </c>
      <c r="K6" s="3" t="s">
        <v>0</v>
      </c>
      <c r="L6" s="3" t="s">
        <v>0</v>
      </c>
      <c r="M6" s="7" t="s">
        <v>2</v>
      </c>
      <c r="N6" s="3" t="s">
        <v>2</v>
      </c>
      <c r="O6" s="3" t="s">
        <v>2</v>
      </c>
      <c r="P6" s="3" t="s">
        <v>2</v>
      </c>
      <c r="Q6" s="7" t="s">
        <v>0</v>
      </c>
      <c r="R6" s="2" t="s">
        <v>0</v>
      </c>
      <c r="S6" s="2" t="s">
        <v>2</v>
      </c>
      <c r="T6" s="2" t="s">
        <v>0</v>
      </c>
      <c r="U6" s="2" t="s">
        <v>0</v>
      </c>
      <c r="V6" s="8" t="s">
        <v>2</v>
      </c>
      <c r="W6" s="3" t="s">
        <v>0</v>
      </c>
      <c r="X6" s="3" t="s">
        <v>2</v>
      </c>
      <c r="Y6" s="7" t="s">
        <v>0</v>
      </c>
      <c r="Z6" s="2" t="s">
        <v>0</v>
      </c>
      <c r="AA6" s="2" t="s">
        <v>0</v>
      </c>
      <c r="AB6" s="2" t="s">
        <v>2</v>
      </c>
      <c r="AC6" s="2" t="s">
        <v>0</v>
      </c>
      <c r="AD6" s="8" t="s">
        <v>2</v>
      </c>
      <c r="AE6" s="3" t="s">
        <v>0</v>
      </c>
      <c r="AF6" s="3" t="s">
        <v>0</v>
      </c>
      <c r="AG6" s="3" t="s">
        <v>0</v>
      </c>
    </row>
    <row r="7" spans="1:33" ht="16.5" customHeight="1">
      <c r="A7" s="7" t="s">
        <v>9</v>
      </c>
      <c r="B7" s="2" t="s">
        <v>0</v>
      </c>
      <c r="C7" s="2" t="s">
        <v>2</v>
      </c>
      <c r="D7" s="2" t="s">
        <v>2</v>
      </c>
      <c r="E7" s="2" t="s">
        <v>2</v>
      </c>
      <c r="F7" s="8" t="s">
        <v>0</v>
      </c>
      <c r="G7" s="3" t="s">
        <v>2</v>
      </c>
      <c r="H7" s="3" t="s">
        <v>0</v>
      </c>
      <c r="I7" s="7" t="s">
        <v>0</v>
      </c>
      <c r="J7" s="3" t="s">
        <v>0</v>
      </c>
      <c r="K7" s="3" t="s">
        <v>0</v>
      </c>
      <c r="L7" s="3" t="s">
        <v>0</v>
      </c>
      <c r="M7" s="7" t="s">
        <v>0</v>
      </c>
      <c r="N7" s="3" t="s">
        <v>2</v>
      </c>
      <c r="O7" s="3" t="s">
        <v>0</v>
      </c>
      <c r="P7" s="3" t="s">
        <v>2</v>
      </c>
      <c r="Q7" s="7" t="s">
        <v>2</v>
      </c>
      <c r="R7" s="2" t="s">
        <v>0</v>
      </c>
      <c r="S7" s="2" t="s">
        <v>0</v>
      </c>
      <c r="T7" s="2" t="s">
        <v>2</v>
      </c>
      <c r="U7" s="2" t="s">
        <v>0</v>
      </c>
      <c r="V7" s="8" t="s">
        <v>0</v>
      </c>
      <c r="W7" s="3" t="s">
        <v>2</v>
      </c>
      <c r="X7" s="3" t="s">
        <v>0</v>
      </c>
      <c r="Y7" s="7" t="s">
        <v>0</v>
      </c>
      <c r="Z7" s="2" t="s">
        <v>2</v>
      </c>
      <c r="AA7" s="2" t="s">
        <v>0</v>
      </c>
      <c r="AB7" s="2" t="s">
        <v>2</v>
      </c>
      <c r="AC7" s="2" t="s">
        <v>2</v>
      </c>
      <c r="AD7" s="8" t="s">
        <v>2</v>
      </c>
      <c r="AE7" s="3" t="s">
        <v>2</v>
      </c>
      <c r="AF7" s="3" t="s">
        <v>0</v>
      </c>
      <c r="AG7" s="3" t="s">
        <v>2</v>
      </c>
    </row>
    <row r="8" spans="1:33" ht="16.5" customHeight="1">
      <c r="A8" s="7" t="s">
        <v>10</v>
      </c>
      <c r="B8" s="2" t="s">
        <v>0</v>
      </c>
      <c r="C8" s="2" t="s">
        <v>0</v>
      </c>
      <c r="D8" s="2" t="s">
        <v>0</v>
      </c>
      <c r="E8" s="2" t="s">
        <v>2</v>
      </c>
      <c r="F8" s="8" t="s">
        <v>2</v>
      </c>
      <c r="G8" s="3" t="s">
        <v>2</v>
      </c>
      <c r="H8" s="3" t="s">
        <v>2</v>
      </c>
      <c r="I8" s="7" t="s">
        <v>0</v>
      </c>
      <c r="J8" s="3" t="s">
        <v>2</v>
      </c>
      <c r="K8" s="3" t="s">
        <v>2</v>
      </c>
      <c r="L8" s="3" t="s">
        <v>2</v>
      </c>
      <c r="M8" s="7" t="s">
        <v>0</v>
      </c>
      <c r="N8" s="3" t="s">
        <v>0</v>
      </c>
      <c r="O8" s="3" t="s">
        <v>0</v>
      </c>
      <c r="P8" s="3" t="s">
        <v>2</v>
      </c>
      <c r="Q8" s="7" t="s">
        <v>2</v>
      </c>
      <c r="R8" s="2" t="s">
        <v>0</v>
      </c>
      <c r="S8" s="2" t="s">
        <v>0</v>
      </c>
      <c r="T8" s="2" t="s">
        <v>0</v>
      </c>
      <c r="U8" s="2" t="s">
        <v>2</v>
      </c>
      <c r="V8" s="8" t="s">
        <v>2</v>
      </c>
      <c r="W8" s="3" t="s">
        <v>2</v>
      </c>
      <c r="X8" s="3" t="s">
        <v>2</v>
      </c>
      <c r="Y8" s="7" t="s">
        <v>2</v>
      </c>
      <c r="Z8" s="2" t="s">
        <v>2</v>
      </c>
      <c r="AA8" s="2" t="s">
        <v>2</v>
      </c>
      <c r="AB8" s="2" t="s">
        <v>2</v>
      </c>
      <c r="AC8" s="2" t="s">
        <v>0</v>
      </c>
      <c r="AD8" s="8" t="s">
        <v>0</v>
      </c>
      <c r="AE8" s="3" t="s">
        <v>2</v>
      </c>
      <c r="AF8" s="3" t="s">
        <v>0</v>
      </c>
      <c r="AG8" s="3" t="s">
        <v>0</v>
      </c>
    </row>
    <row r="9" spans="1:33" ht="16.5" customHeight="1">
      <c r="A9" s="7" t="s">
        <v>11</v>
      </c>
      <c r="B9" s="2" t="s">
        <v>0</v>
      </c>
      <c r="C9" s="2" t="s">
        <v>2</v>
      </c>
      <c r="D9" s="2" t="s">
        <v>0</v>
      </c>
      <c r="E9" s="2" t="s">
        <v>0</v>
      </c>
      <c r="F9" s="8" t="s">
        <v>0</v>
      </c>
      <c r="G9" s="3" t="s">
        <v>2</v>
      </c>
      <c r="H9" s="3" t="s">
        <v>2</v>
      </c>
      <c r="I9" s="7" t="s">
        <v>2</v>
      </c>
      <c r="J9" s="3" t="s">
        <v>2</v>
      </c>
      <c r="K9" s="3" t="s">
        <v>0</v>
      </c>
      <c r="L9" s="3" t="s">
        <v>0</v>
      </c>
      <c r="M9" s="7" t="s">
        <v>2</v>
      </c>
      <c r="N9" s="3" t="s">
        <v>0</v>
      </c>
      <c r="O9" s="3" t="s">
        <v>2</v>
      </c>
      <c r="P9" s="3" t="s">
        <v>0</v>
      </c>
      <c r="Q9" s="7" t="s">
        <v>2</v>
      </c>
      <c r="R9" s="2" t="s">
        <v>2</v>
      </c>
      <c r="S9" s="2" t="s">
        <v>2</v>
      </c>
      <c r="T9" s="2" t="s">
        <v>0</v>
      </c>
      <c r="U9" s="2" t="s">
        <v>0</v>
      </c>
      <c r="V9" s="8" t="s">
        <v>0</v>
      </c>
      <c r="W9" s="3" t="s">
        <v>0</v>
      </c>
      <c r="X9" s="3" t="s">
        <v>2</v>
      </c>
      <c r="Y9" s="7" t="s">
        <v>0</v>
      </c>
      <c r="Z9" s="2" t="s">
        <v>0</v>
      </c>
      <c r="AA9" s="2" t="s">
        <v>2</v>
      </c>
      <c r="AB9" s="2" t="s">
        <v>2</v>
      </c>
      <c r="AC9" s="2" t="s">
        <v>2</v>
      </c>
      <c r="AD9" s="8" t="s">
        <v>2</v>
      </c>
      <c r="AE9" s="3" t="s">
        <v>0</v>
      </c>
      <c r="AF9" s="3" t="s">
        <v>0</v>
      </c>
      <c r="AG9" s="3" t="s">
        <v>0</v>
      </c>
    </row>
    <row r="10" spans="1:33" ht="16.5" customHeight="1">
      <c r="A10" s="7" t="s">
        <v>12</v>
      </c>
      <c r="B10" s="2" t="s">
        <v>0</v>
      </c>
      <c r="C10" s="2" t="s">
        <v>0</v>
      </c>
      <c r="D10" s="2" t="s">
        <v>2</v>
      </c>
      <c r="E10" s="2" t="s">
        <v>0</v>
      </c>
      <c r="F10" s="8" t="s">
        <v>0</v>
      </c>
      <c r="G10" s="3" t="s">
        <v>2</v>
      </c>
      <c r="H10" s="3" t="s">
        <v>2</v>
      </c>
      <c r="I10" s="7" t="s">
        <v>0</v>
      </c>
      <c r="J10" s="3" t="s">
        <v>0</v>
      </c>
      <c r="K10" s="3" t="s">
        <v>2</v>
      </c>
      <c r="L10" s="3" t="s">
        <v>2</v>
      </c>
      <c r="M10" s="7" t="s">
        <v>0</v>
      </c>
      <c r="N10" s="3" t="s">
        <v>0</v>
      </c>
      <c r="O10" s="3" t="s">
        <v>0</v>
      </c>
      <c r="P10" s="3" t="s">
        <v>0</v>
      </c>
      <c r="Q10" s="7" t="s">
        <v>0</v>
      </c>
      <c r="R10" s="2" t="s">
        <v>0</v>
      </c>
      <c r="S10" s="2" t="s">
        <v>2</v>
      </c>
      <c r="T10" s="2" t="s">
        <v>2</v>
      </c>
      <c r="U10" s="2" t="s">
        <v>2</v>
      </c>
      <c r="V10" s="8" t="s">
        <v>2</v>
      </c>
      <c r="W10" s="3" t="s">
        <v>0</v>
      </c>
      <c r="X10" s="3" t="s">
        <v>0</v>
      </c>
      <c r="Y10" s="7" t="s">
        <v>2</v>
      </c>
      <c r="Z10" s="2" t="s">
        <v>2</v>
      </c>
      <c r="AA10" s="2" t="s">
        <v>2</v>
      </c>
      <c r="AB10" s="2" t="s">
        <v>2</v>
      </c>
      <c r="AC10" s="2" t="s">
        <v>2</v>
      </c>
      <c r="AD10" s="8" t="s">
        <v>0</v>
      </c>
      <c r="AE10" s="3" t="s">
        <v>2</v>
      </c>
      <c r="AF10" s="3" t="s">
        <v>2</v>
      </c>
      <c r="AG10" s="3" t="s">
        <v>0</v>
      </c>
    </row>
    <row r="11" spans="1:33" ht="16.5" customHeight="1">
      <c r="A11" s="7" t="s">
        <v>13</v>
      </c>
      <c r="B11" s="2" t="s">
        <v>2</v>
      </c>
      <c r="C11" s="2" t="s">
        <v>2</v>
      </c>
      <c r="D11" s="2" t="s">
        <v>2</v>
      </c>
      <c r="E11" s="2" t="s">
        <v>0</v>
      </c>
      <c r="F11" s="8" t="s">
        <v>2</v>
      </c>
      <c r="G11" s="3" t="s">
        <v>2</v>
      </c>
      <c r="H11" s="3" t="s">
        <v>2</v>
      </c>
      <c r="I11" s="7" t="s">
        <v>2</v>
      </c>
      <c r="J11" s="3" t="s">
        <v>0</v>
      </c>
      <c r="K11" s="3" t="s">
        <v>0</v>
      </c>
      <c r="L11" s="3" t="s">
        <v>2</v>
      </c>
      <c r="M11" s="7" t="s">
        <v>2</v>
      </c>
      <c r="N11" s="3" t="s">
        <v>0</v>
      </c>
      <c r="O11" s="3" t="s">
        <v>2</v>
      </c>
      <c r="P11" s="3" t="s">
        <v>2</v>
      </c>
      <c r="Q11" s="7" t="s">
        <v>0</v>
      </c>
      <c r="R11" s="2" t="s">
        <v>0</v>
      </c>
      <c r="S11" s="2" t="s">
        <v>2</v>
      </c>
      <c r="T11" s="2" t="s">
        <v>0</v>
      </c>
      <c r="U11" s="2" t="s">
        <v>0</v>
      </c>
      <c r="V11" s="8" t="s">
        <v>0</v>
      </c>
      <c r="W11" s="3" t="s">
        <v>2</v>
      </c>
      <c r="X11" s="3" t="s">
        <v>2</v>
      </c>
      <c r="Y11" s="7" t="s">
        <v>2</v>
      </c>
      <c r="Z11" s="2" t="s">
        <v>0</v>
      </c>
      <c r="AA11" s="2" t="s">
        <v>2</v>
      </c>
      <c r="AB11" s="2" t="s">
        <v>0</v>
      </c>
      <c r="AC11" s="2" t="s">
        <v>0</v>
      </c>
      <c r="AD11" s="8" t="s">
        <v>2</v>
      </c>
      <c r="AE11" s="3" t="s">
        <v>0</v>
      </c>
      <c r="AF11" s="3" t="s">
        <v>2</v>
      </c>
      <c r="AG11" s="3" t="s">
        <v>0</v>
      </c>
    </row>
    <row r="12" spans="1:33" ht="16.5" customHeight="1">
      <c r="A12" s="7" t="s">
        <v>14</v>
      </c>
      <c r="B12" s="2" t="s">
        <v>2</v>
      </c>
      <c r="C12" s="2" t="s">
        <v>2</v>
      </c>
      <c r="D12" s="2" t="s">
        <v>2</v>
      </c>
      <c r="E12" s="2" t="s">
        <v>2</v>
      </c>
      <c r="F12" s="8" t="s">
        <v>2</v>
      </c>
      <c r="G12" s="3" t="s">
        <v>0</v>
      </c>
      <c r="H12" s="3" t="s">
        <v>2</v>
      </c>
      <c r="I12" s="7" t="s">
        <v>2</v>
      </c>
      <c r="J12" s="3" t="s">
        <v>0</v>
      </c>
      <c r="K12" s="3" t="s">
        <v>0</v>
      </c>
      <c r="L12" s="3" t="s">
        <v>2</v>
      </c>
      <c r="M12" s="7" t="s">
        <v>2</v>
      </c>
      <c r="N12" s="3" t="s">
        <v>0</v>
      </c>
      <c r="O12" s="3" t="s">
        <v>2</v>
      </c>
      <c r="P12" s="3" t="s">
        <v>2</v>
      </c>
      <c r="Q12" s="7" t="s">
        <v>0</v>
      </c>
      <c r="R12" s="2" t="s">
        <v>2</v>
      </c>
      <c r="S12" s="2" t="s">
        <v>0</v>
      </c>
      <c r="T12" s="2" t="s">
        <v>2</v>
      </c>
      <c r="U12" s="2" t="s">
        <v>0</v>
      </c>
      <c r="V12" s="8" t="s">
        <v>0</v>
      </c>
      <c r="W12" s="3" t="s">
        <v>0</v>
      </c>
      <c r="X12" s="3" t="s">
        <v>2</v>
      </c>
      <c r="Y12" s="7" t="s">
        <v>0</v>
      </c>
      <c r="Z12" s="2" t="s">
        <v>0</v>
      </c>
      <c r="AA12" s="2" t="s">
        <v>0</v>
      </c>
      <c r="AB12" s="2" t="s">
        <v>0</v>
      </c>
      <c r="AC12" s="2" t="s">
        <v>0</v>
      </c>
      <c r="AD12" s="8" t="s">
        <v>2</v>
      </c>
      <c r="AE12" s="3" t="s">
        <v>2</v>
      </c>
      <c r="AF12" s="3" t="s">
        <v>2</v>
      </c>
      <c r="AG12" s="3" t="s">
        <v>2</v>
      </c>
    </row>
    <row r="13" spans="1:33" ht="16.5" customHeight="1">
      <c r="A13" s="7" t="s">
        <v>15</v>
      </c>
      <c r="B13" s="2" t="s">
        <v>0</v>
      </c>
      <c r="C13" s="2" t="s">
        <v>0</v>
      </c>
      <c r="D13" s="2" t="s">
        <v>2</v>
      </c>
      <c r="E13" s="2" t="s">
        <v>0</v>
      </c>
      <c r="F13" s="8" t="s">
        <v>0</v>
      </c>
      <c r="G13" s="3" t="s">
        <v>0</v>
      </c>
      <c r="H13" s="3" t="s">
        <v>2</v>
      </c>
      <c r="I13" s="7" t="s">
        <v>0</v>
      </c>
      <c r="J13" s="3" t="s">
        <v>0</v>
      </c>
      <c r="K13" s="3" t="s">
        <v>2</v>
      </c>
      <c r="L13" s="3" t="s">
        <v>0</v>
      </c>
      <c r="M13" s="7" t="s">
        <v>0</v>
      </c>
      <c r="N13" s="3" t="s">
        <v>2</v>
      </c>
      <c r="O13" s="3" t="s">
        <v>2</v>
      </c>
      <c r="P13" s="3" t="s">
        <v>2</v>
      </c>
      <c r="Q13" s="7" t="s">
        <v>2</v>
      </c>
      <c r="R13" s="2" t="s">
        <v>0</v>
      </c>
      <c r="S13" s="2" t="s">
        <v>2</v>
      </c>
      <c r="T13" s="2" t="s">
        <v>2</v>
      </c>
      <c r="U13" s="2" t="s">
        <v>2</v>
      </c>
      <c r="V13" s="8" t="s">
        <v>2</v>
      </c>
      <c r="W13" s="3" t="s">
        <v>2</v>
      </c>
      <c r="X13" s="3" t="s">
        <v>0</v>
      </c>
      <c r="Y13" s="7" t="s">
        <v>0</v>
      </c>
      <c r="Z13" s="2" t="s">
        <v>2</v>
      </c>
      <c r="AA13" s="2" t="s">
        <v>0</v>
      </c>
      <c r="AB13" s="2" t="s">
        <v>0</v>
      </c>
      <c r="AC13" s="2" t="s">
        <v>2</v>
      </c>
      <c r="AD13" s="8" t="s">
        <v>0</v>
      </c>
      <c r="AE13" s="3" t="s">
        <v>0</v>
      </c>
      <c r="AF13" s="3" t="s">
        <v>2</v>
      </c>
      <c r="AG13" s="3" t="s">
        <v>2</v>
      </c>
    </row>
    <row r="14" spans="1:33" ht="16.5" customHeight="1">
      <c r="A14" s="7" t="s">
        <v>16</v>
      </c>
      <c r="B14" s="2" t="s">
        <v>2</v>
      </c>
      <c r="C14" s="2" t="s">
        <v>0</v>
      </c>
      <c r="D14" s="2" t="s">
        <v>2</v>
      </c>
      <c r="E14" s="2" t="s">
        <v>2</v>
      </c>
      <c r="F14" s="8" t="s">
        <v>0</v>
      </c>
      <c r="G14" s="3" t="s">
        <v>0</v>
      </c>
      <c r="H14" s="3" t="s">
        <v>2</v>
      </c>
      <c r="I14" s="7" t="s">
        <v>2</v>
      </c>
      <c r="J14" s="3" t="s">
        <v>2</v>
      </c>
      <c r="K14" s="3" t="s">
        <v>2</v>
      </c>
      <c r="L14" s="3" t="s">
        <v>2</v>
      </c>
      <c r="M14" s="7" t="s">
        <v>2</v>
      </c>
      <c r="N14" s="3" t="s">
        <v>2</v>
      </c>
      <c r="O14" s="3" t="s">
        <v>0</v>
      </c>
      <c r="P14" s="3" t="s">
        <v>0</v>
      </c>
      <c r="Q14" s="7" t="s">
        <v>2</v>
      </c>
      <c r="R14" s="2" t="s">
        <v>2</v>
      </c>
      <c r="S14" s="2" t="s">
        <v>0</v>
      </c>
      <c r="T14" s="2" t="s">
        <v>2</v>
      </c>
      <c r="U14" s="2" t="s">
        <v>2</v>
      </c>
      <c r="V14" s="8" t="s">
        <v>0</v>
      </c>
      <c r="W14" s="3" t="s">
        <v>2</v>
      </c>
      <c r="X14" s="3" t="s">
        <v>2</v>
      </c>
      <c r="Y14" s="7" t="s">
        <v>0</v>
      </c>
      <c r="Z14" s="2" t="s">
        <v>2</v>
      </c>
      <c r="AA14" s="2" t="s">
        <v>0</v>
      </c>
      <c r="AB14" s="2" t="s">
        <v>0</v>
      </c>
      <c r="AC14" s="2" t="s">
        <v>0</v>
      </c>
      <c r="AD14" s="8" t="s">
        <v>2</v>
      </c>
      <c r="AE14" s="3" t="s">
        <v>0</v>
      </c>
      <c r="AF14" s="3" t="s">
        <v>2</v>
      </c>
      <c r="AG14" s="3" t="s">
        <v>2</v>
      </c>
    </row>
    <row r="15" spans="1:33" ht="16.5" customHeight="1">
      <c r="A15" s="7" t="s">
        <v>17</v>
      </c>
      <c r="B15" s="2" t="s">
        <v>2</v>
      </c>
      <c r="C15" s="2" t="s">
        <v>2</v>
      </c>
      <c r="D15" s="2" t="s">
        <v>0</v>
      </c>
      <c r="E15" s="2" t="s">
        <v>2</v>
      </c>
      <c r="F15" s="8" t="s">
        <v>2</v>
      </c>
      <c r="G15" s="3" t="s">
        <v>0</v>
      </c>
      <c r="H15" s="3" t="s">
        <v>0</v>
      </c>
      <c r="I15" s="7" t="s">
        <v>0</v>
      </c>
      <c r="J15" s="3" t="s">
        <v>0</v>
      </c>
      <c r="K15" s="3" t="s">
        <v>2</v>
      </c>
      <c r="L15" s="3" t="s">
        <v>2</v>
      </c>
      <c r="M15" s="7" t="s">
        <v>0</v>
      </c>
      <c r="N15" s="3" t="s">
        <v>0</v>
      </c>
      <c r="O15" s="3" t="s">
        <v>0</v>
      </c>
      <c r="P15" s="3" t="s">
        <v>0</v>
      </c>
      <c r="Q15" s="7" t="s">
        <v>0</v>
      </c>
      <c r="R15" s="2" t="s">
        <v>2</v>
      </c>
      <c r="S15" s="2" t="s">
        <v>2</v>
      </c>
      <c r="T15" s="2" t="s">
        <v>0</v>
      </c>
      <c r="U15" s="2" t="s">
        <v>2</v>
      </c>
      <c r="V15" s="8" t="s">
        <v>2</v>
      </c>
      <c r="W15" s="3" t="s">
        <v>0</v>
      </c>
      <c r="X15" s="3" t="s">
        <v>0</v>
      </c>
      <c r="Y15" s="7" t="s">
        <v>2</v>
      </c>
      <c r="Z15" s="2" t="s">
        <v>0</v>
      </c>
      <c r="AA15" s="2" t="s">
        <v>0</v>
      </c>
      <c r="AB15" s="2" t="s">
        <v>0</v>
      </c>
      <c r="AC15" s="2" t="s">
        <v>2</v>
      </c>
      <c r="AD15" s="8" t="s">
        <v>0</v>
      </c>
      <c r="AE15" s="3" t="s">
        <v>2</v>
      </c>
      <c r="AF15" s="3" t="s">
        <v>2</v>
      </c>
      <c r="AG15" s="3" t="s">
        <v>2</v>
      </c>
    </row>
    <row r="16" spans="1:33" ht="16.5" customHeight="1">
      <c r="A16" s="7" t="s">
        <v>18</v>
      </c>
      <c r="B16" s="2" t="s">
        <v>2</v>
      </c>
      <c r="C16" s="2" t="s">
        <v>0</v>
      </c>
      <c r="D16" s="2" t="s">
        <v>0</v>
      </c>
      <c r="E16" s="2" t="s">
        <v>0</v>
      </c>
      <c r="F16" s="8" t="s">
        <v>0</v>
      </c>
      <c r="G16" s="3" t="s">
        <v>2</v>
      </c>
      <c r="H16" s="3" t="s">
        <v>0</v>
      </c>
      <c r="I16" s="7" t="s">
        <v>0</v>
      </c>
      <c r="J16" s="3" t="s">
        <v>0</v>
      </c>
      <c r="K16" s="3" t="s">
        <v>2</v>
      </c>
      <c r="L16" s="3" t="s">
        <v>0</v>
      </c>
      <c r="M16" s="7" t="s">
        <v>2</v>
      </c>
      <c r="N16" s="3" t="s">
        <v>2</v>
      </c>
      <c r="O16" s="3" t="s">
        <v>0</v>
      </c>
      <c r="P16" s="3" t="s">
        <v>2</v>
      </c>
      <c r="Q16" s="7" t="s">
        <v>0</v>
      </c>
      <c r="R16" s="2" t="s">
        <v>0</v>
      </c>
      <c r="S16" s="2" t="s">
        <v>2</v>
      </c>
      <c r="T16" s="2" t="s">
        <v>2</v>
      </c>
      <c r="U16" s="2" t="s">
        <v>0</v>
      </c>
      <c r="V16" s="8" t="s">
        <v>2</v>
      </c>
      <c r="W16" s="3" t="s">
        <v>0</v>
      </c>
      <c r="X16" s="3" t="s">
        <v>0</v>
      </c>
      <c r="Y16" s="7" t="s">
        <v>0</v>
      </c>
      <c r="Z16" s="2" t="s">
        <v>2</v>
      </c>
      <c r="AA16" s="2" t="s">
        <v>2</v>
      </c>
      <c r="AB16" s="2" t="s">
        <v>0</v>
      </c>
      <c r="AC16" s="2" t="s">
        <v>2</v>
      </c>
      <c r="AD16" s="8" t="s">
        <v>0</v>
      </c>
      <c r="AE16" s="3" t="s">
        <v>0</v>
      </c>
      <c r="AF16" s="3" t="s">
        <v>0</v>
      </c>
      <c r="AG16" s="3" t="s">
        <v>2</v>
      </c>
    </row>
    <row r="17" spans="1:33" ht="16.5" customHeight="1">
      <c r="A17" s="7" t="s">
        <v>19</v>
      </c>
      <c r="B17" s="2" t="s">
        <v>0</v>
      </c>
      <c r="C17" s="2" t="s">
        <v>0</v>
      </c>
      <c r="D17" s="2" t="s">
        <v>0</v>
      </c>
      <c r="E17" s="2" t="s">
        <v>2</v>
      </c>
      <c r="F17" s="8" t="s">
        <v>2</v>
      </c>
      <c r="G17" s="3" t="s">
        <v>2</v>
      </c>
      <c r="H17" s="3" t="s">
        <v>2</v>
      </c>
      <c r="I17" s="7" t="s">
        <v>0</v>
      </c>
      <c r="J17" s="3" t="s">
        <v>2</v>
      </c>
      <c r="K17" s="3" t="s">
        <v>0</v>
      </c>
      <c r="L17" s="3" t="s">
        <v>2</v>
      </c>
      <c r="M17" s="7" t="s">
        <v>0</v>
      </c>
      <c r="N17" s="3" t="s">
        <v>0</v>
      </c>
      <c r="O17" s="3" t="s">
        <v>0</v>
      </c>
      <c r="P17" s="3" t="s">
        <v>2</v>
      </c>
      <c r="Q17" s="7" t="s">
        <v>2</v>
      </c>
      <c r="R17" s="2" t="s">
        <v>0</v>
      </c>
      <c r="S17" s="2" t="s">
        <v>0</v>
      </c>
      <c r="T17" s="2" t="s">
        <v>0</v>
      </c>
      <c r="U17" s="2" t="s">
        <v>2</v>
      </c>
      <c r="V17" s="8" t="s">
        <v>0</v>
      </c>
      <c r="W17" s="3" t="s">
        <v>2</v>
      </c>
      <c r="X17" s="3" t="s">
        <v>0</v>
      </c>
      <c r="Y17" s="7" t="s">
        <v>2</v>
      </c>
      <c r="Z17" s="2" t="s">
        <v>2</v>
      </c>
      <c r="AA17" s="2" t="s">
        <v>0</v>
      </c>
      <c r="AB17" s="2" t="s">
        <v>2</v>
      </c>
      <c r="AC17" s="2" t="s">
        <v>0</v>
      </c>
      <c r="AD17" s="8" t="s">
        <v>0</v>
      </c>
      <c r="AE17" s="3" t="s">
        <v>2</v>
      </c>
      <c r="AF17" s="3" t="s">
        <v>0</v>
      </c>
      <c r="AG17" s="3" t="s">
        <v>0</v>
      </c>
    </row>
    <row r="18" spans="1:33" ht="16.5" customHeight="1">
      <c r="A18" s="7" t="s">
        <v>20</v>
      </c>
      <c r="B18" s="2" t="s">
        <v>0</v>
      </c>
      <c r="C18" s="2" t="s">
        <v>0</v>
      </c>
      <c r="D18" s="2" t="s">
        <v>2</v>
      </c>
      <c r="E18" s="2" t="s">
        <v>2</v>
      </c>
      <c r="F18" s="8" t="s">
        <v>2</v>
      </c>
      <c r="G18" s="3" t="s">
        <v>0</v>
      </c>
      <c r="H18" s="3" t="s">
        <v>0</v>
      </c>
      <c r="I18" s="7" t="s">
        <v>2</v>
      </c>
      <c r="J18" s="3" t="s">
        <v>0</v>
      </c>
      <c r="K18" s="3" t="s">
        <v>0</v>
      </c>
      <c r="L18" s="3" t="s">
        <v>0</v>
      </c>
      <c r="M18" s="7" t="s">
        <v>2</v>
      </c>
      <c r="N18" s="3" t="s">
        <v>0</v>
      </c>
      <c r="O18" s="3" t="s">
        <v>0</v>
      </c>
      <c r="P18" s="3" t="s">
        <v>0</v>
      </c>
      <c r="Q18" s="7" t="s">
        <v>2</v>
      </c>
      <c r="R18" s="2" t="s">
        <v>2</v>
      </c>
      <c r="S18" s="2" t="s">
        <v>0</v>
      </c>
      <c r="T18" s="2" t="s">
        <v>0</v>
      </c>
      <c r="U18" s="2" t="s">
        <v>0</v>
      </c>
      <c r="V18" s="8" t="s">
        <v>0</v>
      </c>
      <c r="W18" s="3" t="s">
        <v>0</v>
      </c>
      <c r="X18" s="3" t="s">
        <v>0</v>
      </c>
      <c r="Y18" s="7" t="s">
        <v>0</v>
      </c>
      <c r="Z18" s="2" t="s">
        <v>0</v>
      </c>
      <c r="AA18" s="2" t="s">
        <v>0</v>
      </c>
      <c r="AB18" s="2" t="s">
        <v>2</v>
      </c>
      <c r="AC18" s="2" t="s">
        <v>2</v>
      </c>
      <c r="AD18" s="8" t="s">
        <v>2</v>
      </c>
      <c r="AE18" s="3" t="s">
        <v>0</v>
      </c>
      <c r="AF18" s="3" t="s">
        <v>2</v>
      </c>
      <c r="AG18" s="3" t="s">
        <v>0</v>
      </c>
    </row>
    <row r="19" spans="1:33" ht="16.5" customHeight="1">
      <c r="A19" s="7" t="s">
        <v>21</v>
      </c>
      <c r="B19" s="2" t="s">
        <v>2</v>
      </c>
      <c r="C19" s="2" t="s">
        <v>0</v>
      </c>
      <c r="D19" s="2" t="s">
        <v>2</v>
      </c>
      <c r="E19" s="2" t="s">
        <v>0</v>
      </c>
      <c r="F19" s="8" t="s">
        <v>2</v>
      </c>
      <c r="G19" s="3" t="s">
        <v>2</v>
      </c>
      <c r="H19" s="3" t="s">
        <v>0</v>
      </c>
      <c r="I19" s="7" t="s">
        <v>0</v>
      </c>
      <c r="J19" s="3" t="s">
        <v>0</v>
      </c>
      <c r="K19" s="3" t="s">
        <v>0</v>
      </c>
      <c r="L19" s="3" t="s">
        <v>2</v>
      </c>
      <c r="M19" s="7" t="s">
        <v>0</v>
      </c>
      <c r="N19" s="3" t="s">
        <v>0</v>
      </c>
      <c r="O19" s="3" t="s">
        <v>2</v>
      </c>
      <c r="P19" s="3" t="s">
        <v>0</v>
      </c>
      <c r="Q19" s="7" t="s">
        <v>0</v>
      </c>
      <c r="R19" s="2" t="s">
        <v>0</v>
      </c>
      <c r="S19" s="2" t="s">
        <v>2</v>
      </c>
      <c r="T19" s="2" t="s">
        <v>0</v>
      </c>
      <c r="U19" s="2" t="s">
        <v>2</v>
      </c>
      <c r="V19" s="8" t="s">
        <v>0</v>
      </c>
      <c r="W19" s="3" t="s">
        <v>2</v>
      </c>
      <c r="X19" s="3" t="s">
        <v>2</v>
      </c>
      <c r="Y19" s="7" t="s">
        <v>0</v>
      </c>
      <c r="Z19" s="2" t="s">
        <v>2</v>
      </c>
      <c r="AA19" s="2" t="s">
        <v>2</v>
      </c>
      <c r="AB19" s="2" t="s">
        <v>2</v>
      </c>
      <c r="AC19" s="2" t="s">
        <v>0</v>
      </c>
      <c r="AD19" s="8" t="s">
        <v>2</v>
      </c>
      <c r="AE19" s="3" t="s">
        <v>2</v>
      </c>
      <c r="AF19" s="3" t="s">
        <v>0</v>
      </c>
      <c r="AG19" s="3" t="s">
        <v>0</v>
      </c>
    </row>
    <row r="20" spans="1:33" ht="16.5" customHeight="1">
      <c r="A20" s="7" t="s">
        <v>22</v>
      </c>
      <c r="B20" s="2" t="s">
        <v>2</v>
      </c>
      <c r="C20" s="2" t="s">
        <v>0</v>
      </c>
      <c r="D20" s="2" t="s">
        <v>2</v>
      </c>
      <c r="E20" s="2" t="s">
        <v>0</v>
      </c>
      <c r="F20" s="8" t="s">
        <v>0</v>
      </c>
      <c r="G20" s="3" t="s">
        <v>2</v>
      </c>
      <c r="H20" s="3" t="s">
        <v>2</v>
      </c>
      <c r="I20" s="7" t="s">
        <v>2</v>
      </c>
      <c r="J20" s="3" t="s">
        <v>2</v>
      </c>
      <c r="K20" s="3" t="s">
        <v>2</v>
      </c>
      <c r="L20" s="3" t="s">
        <v>0</v>
      </c>
      <c r="M20" s="7" t="s">
        <v>2</v>
      </c>
      <c r="N20" s="3" t="s">
        <v>0</v>
      </c>
      <c r="O20" s="3" t="s">
        <v>0</v>
      </c>
      <c r="P20" s="3" t="s">
        <v>2</v>
      </c>
      <c r="Q20" s="7" t="s">
        <v>0</v>
      </c>
      <c r="R20" s="2" t="s">
        <v>0</v>
      </c>
      <c r="S20" s="2" t="s">
        <v>2</v>
      </c>
      <c r="T20" s="2" t="s">
        <v>0</v>
      </c>
      <c r="U20" s="2" t="s">
        <v>2</v>
      </c>
      <c r="V20" s="8" t="s">
        <v>2</v>
      </c>
      <c r="W20" s="3" t="s">
        <v>2</v>
      </c>
      <c r="X20" s="3" t="s">
        <v>0</v>
      </c>
      <c r="Y20" s="7" t="s">
        <v>2</v>
      </c>
      <c r="Z20" s="2" t="s">
        <v>2</v>
      </c>
      <c r="AA20" s="2" t="s">
        <v>2</v>
      </c>
      <c r="AB20" s="2" t="s">
        <v>0</v>
      </c>
      <c r="AC20" s="2" t="s">
        <v>0</v>
      </c>
      <c r="AD20" s="8" t="s">
        <v>2</v>
      </c>
      <c r="AE20" s="3" t="s">
        <v>0</v>
      </c>
      <c r="AF20" s="3" t="s">
        <v>0</v>
      </c>
      <c r="AG20" s="3" t="s">
        <v>2</v>
      </c>
    </row>
    <row r="21" spans="1:33" ht="16.5" customHeight="1">
      <c r="A21" s="7" t="s">
        <v>23</v>
      </c>
      <c r="B21" s="2" t="s">
        <v>0</v>
      </c>
      <c r="C21" s="2" t="s">
        <v>2</v>
      </c>
      <c r="D21" s="2" t="s">
        <v>2</v>
      </c>
      <c r="E21" s="2" t="s">
        <v>0</v>
      </c>
      <c r="F21" s="8" t="s">
        <v>0</v>
      </c>
      <c r="G21" s="3" t="s">
        <v>0</v>
      </c>
      <c r="H21" s="3" t="s">
        <v>0</v>
      </c>
      <c r="I21" s="7" t="s">
        <v>0</v>
      </c>
      <c r="J21" s="3" t="s">
        <v>2</v>
      </c>
      <c r="K21" s="3" t="s">
        <v>0</v>
      </c>
      <c r="L21" s="3" t="s">
        <v>0</v>
      </c>
      <c r="M21" s="7" t="s">
        <v>0</v>
      </c>
      <c r="N21" s="3" t="s">
        <v>0</v>
      </c>
      <c r="O21" s="3" t="s">
        <v>2</v>
      </c>
      <c r="P21" s="3" t="s">
        <v>2</v>
      </c>
      <c r="Q21" s="7" t="s">
        <v>2</v>
      </c>
      <c r="R21" s="2" t="s">
        <v>0</v>
      </c>
      <c r="S21" s="2" t="s">
        <v>0</v>
      </c>
      <c r="T21" s="2" t="s">
        <v>0</v>
      </c>
      <c r="U21" s="2" t="s">
        <v>0</v>
      </c>
      <c r="V21" s="8" t="s">
        <v>0</v>
      </c>
      <c r="W21" s="3" t="s">
        <v>0</v>
      </c>
      <c r="X21" s="3" t="s">
        <v>0</v>
      </c>
      <c r="Y21" s="7" t="s">
        <v>2</v>
      </c>
      <c r="Z21" s="2" t="s">
        <v>0</v>
      </c>
      <c r="AA21" s="2" t="s">
        <v>0</v>
      </c>
      <c r="AB21" s="2" t="s">
        <v>2</v>
      </c>
      <c r="AC21" s="2" t="s">
        <v>2</v>
      </c>
      <c r="AD21" s="8" t="s">
        <v>0</v>
      </c>
      <c r="AE21" s="3" t="s">
        <v>2</v>
      </c>
      <c r="AF21" s="3" t="s">
        <v>0</v>
      </c>
      <c r="AG21" s="3" t="s">
        <v>2</v>
      </c>
    </row>
    <row r="22" spans="1:33" ht="16.5" customHeight="1">
      <c r="A22" s="7" t="s">
        <v>24</v>
      </c>
      <c r="B22" s="2" t="s">
        <v>0</v>
      </c>
      <c r="C22" s="2" t="s">
        <v>2</v>
      </c>
      <c r="D22" s="2" t="s">
        <v>2</v>
      </c>
      <c r="E22" s="2" t="s">
        <v>0</v>
      </c>
      <c r="F22" s="8" t="s">
        <v>0</v>
      </c>
      <c r="G22" s="3" t="s">
        <v>0</v>
      </c>
      <c r="H22" s="3" t="s">
        <v>2</v>
      </c>
      <c r="I22" s="7" t="s">
        <v>0</v>
      </c>
      <c r="J22" s="3" t="s">
        <v>2</v>
      </c>
      <c r="K22" s="3" t="s">
        <v>2</v>
      </c>
      <c r="L22" s="3" t="s">
        <v>0</v>
      </c>
      <c r="M22" s="7" t="s">
        <v>0</v>
      </c>
      <c r="N22" s="3" t="s">
        <v>2</v>
      </c>
      <c r="O22" s="3" t="s">
        <v>0</v>
      </c>
      <c r="P22" s="3" t="s">
        <v>0</v>
      </c>
      <c r="Q22" s="7" t="s">
        <v>0</v>
      </c>
      <c r="R22" s="2" t="s">
        <v>0</v>
      </c>
      <c r="S22" s="2" t="s">
        <v>0</v>
      </c>
      <c r="T22" s="2" t="s">
        <v>2</v>
      </c>
      <c r="U22" s="2" t="s">
        <v>2</v>
      </c>
      <c r="V22" s="8" t="s">
        <v>0</v>
      </c>
      <c r="W22" s="3" t="s">
        <v>0</v>
      </c>
      <c r="X22" s="3" t="s">
        <v>2</v>
      </c>
      <c r="Y22" s="7" t="s">
        <v>2</v>
      </c>
      <c r="Z22" s="2" t="s">
        <v>2</v>
      </c>
      <c r="AA22" s="2" t="s">
        <v>0</v>
      </c>
      <c r="AB22" s="2" t="s">
        <v>0</v>
      </c>
      <c r="AC22" s="2" t="s">
        <v>2</v>
      </c>
      <c r="AD22" s="8" t="s">
        <v>0</v>
      </c>
      <c r="AE22" s="3" t="s">
        <v>0</v>
      </c>
      <c r="AF22" s="3" t="s">
        <v>2</v>
      </c>
      <c r="AG22" s="3" t="s">
        <v>2</v>
      </c>
    </row>
    <row r="23" spans="1:33" ht="16.5" customHeight="1">
      <c r="A23" s="7" t="s">
        <v>25</v>
      </c>
      <c r="B23" s="2" t="s">
        <v>2</v>
      </c>
      <c r="C23" s="2" t="s">
        <v>2</v>
      </c>
      <c r="D23" s="2" t="s">
        <v>0</v>
      </c>
      <c r="E23" s="2" t="s">
        <v>0</v>
      </c>
      <c r="F23" s="8" t="s">
        <v>0</v>
      </c>
      <c r="G23" s="3" t="s">
        <v>0</v>
      </c>
      <c r="H23" s="3" t="s">
        <v>0</v>
      </c>
      <c r="I23" s="7" t="s">
        <v>2</v>
      </c>
      <c r="J23" s="3" t="s">
        <v>0</v>
      </c>
      <c r="K23" s="3" t="s">
        <v>2</v>
      </c>
      <c r="L23" s="3" t="s">
        <v>0</v>
      </c>
      <c r="M23" s="7" t="s">
        <v>2</v>
      </c>
      <c r="N23" s="3" t="s">
        <v>0</v>
      </c>
      <c r="O23" s="3" t="s">
        <v>0</v>
      </c>
      <c r="P23" s="3" t="s">
        <v>2</v>
      </c>
      <c r="Q23" s="7" t="s">
        <v>0</v>
      </c>
      <c r="R23" s="2" t="s">
        <v>2</v>
      </c>
      <c r="S23" s="2" t="s">
        <v>2</v>
      </c>
      <c r="T23" s="2" t="s">
        <v>2</v>
      </c>
      <c r="U23" s="2" t="s">
        <v>2</v>
      </c>
      <c r="V23" s="8" t="s">
        <v>2</v>
      </c>
      <c r="W23" s="3" t="s">
        <v>2</v>
      </c>
      <c r="X23" s="3" t="s">
        <v>0</v>
      </c>
      <c r="Y23" s="7" t="s">
        <v>2</v>
      </c>
      <c r="Z23" s="2" t="s">
        <v>0</v>
      </c>
      <c r="AA23" s="2" t="s">
        <v>2</v>
      </c>
      <c r="AB23" s="2" t="s">
        <v>0</v>
      </c>
      <c r="AC23" s="2" t="s">
        <v>2</v>
      </c>
      <c r="AD23" s="8" t="s">
        <v>0</v>
      </c>
      <c r="AE23" s="3" t="s">
        <v>2</v>
      </c>
      <c r="AF23" s="3" t="s">
        <v>2</v>
      </c>
      <c r="AG23" s="3" t="s">
        <v>0</v>
      </c>
    </row>
    <row r="24" spans="1:33" ht="16.5" customHeight="1">
      <c r="A24" s="7" t="s">
        <v>26</v>
      </c>
      <c r="B24" s="2" t="s">
        <v>2</v>
      </c>
      <c r="C24" s="2" t="s">
        <v>2</v>
      </c>
      <c r="D24" s="2" t="s">
        <v>0</v>
      </c>
      <c r="E24" s="2" t="s">
        <v>0</v>
      </c>
      <c r="F24" s="8" t="s">
        <v>2</v>
      </c>
      <c r="G24" s="3" t="s">
        <v>2</v>
      </c>
      <c r="H24" s="3" t="s">
        <v>0</v>
      </c>
      <c r="I24" s="7" t="s">
        <v>2</v>
      </c>
      <c r="J24" s="3" t="s">
        <v>0</v>
      </c>
      <c r="K24" s="3" t="s">
        <v>2</v>
      </c>
      <c r="L24" s="3" t="s">
        <v>2</v>
      </c>
      <c r="M24" s="7" t="s">
        <v>2</v>
      </c>
      <c r="N24" s="3" t="s">
        <v>0</v>
      </c>
      <c r="O24" s="3" t="s">
        <v>2</v>
      </c>
      <c r="P24" s="3" t="s">
        <v>0</v>
      </c>
      <c r="Q24" s="7" t="s">
        <v>2</v>
      </c>
      <c r="R24" s="2" t="s">
        <v>2</v>
      </c>
      <c r="S24" s="2" t="s">
        <v>2</v>
      </c>
      <c r="T24" s="2" t="s">
        <v>2</v>
      </c>
      <c r="U24" s="2" t="s">
        <v>2</v>
      </c>
      <c r="V24" s="8" t="s">
        <v>0</v>
      </c>
      <c r="W24" s="3" t="s">
        <v>2</v>
      </c>
      <c r="X24" s="3" t="s">
        <v>0</v>
      </c>
      <c r="Y24" s="7" t="s">
        <v>0</v>
      </c>
      <c r="Z24" s="2" t="s">
        <v>0</v>
      </c>
      <c r="AA24" s="2" t="s">
        <v>2</v>
      </c>
      <c r="AB24" s="2" t="s">
        <v>2</v>
      </c>
      <c r="AC24" s="2" t="s">
        <v>2</v>
      </c>
      <c r="AD24" s="8" t="s">
        <v>2</v>
      </c>
      <c r="AE24" s="3" t="s">
        <v>2</v>
      </c>
      <c r="AF24" s="3" t="s">
        <v>2</v>
      </c>
      <c r="AG24" s="3" t="s">
        <v>0</v>
      </c>
    </row>
    <row r="25" spans="1:33" ht="16.5" customHeight="1">
      <c r="A25" s="7" t="s">
        <v>27</v>
      </c>
      <c r="B25" s="2" t="s">
        <v>2</v>
      </c>
      <c r="C25" s="2" t="s">
        <v>0</v>
      </c>
      <c r="D25" s="2" t="s">
        <v>2</v>
      </c>
      <c r="E25" s="2" t="s">
        <v>2</v>
      </c>
      <c r="F25" s="8" t="s">
        <v>2</v>
      </c>
      <c r="G25" s="3" t="s">
        <v>0</v>
      </c>
      <c r="H25" s="3" t="s">
        <v>2</v>
      </c>
      <c r="I25" s="7" t="s">
        <v>0</v>
      </c>
      <c r="J25" s="3" t="s">
        <v>2</v>
      </c>
      <c r="K25" s="3" t="s">
        <v>2</v>
      </c>
      <c r="L25" s="3" t="s">
        <v>2</v>
      </c>
      <c r="M25" s="7" t="s">
        <v>0</v>
      </c>
      <c r="N25" s="3" t="s">
        <v>2</v>
      </c>
      <c r="O25" s="3" t="s">
        <v>2</v>
      </c>
      <c r="P25" s="3" t="s">
        <v>0</v>
      </c>
      <c r="Q25" s="7" t="s">
        <v>0</v>
      </c>
      <c r="R25" s="2" t="s">
        <v>2</v>
      </c>
      <c r="S25" s="2" t="s">
        <v>0</v>
      </c>
      <c r="T25" s="2" t="s">
        <v>2</v>
      </c>
      <c r="U25" s="2" t="s">
        <v>0</v>
      </c>
      <c r="V25" s="8" t="s">
        <v>2</v>
      </c>
      <c r="W25" s="3" t="s">
        <v>2</v>
      </c>
      <c r="X25" s="3" t="s">
        <v>2</v>
      </c>
      <c r="Y25" s="7" t="s">
        <v>0</v>
      </c>
      <c r="Z25" s="2" t="s">
        <v>2</v>
      </c>
      <c r="AA25" s="2" t="s">
        <v>2</v>
      </c>
      <c r="AB25" s="2" t="s">
        <v>0</v>
      </c>
      <c r="AC25" s="2" t="s">
        <v>0</v>
      </c>
      <c r="AD25" s="8" t="s">
        <v>2</v>
      </c>
      <c r="AE25" s="3" t="s">
        <v>0</v>
      </c>
      <c r="AF25" s="3" t="s">
        <v>2</v>
      </c>
      <c r="AG25" s="3" t="s">
        <v>2</v>
      </c>
    </row>
    <row r="26" spans="1:33" ht="16.5" customHeight="1">
      <c r="A26" s="7" t="s">
        <v>28</v>
      </c>
      <c r="B26" s="2" t="s">
        <v>0</v>
      </c>
      <c r="C26" s="2" t="s">
        <v>2</v>
      </c>
      <c r="D26" s="2" t="s">
        <v>0</v>
      </c>
      <c r="E26" s="2" t="s">
        <v>2</v>
      </c>
      <c r="F26" s="8" t="s">
        <v>2</v>
      </c>
      <c r="G26" s="3" t="s">
        <v>2</v>
      </c>
      <c r="H26" s="3" t="s">
        <v>0</v>
      </c>
      <c r="I26" s="7" t="s">
        <v>0</v>
      </c>
      <c r="J26" s="3" t="s">
        <v>2</v>
      </c>
      <c r="K26" s="3" t="s">
        <v>0</v>
      </c>
      <c r="L26" s="3" t="s">
        <v>2</v>
      </c>
      <c r="M26" s="7" t="s">
        <v>2</v>
      </c>
      <c r="N26" s="3" t="s">
        <v>2</v>
      </c>
      <c r="O26" s="3" t="s">
        <v>0</v>
      </c>
      <c r="P26" s="3" t="s">
        <v>2</v>
      </c>
      <c r="Q26" s="7" t="s">
        <v>2</v>
      </c>
      <c r="R26" s="2" t="s">
        <v>2</v>
      </c>
      <c r="S26" s="2" t="s">
        <v>2</v>
      </c>
      <c r="T26" s="2" t="s">
        <v>0</v>
      </c>
      <c r="U26" s="2" t="s">
        <v>2</v>
      </c>
      <c r="V26" s="8" t="s">
        <v>2</v>
      </c>
      <c r="W26" s="3" t="s">
        <v>2</v>
      </c>
      <c r="X26" s="3" t="s">
        <v>2</v>
      </c>
      <c r="Y26" s="7" t="s">
        <v>0</v>
      </c>
      <c r="Z26" s="2" t="s">
        <v>0</v>
      </c>
      <c r="AA26" s="2" t="s">
        <v>2</v>
      </c>
      <c r="AB26" s="2" t="s">
        <v>0</v>
      </c>
      <c r="AC26" s="2" t="s">
        <v>2</v>
      </c>
      <c r="AD26" s="8" t="s">
        <v>0</v>
      </c>
      <c r="AE26" s="3" t="s">
        <v>2</v>
      </c>
      <c r="AF26" s="3" t="s">
        <v>0</v>
      </c>
      <c r="AG26" s="3" t="s">
        <v>2</v>
      </c>
    </row>
    <row r="27" spans="1:33" ht="16.5" customHeight="1">
      <c r="A27" s="7" t="s">
        <v>29</v>
      </c>
      <c r="B27" s="2" t="s">
        <v>2</v>
      </c>
      <c r="C27" s="2" t="s">
        <v>0</v>
      </c>
      <c r="D27" s="2" t="s">
        <v>0</v>
      </c>
      <c r="E27" s="2" t="s">
        <v>2</v>
      </c>
      <c r="F27" s="8" t="s">
        <v>0</v>
      </c>
      <c r="G27" s="3" t="s">
        <v>2</v>
      </c>
      <c r="H27" s="3" t="s">
        <v>2</v>
      </c>
      <c r="I27" s="7" t="s">
        <v>0</v>
      </c>
      <c r="J27" s="3" t="s">
        <v>2</v>
      </c>
      <c r="K27" s="3" t="s">
        <v>2</v>
      </c>
      <c r="L27" s="3" t="s">
        <v>0</v>
      </c>
      <c r="M27" s="7" t="s">
        <v>0</v>
      </c>
      <c r="N27" s="3" t="s">
        <v>0</v>
      </c>
      <c r="O27" s="3" t="s">
        <v>0</v>
      </c>
      <c r="P27" s="3" t="s">
        <v>0</v>
      </c>
      <c r="Q27" s="7" t="s">
        <v>2</v>
      </c>
      <c r="R27" s="2" t="s">
        <v>0</v>
      </c>
      <c r="S27" s="2" t="s">
        <v>0</v>
      </c>
      <c r="T27" s="2" t="s">
        <v>2</v>
      </c>
      <c r="U27" s="2" t="s">
        <v>2</v>
      </c>
      <c r="V27" s="8" t="s">
        <v>0</v>
      </c>
      <c r="W27" s="3" t="s">
        <v>0</v>
      </c>
      <c r="X27" s="3" t="s">
        <v>0</v>
      </c>
      <c r="Y27" s="7" t="s">
        <v>0</v>
      </c>
      <c r="Z27" s="2" t="s">
        <v>0</v>
      </c>
      <c r="AA27" s="2" t="s">
        <v>0</v>
      </c>
      <c r="AB27" s="2" t="s">
        <v>2</v>
      </c>
      <c r="AC27" s="2" t="s">
        <v>0</v>
      </c>
      <c r="AD27" s="8" t="s">
        <v>0</v>
      </c>
      <c r="AE27" s="3" t="s">
        <v>0</v>
      </c>
      <c r="AF27" s="3" t="s">
        <v>0</v>
      </c>
      <c r="AG27" s="3" t="s">
        <v>0</v>
      </c>
    </row>
    <row r="28" spans="1:33" ht="16.5" customHeight="1">
      <c r="A28" s="7" t="s">
        <v>30</v>
      </c>
      <c r="B28" s="2" t="s">
        <v>2</v>
      </c>
      <c r="C28" s="2" t="s">
        <v>0</v>
      </c>
      <c r="D28" s="2" t="s">
        <v>0</v>
      </c>
      <c r="E28" s="2" t="s">
        <v>2</v>
      </c>
      <c r="F28" s="8" t="s">
        <v>0</v>
      </c>
      <c r="G28" s="3" t="s">
        <v>0</v>
      </c>
      <c r="H28" s="3" t="s">
        <v>0</v>
      </c>
      <c r="I28" s="7" t="s">
        <v>0</v>
      </c>
      <c r="J28" s="3" t="s">
        <v>0</v>
      </c>
      <c r="K28" s="3" t="s">
        <v>2</v>
      </c>
      <c r="L28" s="3" t="s">
        <v>0</v>
      </c>
      <c r="M28" s="7" t="s">
        <v>0</v>
      </c>
      <c r="N28" s="3" t="s">
        <v>2</v>
      </c>
      <c r="O28" s="3" t="s">
        <v>2</v>
      </c>
      <c r="P28" s="3" t="s">
        <v>0</v>
      </c>
      <c r="Q28" s="7" t="s">
        <v>0</v>
      </c>
      <c r="R28" s="2" t="s">
        <v>0</v>
      </c>
      <c r="S28" s="2" t="s">
        <v>0</v>
      </c>
      <c r="T28" s="2" t="s">
        <v>0</v>
      </c>
      <c r="U28" s="2" t="s">
        <v>0</v>
      </c>
      <c r="V28" s="8" t="s">
        <v>0</v>
      </c>
      <c r="W28" s="3" t="s">
        <v>2</v>
      </c>
      <c r="X28" s="3" t="s">
        <v>2</v>
      </c>
      <c r="Y28" s="7" t="s">
        <v>2</v>
      </c>
      <c r="Z28" s="2" t="s">
        <v>2</v>
      </c>
      <c r="AA28" s="2" t="s">
        <v>0</v>
      </c>
      <c r="AB28" s="2" t="s">
        <v>2</v>
      </c>
      <c r="AC28" s="2" t="s">
        <v>0</v>
      </c>
      <c r="AD28" s="8" t="s">
        <v>0</v>
      </c>
      <c r="AE28" s="3" t="s">
        <v>0</v>
      </c>
      <c r="AF28" s="3" t="s">
        <v>0</v>
      </c>
      <c r="AG28" s="3" t="s">
        <v>0</v>
      </c>
    </row>
    <row r="29" spans="1:33" ht="16.5" customHeight="1">
      <c r="A29" s="7" t="s">
        <v>31</v>
      </c>
      <c r="B29" s="2" t="s">
        <v>0</v>
      </c>
      <c r="C29" s="2" t="s">
        <v>2</v>
      </c>
      <c r="D29" s="2" t="s">
        <v>0</v>
      </c>
      <c r="E29" s="2" t="s">
        <v>2</v>
      </c>
      <c r="F29" s="8" t="s">
        <v>2</v>
      </c>
      <c r="G29" s="3" t="s">
        <v>0</v>
      </c>
      <c r="H29" s="3" t="s">
        <v>0</v>
      </c>
      <c r="I29" s="7" t="s">
        <v>2</v>
      </c>
      <c r="J29" s="3" t="s">
        <v>2</v>
      </c>
      <c r="K29" s="3" t="s">
        <v>0</v>
      </c>
      <c r="L29" s="3" t="s">
        <v>2</v>
      </c>
      <c r="M29" s="7" t="s">
        <v>2</v>
      </c>
      <c r="N29" s="3" t="s">
        <v>2</v>
      </c>
      <c r="O29" s="3" t="s">
        <v>0</v>
      </c>
      <c r="P29" s="3" t="s">
        <v>2</v>
      </c>
      <c r="Q29" s="7" t="s">
        <v>0</v>
      </c>
      <c r="R29" s="2" t="s">
        <v>2</v>
      </c>
      <c r="S29" s="2" t="s">
        <v>0</v>
      </c>
      <c r="T29" s="2" t="s">
        <v>0</v>
      </c>
      <c r="U29" s="2" t="s">
        <v>2</v>
      </c>
      <c r="V29" s="8" t="s">
        <v>2</v>
      </c>
      <c r="W29" s="3" t="s">
        <v>0</v>
      </c>
      <c r="X29" s="3" t="s">
        <v>2</v>
      </c>
      <c r="Y29" s="7" t="s">
        <v>2</v>
      </c>
      <c r="Z29" s="2" t="s">
        <v>2</v>
      </c>
      <c r="AA29" s="2" t="s">
        <v>2</v>
      </c>
      <c r="AB29" s="2" t="s">
        <v>2</v>
      </c>
      <c r="AC29" s="2" t="s">
        <v>2</v>
      </c>
      <c r="AD29" s="8" t="s">
        <v>2</v>
      </c>
      <c r="AE29" s="3" t="s">
        <v>2</v>
      </c>
      <c r="AF29" s="3" t="s">
        <v>2</v>
      </c>
      <c r="AG29" s="3" t="s">
        <v>0</v>
      </c>
    </row>
    <row r="30" spans="1:33" ht="16.5" customHeight="1">
      <c r="A30" s="7" t="s">
        <v>32</v>
      </c>
      <c r="B30" s="2" t="s">
        <v>0</v>
      </c>
      <c r="C30" s="2" t="s">
        <v>0</v>
      </c>
      <c r="D30" s="2" t="s">
        <v>0</v>
      </c>
      <c r="E30" s="2" t="s">
        <v>0</v>
      </c>
      <c r="F30" s="8" t="s">
        <v>0</v>
      </c>
      <c r="G30" s="3" t="s">
        <v>2</v>
      </c>
      <c r="H30" s="3" t="s">
        <v>0</v>
      </c>
      <c r="I30" s="7" t="s">
        <v>2</v>
      </c>
      <c r="J30" s="3" t="s">
        <v>0</v>
      </c>
      <c r="K30" s="3" t="s">
        <v>0</v>
      </c>
      <c r="L30" s="3" t="s">
        <v>2</v>
      </c>
      <c r="M30" s="7" t="s">
        <v>0</v>
      </c>
      <c r="N30" s="3" t="s">
        <v>0</v>
      </c>
      <c r="O30" s="3" t="s">
        <v>2</v>
      </c>
      <c r="P30" s="3" t="s">
        <v>0</v>
      </c>
      <c r="Q30" s="7" t="s">
        <v>0</v>
      </c>
      <c r="R30" s="2" t="s">
        <v>2</v>
      </c>
      <c r="S30" s="2" t="s">
        <v>2</v>
      </c>
      <c r="T30" s="2" t="s">
        <v>2</v>
      </c>
      <c r="U30" s="2" t="s">
        <v>0</v>
      </c>
      <c r="V30" s="8" t="s">
        <v>0</v>
      </c>
      <c r="W30" s="3" t="s">
        <v>2</v>
      </c>
      <c r="X30" s="3" t="s">
        <v>0</v>
      </c>
      <c r="Y30" s="7" t="s">
        <v>2</v>
      </c>
      <c r="Z30" s="2" t="s">
        <v>0</v>
      </c>
      <c r="AA30" s="2" t="s">
        <v>2</v>
      </c>
      <c r="AB30" s="2" t="s">
        <v>2</v>
      </c>
      <c r="AC30" s="2" t="s">
        <v>0</v>
      </c>
      <c r="AD30" s="8" t="s">
        <v>2</v>
      </c>
      <c r="AE30" s="3" t="s">
        <v>2</v>
      </c>
      <c r="AF30" s="3" t="s">
        <v>0</v>
      </c>
      <c r="AG30" s="3" t="s">
        <v>0</v>
      </c>
    </row>
    <row r="31" spans="1:33" ht="16.5" customHeight="1">
      <c r="A31" s="7" t="s">
        <v>33</v>
      </c>
      <c r="B31" s="2" t="s">
        <v>0</v>
      </c>
      <c r="C31" s="2" t="s">
        <v>0</v>
      </c>
      <c r="D31" s="2" t="s">
        <v>2</v>
      </c>
      <c r="E31" s="2" t="s">
        <v>2</v>
      </c>
      <c r="F31" s="8" t="s">
        <v>2</v>
      </c>
      <c r="G31" s="3" t="s">
        <v>0</v>
      </c>
      <c r="H31" s="3" t="s">
        <v>2</v>
      </c>
      <c r="I31" s="7" t="s">
        <v>2</v>
      </c>
      <c r="J31" s="3" t="s">
        <v>2</v>
      </c>
      <c r="K31" s="3" t="s">
        <v>2</v>
      </c>
      <c r="L31" s="3" t="s">
        <v>2</v>
      </c>
      <c r="M31" s="7" t="s">
        <v>2</v>
      </c>
      <c r="N31" s="3" t="s">
        <v>2</v>
      </c>
      <c r="O31" s="3" t="s">
        <v>2</v>
      </c>
      <c r="P31" s="3" t="s">
        <v>2</v>
      </c>
      <c r="Q31" s="7" t="s">
        <v>0</v>
      </c>
      <c r="R31" s="2" t="s">
        <v>2</v>
      </c>
      <c r="S31" s="2" t="s">
        <v>0</v>
      </c>
      <c r="T31" s="2" t="s">
        <v>0</v>
      </c>
      <c r="U31" s="2" t="s">
        <v>0</v>
      </c>
      <c r="V31" s="8" t="s">
        <v>0</v>
      </c>
      <c r="W31" s="3" t="s">
        <v>0</v>
      </c>
      <c r="X31" s="3" t="s">
        <v>2</v>
      </c>
      <c r="Y31" s="7" t="s">
        <v>2</v>
      </c>
      <c r="Z31" s="2" t="s">
        <v>2</v>
      </c>
      <c r="AA31" s="2" t="s">
        <v>0</v>
      </c>
      <c r="AB31" s="2" t="s">
        <v>0</v>
      </c>
      <c r="AC31" s="2" t="s">
        <v>0</v>
      </c>
      <c r="AD31" s="8" t="s">
        <v>2</v>
      </c>
      <c r="AE31" s="3" t="s">
        <v>0</v>
      </c>
      <c r="AF31" s="3" t="s">
        <v>0</v>
      </c>
      <c r="AG31" s="3" t="s">
        <v>2</v>
      </c>
    </row>
    <row r="32" spans="1:33" ht="16.5" customHeight="1">
      <c r="A32" s="7" t="s">
        <v>34</v>
      </c>
      <c r="B32" s="2" t="s">
        <v>0</v>
      </c>
      <c r="C32" s="2" t="s">
        <v>2</v>
      </c>
      <c r="D32" s="2" t="s">
        <v>2</v>
      </c>
      <c r="E32" s="2" t="s">
        <v>2</v>
      </c>
      <c r="F32" s="8" t="s">
        <v>2</v>
      </c>
      <c r="G32" s="3" t="s">
        <v>0</v>
      </c>
      <c r="H32" s="3" t="s">
        <v>2</v>
      </c>
      <c r="I32" s="7" t="s">
        <v>0</v>
      </c>
      <c r="J32" s="3" t="s">
        <v>2</v>
      </c>
      <c r="K32" s="3" t="s">
        <v>0</v>
      </c>
      <c r="L32" s="3" t="s">
        <v>0</v>
      </c>
      <c r="M32" s="7" t="s">
        <v>0</v>
      </c>
      <c r="N32" s="3" t="s">
        <v>2</v>
      </c>
      <c r="O32" s="3" t="s">
        <v>2</v>
      </c>
      <c r="P32" s="3" t="s">
        <v>2</v>
      </c>
      <c r="Q32" s="7" t="s">
        <v>2</v>
      </c>
      <c r="R32" s="2" t="s">
        <v>2</v>
      </c>
      <c r="S32" s="2" t="s">
        <v>0</v>
      </c>
      <c r="T32" s="2" t="s">
        <v>0</v>
      </c>
      <c r="U32" s="2" t="s">
        <v>2</v>
      </c>
      <c r="V32" s="8" t="s">
        <v>2</v>
      </c>
      <c r="W32" s="3" t="s">
        <v>0</v>
      </c>
      <c r="X32" s="3" t="s">
        <v>2</v>
      </c>
      <c r="Y32" s="7" t="s">
        <v>2</v>
      </c>
      <c r="Z32" s="2" t="s">
        <v>0</v>
      </c>
      <c r="AA32" s="2" t="s">
        <v>0</v>
      </c>
      <c r="AB32" s="2" t="s">
        <v>0</v>
      </c>
      <c r="AC32" s="2" t="s">
        <v>2</v>
      </c>
      <c r="AD32" s="8" t="s">
        <v>0</v>
      </c>
      <c r="AE32" s="3" t="s">
        <v>2</v>
      </c>
      <c r="AF32" s="3" t="s">
        <v>2</v>
      </c>
      <c r="AG32" s="3" t="s">
        <v>2</v>
      </c>
    </row>
    <row r="33" spans="1:33" ht="16.5" customHeight="1">
      <c r="A33" s="7" t="s">
        <v>35</v>
      </c>
      <c r="B33" s="2" t="s">
        <v>2</v>
      </c>
      <c r="C33" s="2" t="s">
        <v>0</v>
      </c>
      <c r="D33" s="2" t="s">
        <v>0</v>
      </c>
      <c r="E33" s="2" t="s">
        <v>0</v>
      </c>
      <c r="F33" s="8" t="s">
        <v>0</v>
      </c>
      <c r="G33" s="3" t="s">
        <v>2</v>
      </c>
      <c r="H33" s="3" t="s">
        <v>0</v>
      </c>
      <c r="I33" s="7" t="s">
        <v>2</v>
      </c>
      <c r="J33" s="3" t="s">
        <v>0</v>
      </c>
      <c r="K33" s="3" t="s">
        <v>0</v>
      </c>
      <c r="L33" s="3" t="s">
        <v>0</v>
      </c>
      <c r="M33" s="7" t="s">
        <v>2</v>
      </c>
      <c r="N33" s="3" t="s">
        <v>2</v>
      </c>
      <c r="O33" s="3" t="s">
        <v>0</v>
      </c>
      <c r="P33" s="3" t="s">
        <v>0</v>
      </c>
      <c r="Q33" s="7" t="s">
        <v>2</v>
      </c>
      <c r="R33" s="2" t="s">
        <v>0</v>
      </c>
      <c r="S33" s="2" t="s">
        <v>2</v>
      </c>
      <c r="T33" s="2" t="s">
        <v>2</v>
      </c>
      <c r="U33" s="2" t="s">
        <v>0</v>
      </c>
      <c r="V33" s="8" t="s">
        <v>2</v>
      </c>
      <c r="W33" s="3" t="s">
        <v>0</v>
      </c>
      <c r="X33" s="3" t="s">
        <v>0</v>
      </c>
      <c r="Y33" s="7" t="s">
        <v>0</v>
      </c>
      <c r="Z33" s="2" t="s">
        <v>0</v>
      </c>
      <c r="AA33" s="2" t="s">
        <v>2</v>
      </c>
      <c r="AB33" s="2" t="s">
        <v>2</v>
      </c>
      <c r="AC33" s="2" t="s">
        <v>0</v>
      </c>
      <c r="AD33" s="8" t="s">
        <v>0</v>
      </c>
      <c r="AE33" s="3" t="s">
        <v>0</v>
      </c>
      <c r="AF33" s="3" t="s">
        <v>2</v>
      </c>
      <c r="AG33" s="3" t="s">
        <v>0</v>
      </c>
    </row>
    <row r="34" spans="1:33" ht="16.5" customHeight="1">
      <c r="A34" s="7" t="s">
        <v>36</v>
      </c>
      <c r="B34" s="2" t="s">
        <v>0</v>
      </c>
      <c r="C34" s="2" t="s">
        <v>2</v>
      </c>
      <c r="D34" s="2" t="s">
        <v>0</v>
      </c>
      <c r="E34" s="2" t="s">
        <v>0</v>
      </c>
      <c r="F34" s="8" t="s">
        <v>0</v>
      </c>
      <c r="G34" s="3" t="s">
        <v>0</v>
      </c>
      <c r="H34" s="3" t="s">
        <v>0</v>
      </c>
      <c r="I34" s="7" t="s">
        <v>0</v>
      </c>
      <c r="J34" s="3" t="s">
        <v>2</v>
      </c>
      <c r="K34" s="3" t="s">
        <v>2</v>
      </c>
      <c r="L34" s="3" t="s">
        <v>0</v>
      </c>
      <c r="M34" s="7" t="s">
        <v>2</v>
      </c>
      <c r="N34" s="3" t="s">
        <v>2</v>
      </c>
      <c r="O34" s="3" t="s">
        <v>0</v>
      </c>
      <c r="P34" s="3" t="s">
        <v>2</v>
      </c>
      <c r="Q34" s="7" t="s">
        <v>0</v>
      </c>
      <c r="R34" s="2" t="s">
        <v>0</v>
      </c>
      <c r="S34" s="2" t="s">
        <v>2</v>
      </c>
      <c r="T34" s="2" t="s">
        <v>0</v>
      </c>
      <c r="U34" s="2" t="s">
        <v>0</v>
      </c>
      <c r="V34" s="8" t="s">
        <v>2</v>
      </c>
      <c r="W34" s="3" t="s">
        <v>0</v>
      </c>
      <c r="X34" s="3" t="s">
        <v>0</v>
      </c>
      <c r="Y34" s="7" t="s">
        <v>2</v>
      </c>
      <c r="Z34" s="2" t="s">
        <v>0</v>
      </c>
      <c r="AA34" s="2" t="s">
        <v>0</v>
      </c>
      <c r="AB34" s="2" t="s">
        <v>0</v>
      </c>
      <c r="AC34" s="2" t="s">
        <v>2</v>
      </c>
      <c r="AD34" s="8" t="s">
        <v>0</v>
      </c>
      <c r="AE34" s="3" t="s">
        <v>2</v>
      </c>
      <c r="AF34" s="3" t="s">
        <v>2</v>
      </c>
      <c r="AG34" s="3" t="s">
        <v>2</v>
      </c>
    </row>
    <row r="35" spans="1:33" ht="16.5" customHeight="1">
      <c r="A35" s="7" t="s">
        <v>37</v>
      </c>
      <c r="B35" s="2" t="s">
        <v>2</v>
      </c>
      <c r="C35" s="2" t="s">
        <v>2</v>
      </c>
      <c r="D35" s="2" t="s">
        <v>2</v>
      </c>
      <c r="E35" s="2" t="s">
        <v>2</v>
      </c>
      <c r="F35" s="8" t="s">
        <v>2</v>
      </c>
      <c r="G35" s="3" t="s">
        <v>2</v>
      </c>
      <c r="H35" s="3" t="s">
        <v>0</v>
      </c>
      <c r="I35" s="7" t="s">
        <v>2</v>
      </c>
      <c r="J35" s="3" t="s">
        <v>0</v>
      </c>
      <c r="K35" s="3" t="s">
        <v>0</v>
      </c>
      <c r="L35" s="3" t="s">
        <v>0</v>
      </c>
      <c r="M35" s="7" t="s">
        <v>2</v>
      </c>
      <c r="N35" s="3" t="s">
        <v>0</v>
      </c>
      <c r="O35" s="3" t="s">
        <v>0</v>
      </c>
      <c r="P35" s="3" t="s">
        <v>2</v>
      </c>
      <c r="Q35" s="7" t="s">
        <v>2</v>
      </c>
      <c r="R35" s="2" t="s">
        <v>2</v>
      </c>
      <c r="S35" s="2" t="s">
        <v>0</v>
      </c>
      <c r="T35" s="2" t="s">
        <v>2</v>
      </c>
      <c r="U35" s="2" t="s">
        <v>2</v>
      </c>
      <c r="V35" s="8" t="s">
        <v>0</v>
      </c>
      <c r="W35" s="3" t="s">
        <v>2</v>
      </c>
      <c r="X35" s="3" t="s">
        <v>0</v>
      </c>
      <c r="Y35" s="7" t="s">
        <v>0</v>
      </c>
      <c r="Z35" s="2" t="s">
        <v>0</v>
      </c>
      <c r="AA35" s="2" t="s">
        <v>2</v>
      </c>
      <c r="AB35" s="2" t="s">
        <v>2</v>
      </c>
      <c r="AC35" s="2" t="s">
        <v>0</v>
      </c>
      <c r="AD35" s="8" t="s">
        <v>0</v>
      </c>
      <c r="AE35" s="3" t="s">
        <v>0</v>
      </c>
      <c r="AF35" s="3" t="s">
        <v>2</v>
      </c>
      <c r="AG35" s="3" t="s">
        <v>0</v>
      </c>
    </row>
    <row r="36" spans="1:33" ht="16.5" customHeight="1">
      <c r="A36" s="7" t="s">
        <v>38</v>
      </c>
      <c r="B36" s="2" t="s">
        <v>0</v>
      </c>
      <c r="C36" s="2" t="s">
        <v>0</v>
      </c>
      <c r="D36" s="2" t="s">
        <v>0</v>
      </c>
      <c r="E36" s="2" t="s">
        <v>2</v>
      </c>
      <c r="F36" s="8" t="s">
        <v>2</v>
      </c>
      <c r="G36" s="3" t="s">
        <v>2</v>
      </c>
      <c r="H36" s="3" t="s">
        <v>2</v>
      </c>
      <c r="I36" s="7" t="s">
        <v>0</v>
      </c>
      <c r="J36" s="3" t="s">
        <v>0</v>
      </c>
      <c r="K36" s="3" t="s">
        <v>2</v>
      </c>
      <c r="L36" s="3" t="s">
        <v>2</v>
      </c>
      <c r="M36" s="7" t="s">
        <v>0</v>
      </c>
      <c r="N36" s="3" t="s">
        <v>0</v>
      </c>
      <c r="O36" s="3" t="s">
        <v>2</v>
      </c>
      <c r="P36" s="3" t="s">
        <v>2</v>
      </c>
      <c r="Q36" s="7" t="s">
        <v>0</v>
      </c>
      <c r="R36" s="2" t="s">
        <v>0</v>
      </c>
      <c r="S36" s="2" t="s">
        <v>0</v>
      </c>
      <c r="T36" s="2" t="s">
        <v>2</v>
      </c>
      <c r="U36" s="2" t="s">
        <v>0</v>
      </c>
      <c r="V36" s="8" t="s">
        <v>2</v>
      </c>
      <c r="W36" s="3" t="s">
        <v>2</v>
      </c>
      <c r="X36" s="3" t="s">
        <v>2</v>
      </c>
      <c r="Y36" s="7" t="s">
        <v>0</v>
      </c>
      <c r="Z36" s="2" t="s">
        <v>0</v>
      </c>
      <c r="AA36" s="2" t="s">
        <v>2</v>
      </c>
      <c r="AB36" s="2" t="s">
        <v>0</v>
      </c>
      <c r="AC36" s="2" t="s">
        <v>0</v>
      </c>
      <c r="AD36" s="8" t="s">
        <v>2</v>
      </c>
      <c r="AE36" s="3" t="s">
        <v>0</v>
      </c>
      <c r="AF36" s="3" t="s">
        <v>2</v>
      </c>
      <c r="AG36" s="3" t="s">
        <v>2</v>
      </c>
    </row>
    <row r="37" spans="1:33" ht="16.5" customHeight="1">
      <c r="A37" s="7" t="s">
        <v>39</v>
      </c>
      <c r="B37" s="2" t="s">
        <v>2</v>
      </c>
      <c r="C37" s="2" t="s">
        <v>2</v>
      </c>
      <c r="D37" s="2" t="s">
        <v>0</v>
      </c>
      <c r="E37" s="2" t="s">
        <v>0</v>
      </c>
      <c r="F37" s="8" t="s">
        <v>2</v>
      </c>
      <c r="G37" s="3" t="s">
        <v>0</v>
      </c>
      <c r="H37" s="3" t="s">
        <v>0</v>
      </c>
      <c r="I37" s="7" t="s">
        <v>0</v>
      </c>
      <c r="J37" s="3" t="s">
        <v>2</v>
      </c>
      <c r="K37" s="3" t="s">
        <v>0</v>
      </c>
      <c r="L37" s="3" t="s">
        <v>2</v>
      </c>
      <c r="M37" s="7" t="s">
        <v>0</v>
      </c>
      <c r="N37" s="3" t="s">
        <v>2</v>
      </c>
      <c r="O37" s="3" t="s">
        <v>2</v>
      </c>
      <c r="P37" s="3" t="s">
        <v>2</v>
      </c>
      <c r="Q37" s="7" t="s">
        <v>2</v>
      </c>
      <c r="R37" s="2" t="s">
        <v>2</v>
      </c>
      <c r="S37" s="2" t="s">
        <v>0</v>
      </c>
      <c r="T37" s="2" t="s">
        <v>0</v>
      </c>
      <c r="U37" s="2" t="s">
        <v>0</v>
      </c>
      <c r="V37" s="8" t="s">
        <v>0</v>
      </c>
      <c r="W37" s="3" t="s">
        <v>0</v>
      </c>
      <c r="X37" s="3" t="s">
        <v>2</v>
      </c>
      <c r="Y37" s="7" t="s">
        <v>2</v>
      </c>
      <c r="Z37" s="2" t="s">
        <v>2</v>
      </c>
      <c r="AA37" s="2" t="s">
        <v>0</v>
      </c>
      <c r="AB37" s="2" t="s">
        <v>2</v>
      </c>
      <c r="AC37" s="2" t="s">
        <v>2</v>
      </c>
      <c r="AD37" s="8" t="s">
        <v>0</v>
      </c>
      <c r="AE37" s="3" t="s">
        <v>0</v>
      </c>
      <c r="AF37" s="3" t="s">
        <v>0</v>
      </c>
      <c r="AG37" s="3" t="s">
        <v>2</v>
      </c>
    </row>
    <row r="38" spans="1:33" ht="16.5" customHeight="1">
      <c r="A38" s="7" t="s">
        <v>40</v>
      </c>
      <c r="B38" s="2" t="s">
        <v>2</v>
      </c>
      <c r="C38" s="2" t="s">
        <v>2</v>
      </c>
      <c r="D38" s="2" t="s">
        <v>2</v>
      </c>
      <c r="E38" s="2" t="s">
        <v>0</v>
      </c>
      <c r="F38" s="8" t="s">
        <v>0</v>
      </c>
      <c r="G38" s="3" t="s">
        <v>2</v>
      </c>
      <c r="H38" s="3" t="s">
        <v>2</v>
      </c>
      <c r="I38" s="7" t="s">
        <v>2</v>
      </c>
      <c r="J38" s="3" t="s">
        <v>0</v>
      </c>
      <c r="K38" s="3" t="s">
        <v>2</v>
      </c>
      <c r="L38" s="3" t="s">
        <v>0</v>
      </c>
      <c r="M38" s="7" t="s">
        <v>0</v>
      </c>
      <c r="N38" s="3" t="s">
        <v>2</v>
      </c>
      <c r="O38" s="3" t="s">
        <v>0</v>
      </c>
      <c r="P38" s="3" t="s">
        <v>0</v>
      </c>
      <c r="Q38" s="7" t="s">
        <v>2</v>
      </c>
      <c r="R38" s="2" t="s">
        <v>0</v>
      </c>
      <c r="S38" s="2" t="s">
        <v>0</v>
      </c>
      <c r="T38" s="2" t="s">
        <v>0</v>
      </c>
      <c r="U38" s="2" t="s">
        <v>2</v>
      </c>
      <c r="V38" s="8" t="s">
        <v>2</v>
      </c>
      <c r="W38" s="3" t="s">
        <v>2</v>
      </c>
      <c r="X38" s="3" t="s">
        <v>2</v>
      </c>
      <c r="Y38" s="7" t="s">
        <v>2</v>
      </c>
      <c r="Z38" s="2" t="s">
        <v>2</v>
      </c>
      <c r="AA38" s="2" t="s">
        <v>0</v>
      </c>
      <c r="AB38" s="2" t="s">
        <v>2</v>
      </c>
      <c r="AC38" s="2" t="s">
        <v>2</v>
      </c>
      <c r="AD38" s="8" t="s">
        <v>0</v>
      </c>
      <c r="AE38" s="3" t="s">
        <v>2</v>
      </c>
      <c r="AF38" s="3" t="s">
        <v>0</v>
      </c>
      <c r="AG38" s="3" t="s">
        <v>0</v>
      </c>
    </row>
    <row r="39" spans="1:33" ht="16.5" customHeight="1">
      <c r="A39" s="7" t="s">
        <v>41</v>
      </c>
      <c r="B39" s="2" t="s">
        <v>2</v>
      </c>
      <c r="C39" s="2" t="s">
        <v>0</v>
      </c>
      <c r="D39" s="2" t="s">
        <v>0</v>
      </c>
      <c r="E39" s="2" t="s">
        <v>0</v>
      </c>
      <c r="F39" s="8" t="s">
        <v>2</v>
      </c>
      <c r="G39" s="3" t="s">
        <v>0</v>
      </c>
      <c r="H39" s="3" t="s">
        <v>2</v>
      </c>
      <c r="I39" s="7" t="s">
        <v>0</v>
      </c>
      <c r="J39" s="3" t="s">
        <v>2</v>
      </c>
      <c r="K39" s="3" t="s">
        <v>2</v>
      </c>
      <c r="L39" s="3" t="s">
        <v>0</v>
      </c>
      <c r="M39" s="7" t="s">
        <v>2</v>
      </c>
      <c r="N39" s="3" t="s">
        <v>0</v>
      </c>
      <c r="O39" s="3" t="s">
        <v>0</v>
      </c>
      <c r="P39" s="3" t="s">
        <v>0</v>
      </c>
      <c r="Q39" s="7" t="s">
        <v>0</v>
      </c>
      <c r="R39" s="2" t="s">
        <v>2</v>
      </c>
      <c r="S39" s="2" t="s">
        <v>2</v>
      </c>
      <c r="T39" s="2" t="s">
        <v>0</v>
      </c>
      <c r="U39" s="2" t="s">
        <v>0</v>
      </c>
      <c r="V39" s="8" t="s">
        <v>0</v>
      </c>
      <c r="W39" s="3" t="s">
        <v>0</v>
      </c>
      <c r="X39" s="3" t="s">
        <v>2</v>
      </c>
      <c r="Y39" s="7" t="s">
        <v>0</v>
      </c>
      <c r="Z39" s="2" t="s">
        <v>2</v>
      </c>
      <c r="AA39" s="2" t="s">
        <v>2</v>
      </c>
      <c r="AB39" s="2" t="s">
        <v>0</v>
      </c>
      <c r="AC39" s="2" t="s">
        <v>2</v>
      </c>
      <c r="AD39" s="8" t="s">
        <v>2</v>
      </c>
      <c r="AE39" s="3" t="s">
        <v>2</v>
      </c>
      <c r="AF39" s="3" t="s">
        <v>2</v>
      </c>
      <c r="AG39" s="3" t="s">
        <v>0</v>
      </c>
    </row>
    <row r="40" spans="1:33" ht="16.5" customHeight="1">
      <c r="A40" s="7" t="s">
        <v>42</v>
      </c>
      <c r="B40" s="2" t="s">
        <v>2</v>
      </c>
      <c r="C40" s="2" t="s">
        <v>0</v>
      </c>
      <c r="D40" s="2" t="s">
        <v>0</v>
      </c>
      <c r="E40" s="2" t="s">
        <v>0</v>
      </c>
      <c r="F40" s="8" t="s">
        <v>2</v>
      </c>
      <c r="G40" s="3" t="s">
        <v>0</v>
      </c>
      <c r="H40" s="3" t="s">
        <v>2</v>
      </c>
      <c r="I40" s="7" t="s">
        <v>2</v>
      </c>
      <c r="J40" s="3" t="s">
        <v>2</v>
      </c>
      <c r="K40" s="3" t="s">
        <v>0</v>
      </c>
      <c r="L40" s="3" t="s">
        <v>0</v>
      </c>
      <c r="M40" s="7" t="s">
        <v>2</v>
      </c>
      <c r="N40" s="3" t="s">
        <v>0</v>
      </c>
      <c r="O40" s="3" t="s">
        <v>0</v>
      </c>
      <c r="P40" s="3" t="s">
        <v>0</v>
      </c>
      <c r="Q40" s="7" t="s">
        <v>0</v>
      </c>
      <c r="R40" s="2" t="s">
        <v>2</v>
      </c>
      <c r="S40" s="2" t="s">
        <v>0</v>
      </c>
      <c r="T40" s="2" t="s">
        <v>2</v>
      </c>
      <c r="U40" s="2" t="s">
        <v>2</v>
      </c>
      <c r="V40" s="8" t="s">
        <v>0</v>
      </c>
      <c r="W40" s="3" t="s">
        <v>2</v>
      </c>
      <c r="X40" s="3" t="s">
        <v>0</v>
      </c>
      <c r="Y40" s="7" t="s">
        <v>2</v>
      </c>
      <c r="Z40" s="2" t="s">
        <v>2</v>
      </c>
      <c r="AA40" s="2" t="s">
        <v>2</v>
      </c>
      <c r="AB40" s="2" t="s">
        <v>0</v>
      </c>
      <c r="AC40" s="2" t="s">
        <v>2</v>
      </c>
      <c r="AD40" s="8" t="s">
        <v>0</v>
      </c>
      <c r="AE40" s="3" t="s">
        <v>0</v>
      </c>
      <c r="AF40" s="3" t="s">
        <v>0</v>
      </c>
      <c r="AG40" s="3" t="s">
        <v>2</v>
      </c>
    </row>
    <row r="41" spans="1:33" ht="16.5" customHeight="1">
      <c r="A41" s="7" t="s">
        <v>43</v>
      </c>
      <c r="B41" s="2" t="s">
        <v>0</v>
      </c>
      <c r="C41" s="2" t="s">
        <v>0</v>
      </c>
      <c r="D41" s="2" t="s">
        <v>2</v>
      </c>
      <c r="E41" s="2" t="s">
        <v>0</v>
      </c>
      <c r="F41" s="8" t="s">
        <v>0</v>
      </c>
      <c r="G41" s="3" t="s">
        <v>0</v>
      </c>
      <c r="H41" s="3" t="s">
        <v>0</v>
      </c>
      <c r="I41" s="7" t="s">
        <v>2</v>
      </c>
      <c r="J41" s="3" t="s">
        <v>0</v>
      </c>
      <c r="K41" s="3" t="s">
        <v>0</v>
      </c>
      <c r="L41" s="3" t="s">
        <v>0</v>
      </c>
      <c r="M41" s="7" t="s">
        <v>0</v>
      </c>
      <c r="N41" s="3" t="s">
        <v>0</v>
      </c>
      <c r="O41" s="3" t="s">
        <v>2</v>
      </c>
      <c r="P41" s="3" t="s">
        <v>2</v>
      </c>
      <c r="Q41" s="7" t="s">
        <v>0</v>
      </c>
      <c r="R41" s="2" t="s">
        <v>0</v>
      </c>
      <c r="S41" s="2" t="s">
        <v>2</v>
      </c>
      <c r="T41" s="2" t="s">
        <v>2</v>
      </c>
      <c r="U41" s="2" t="s">
        <v>2</v>
      </c>
      <c r="V41" s="8" t="s">
        <v>2</v>
      </c>
      <c r="W41" s="3" t="s">
        <v>2</v>
      </c>
      <c r="X41" s="3" t="s">
        <v>0</v>
      </c>
      <c r="Y41" s="7" t="s">
        <v>0</v>
      </c>
      <c r="Z41" s="2" t="s">
        <v>2</v>
      </c>
      <c r="AA41" s="2" t="s">
        <v>0</v>
      </c>
      <c r="AB41" s="2" t="s">
        <v>0</v>
      </c>
      <c r="AC41" s="2" t="s">
        <v>0</v>
      </c>
      <c r="AD41" s="8" t="s">
        <v>0</v>
      </c>
      <c r="AE41" s="3" t="s">
        <v>2</v>
      </c>
      <c r="AF41" s="3" t="s">
        <v>2</v>
      </c>
      <c r="AG41" s="3" t="s">
        <v>2</v>
      </c>
    </row>
    <row r="42" spans="1:33" ht="16.5" customHeight="1">
      <c r="A42" s="7" t="s">
        <v>44</v>
      </c>
      <c r="B42" s="2" t="s">
        <v>2</v>
      </c>
      <c r="C42" s="2" t="s">
        <v>2</v>
      </c>
      <c r="D42" s="2" t="s">
        <v>0</v>
      </c>
      <c r="E42" s="2" t="s">
        <v>2</v>
      </c>
      <c r="F42" s="8" t="s">
        <v>2</v>
      </c>
      <c r="G42" s="3" t="s">
        <v>0</v>
      </c>
      <c r="H42" s="3" t="s">
        <v>2</v>
      </c>
      <c r="I42" s="7" t="s">
        <v>0</v>
      </c>
      <c r="J42" s="3" t="s">
        <v>2</v>
      </c>
      <c r="K42" s="3" t="s">
        <v>0</v>
      </c>
      <c r="L42" s="3" t="s">
        <v>0</v>
      </c>
      <c r="M42" s="7" t="s">
        <v>0</v>
      </c>
      <c r="N42" s="3" t="s">
        <v>2</v>
      </c>
      <c r="O42" s="3" t="s">
        <v>2</v>
      </c>
      <c r="P42" s="3" t="s">
        <v>0</v>
      </c>
      <c r="Q42" s="7" t="s">
        <v>0</v>
      </c>
      <c r="R42" s="2" t="s">
        <v>2</v>
      </c>
      <c r="S42" s="2" t="s">
        <v>0</v>
      </c>
      <c r="T42" s="2" t="s">
        <v>2</v>
      </c>
      <c r="U42" s="2" t="s">
        <v>0</v>
      </c>
      <c r="V42" s="8" t="s">
        <v>0</v>
      </c>
      <c r="W42" s="3" t="s">
        <v>0</v>
      </c>
      <c r="X42" s="3" t="s">
        <v>2</v>
      </c>
      <c r="Y42" s="7" t="s">
        <v>0</v>
      </c>
      <c r="Z42" s="2" t="s">
        <v>2</v>
      </c>
      <c r="AA42" s="2" t="s">
        <v>2</v>
      </c>
      <c r="AB42" s="2" t="s">
        <v>0</v>
      </c>
      <c r="AC42" s="2" t="s">
        <v>0</v>
      </c>
      <c r="AD42" s="8" t="s">
        <v>2</v>
      </c>
      <c r="AE42" s="3" t="s">
        <v>0</v>
      </c>
      <c r="AF42" s="3" t="s">
        <v>0</v>
      </c>
      <c r="AG42" s="3" t="s">
        <v>2</v>
      </c>
    </row>
    <row r="43" spans="1:33" ht="16.5" customHeight="1">
      <c r="A43" s="7" t="s">
        <v>45</v>
      </c>
      <c r="B43" s="2" t="s">
        <v>0</v>
      </c>
      <c r="C43" s="2" t="s">
        <v>2</v>
      </c>
      <c r="D43" s="2" t="s">
        <v>0</v>
      </c>
      <c r="E43" s="2" t="s">
        <v>0</v>
      </c>
      <c r="F43" s="8" t="s">
        <v>0</v>
      </c>
      <c r="G43" s="3" t="s">
        <v>0</v>
      </c>
      <c r="H43" s="3" t="s">
        <v>2</v>
      </c>
      <c r="I43" s="7" t="s">
        <v>2</v>
      </c>
      <c r="J43" s="3" t="s">
        <v>0</v>
      </c>
      <c r="K43" s="3" t="s">
        <v>2</v>
      </c>
      <c r="L43" s="3" t="s">
        <v>2</v>
      </c>
      <c r="M43" s="7" t="s">
        <v>0</v>
      </c>
      <c r="N43" s="3" t="s">
        <v>2</v>
      </c>
      <c r="O43" s="3" t="s">
        <v>0</v>
      </c>
      <c r="P43" s="3" t="s">
        <v>2</v>
      </c>
      <c r="Q43" s="7" t="s">
        <v>0</v>
      </c>
      <c r="R43" s="2" t="s">
        <v>0</v>
      </c>
      <c r="S43" s="2" t="s">
        <v>0</v>
      </c>
      <c r="T43" s="2" t="s">
        <v>0</v>
      </c>
      <c r="U43" s="2" t="s">
        <v>2</v>
      </c>
      <c r="V43" s="8" t="s">
        <v>2</v>
      </c>
      <c r="W43" s="3" t="s">
        <v>0</v>
      </c>
      <c r="X43" s="3" t="s">
        <v>0</v>
      </c>
      <c r="Y43" s="7" t="s">
        <v>2</v>
      </c>
      <c r="Z43" s="2" t="s">
        <v>0</v>
      </c>
      <c r="AA43" s="2" t="s">
        <v>0</v>
      </c>
      <c r="AB43" s="2" t="s">
        <v>0</v>
      </c>
      <c r="AC43" s="2" t="s">
        <v>2</v>
      </c>
      <c r="AD43" s="8" t="s">
        <v>0</v>
      </c>
      <c r="AE43" s="3" t="s">
        <v>2</v>
      </c>
      <c r="AF43" s="3" t="s">
        <v>0</v>
      </c>
      <c r="AG43" s="3" t="s">
        <v>0</v>
      </c>
    </row>
    <row r="44" spans="1:33" ht="16.5" customHeight="1">
      <c r="A44" s="7" t="s">
        <v>46</v>
      </c>
      <c r="B44" s="2" t="s">
        <v>0</v>
      </c>
      <c r="C44" s="2" t="s">
        <v>2</v>
      </c>
      <c r="D44" s="2" t="s">
        <v>2</v>
      </c>
      <c r="E44" s="2" t="s">
        <v>0</v>
      </c>
      <c r="F44" s="8" t="s">
        <v>0</v>
      </c>
      <c r="G44" s="3" t="s">
        <v>2</v>
      </c>
      <c r="H44" s="3" t="s">
        <v>0</v>
      </c>
      <c r="I44" s="7" t="s">
        <v>0</v>
      </c>
      <c r="J44" s="3" t="s">
        <v>2</v>
      </c>
      <c r="K44" s="3" t="s">
        <v>2</v>
      </c>
      <c r="L44" s="3" t="s">
        <v>2</v>
      </c>
      <c r="M44" s="7" t="s">
        <v>2</v>
      </c>
      <c r="N44" s="3" t="s">
        <v>2</v>
      </c>
      <c r="O44" s="3" t="s">
        <v>0</v>
      </c>
      <c r="P44" s="3" t="s">
        <v>2</v>
      </c>
      <c r="Q44" s="7" t="s">
        <v>2</v>
      </c>
      <c r="R44" s="2" t="s">
        <v>2</v>
      </c>
      <c r="S44" s="2" t="s">
        <v>2</v>
      </c>
      <c r="T44" s="2" t="s">
        <v>0</v>
      </c>
      <c r="U44" s="2" t="s">
        <v>2</v>
      </c>
      <c r="V44" s="8" t="s">
        <v>2</v>
      </c>
      <c r="W44" s="3" t="s">
        <v>0</v>
      </c>
      <c r="X44" s="3" t="s">
        <v>0</v>
      </c>
      <c r="Y44" s="7" t="s">
        <v>0</v>
      </c>
      <c r="Z44" s="2" t="s">
        <v>0</v>
      </c>
      <c r="AA44" s="2" t="s">
        <v>0</v>
      </c>
      <c r="AB44" s="2" t="s">
        <v>2</v>
      </c>
      <c r="AC44" s="2" t="s">
        <v>2</v>
      </c>
      <c r="AD44" s="8" t="s">
        <v>2</v>
      </c>
      <c r="AE44" s="3" t="s">
        <v>2</v>
      </c>
      <c r="AF44" s="3" t="s">
        <v>0</v>
      </c>
      <c r="AG44" s="3" t="s">
        <v>0</v>
      </c>
    </row>
    <row r="45" spans="1:33" ht="16.5" customHeight="1">
      <c r="A45" s="7" t="s">
        <v>47</v>
      </c>
      <c r="B45" s="2" t="s">
        <v>2</v>
      </c>
      <c r="C45" s="2" t="s">
        <v>0</v>
      </c>
      <c r="D45" s="2" t="s">
        <v>0</v>
      </c>
      <c r="E45" s="2" t="s">
        <v>2</v>
      </c>
      <c r="F45" s="8" t="s">
        <v>2</v>
      </c>
      <c r="G45" s="3" t="s">
        <v>2</v>
      </c>
      <c r="H45" s="3" t="s">
        <v>2</v>
      </c>
      <c r="I45" s="7" t="s">
        <v>2</v>
      </c>
      <c r="J45" s="3" t="s">
        <v>2</v>
      </c>
      <c r="K45" s="3" t="s">
        <v>0</v>
      </c>
      <c r="L45" s="3" t="s">
        <v>0</v>
      </c>
      <c r="M45" s="7" t="s">
        <v>2</v>
      </c>
      <c r="N45" s="3" t="s">
        <v>0</v>
      </c>
      <c r="O45" s="3" t="s">
        <v>0</v>
      </c>
      <c r="P45" s="3" t="s">
        <v>0</v>
      </c>
      <c r="Q45" s="7" t="s">
        <v>2</v>
      </c>
      <c r="R45" s="2" t="s">
        <v>2</v>
      </c>
      <c r="S45" s="2" t="s">
        <v>2</v>
      </c>
      <c r="T45" s="2" t="s">
        <v>2</v>
      </c>
      <c r="U45" s="2" t="s">
        <v>0</v>
      </c>
      <c r="V45" s="8" t="s">
        <v>0</v>
      </c>
      <c r="W45" s="3" t="s">
        <v>2</v>
      </c>
      <c r="X45" s="3" t="s">
        <v>0</v>
      </c>
      <c r="Y45" s="7" t="s">
        <v>2</v>
      </c>
      <c r="Z45" s="2" t="s">
        <v>0</v>
      </c>
      <c r="AA45" s="2" t="s">
        <v>2</v>
      </c>
      <c r="AB45" s="2" t="s">
        <v>0</v>
      </c>
      <c r="AC45" s="2" t="s">
        <v>0</v>
      </c>
      <c r="AD45" s="8" t="s">
        <v>2</v>
      </c>
      <c r="AE45" s="3" t="s">
        <v>0</v>
      </c>
      <c r="AF45" s="3" t="s">
        <v>2</v>
      </c>
      <c r="AG45" s="3" t="s">
        <v>0</v>
      </c>
    </row>
    <row r="46" spans="1:33" ht="16.5" customHeight="1">
      <c r="A46" s="7" t="s">
        <v>48</v>
      </c>
      <c r="B46" s="2" t="s">
        <v>0</v>
      </c>
      <c r="C46" s="2" t="s">
        <v>0</v>
      </c>
      <c r="D46" s="2" t="s">
        <v>2</v>
      </c>
      <c r="E46" s="2" t="s">
        <v>0</v>
      </c>
      <c r="F46" s="8" t="s">
        <v>2</v>
      </c>
      <c r="G46" s="3" t="s">
        <v>2</v>
      </c>
      <c r="H46" s="3" t="s">
        <v>0</v>
      </c>
      <c r="I46" s="7" t="s">
        <v>2</v>
      </c>
      <c r="J46" s="3" t="s">
        <v>0</v>
      </c>
      <c r="K46" s="3" t="s">
        <v>0</v>
      </c>
      <c r="L46" s="3" t="s">
        <v>2</v>
      </c>
      <c r="M46" s="7" t="s">
        <v>2</v>
      </c>
      <c r="N46" s="3" t="s">
        <v>0</v>
      </c>
      <c r="O46" s="3" t="s">
        <v>2</v>
      </c>
      <c r="P46" s="3" t="s">
        <v>2</v>
      </c>
      <c r="Q46" s="7" t="s">
        <v>2</v>
      </c>
      <c r="R46" s="2" t="s">
        <v>0</v>
      </c>
      <c r="S46" s="2" t="s">
        <v>2</v>
      </c>
      <c r="T46" s="2" t="s">
        <v>2</v>
      </c>
      <c r="U46" s="2" t="s">
        <v>2</v>
      </c>
      <c r="V46" s="8" t="s">
        <v>2</v>
      </c>
      <c r="W46" s="3" t="s">
        <v>2</v>
      </c>
      <c r="X46" s="3" t="s">
        <v>0</v>
      </c>
      <c r="Y46" s="7" t="s">
        <v>0</v>
      </c>
      <c r="Z46" s="2" t="s">
        <v>0</v>
      </c>
      <c r="AA46" s="2" t="s">
        <v>2</v>
      </c>
      <c r="AB46" s="2" t="s">
        <v>2</v>
      </c>
      <c r="AC46" s="2" t="s">
        <v>2</v>
      </c>
      <c r="AD46" s="8" t="s">
        <v>2</v>
      </c>
      <c r="AE46" s="3" t="s">
        <v>2</v>
      </c>
      <c r="AF46" s="3" t="s">
        <v>2</v>
      </c>
      <c r="AG46" s="3" t="s">
        <v>0</v>
      </c>
    </row>
    <row r="47" spans="1:33" ht="16.5" customHeight="1">
      <c r="A47" s="7" t="s">
        <v>49</v>
      </c>
      <c r="B47" s="2" t="s">
        <v>0</v>
      </c>
      <c r="C47" s="2" t="s">
        <v>0</v>
      </c>
      <c r="D47" s="2" t="s">
        <v>0</v>
      </c>
      <c r="E47" s="2" t="s">
        <v>2</v>
      </c>
      <c r="F47" s="8" t="s">
        <v>0</v>
      </c>
      <c r="G47" s="3" t="s">
        <v>2</v>
      </c>
      <c r="H47" s="3" t="s">
        <v>0</v>
      </c>
      <c r="I47" s="7" t="s">
        <v>0</v>
      </c>
      <c r="J47" s="3" t="s">
        <v>2</v>
      </c>
      <c r="K47" s="3" t="s">
        <v>0</v>
      </c>
      <c r="L47" s="3" t="s">
        <v>0</v>
      </c>
      <c r="M47" s="7" t="s">
        <v>0</v>
      </c>
      <c r="N47" s="3" t="s">
        <v>2</v>
      </c>
      <c r="O47" s="3" t="s">
        <v>2</v>
      </c>
      <c r="P47" s="3" t="s">
        <v>0</v>
      </c>
      <c r="Q47" s="7" t="s">
        <v>2</v>
      </c>
      <c r="R47" s="2" t="s">
        <v>0</v>
      </c>
      <c r="S47" s="2" t="s">
        <v>0</v>
      </c>
      <c r="T47" s="2" t="s">
        <v>2</v>
      </c>
      <c r="U47" s="2" t="s">
        <v>0</v>
      </c>
      <c r="V47" s="8" t="s">
        <v>2</v>
      </c>
      <c r="W47" s="3" t="s">
        <v>2</v>
      </c>
      <c r="X47" s="3" t="s">
        <v>2</v>
      </c>
      <c r="Y47" s="7" t="s">
        <v>2</v>
      </c>
      <c r="Z47" s="2" t="s">
        <v>2</v>
      </c>
      <c r="AA47" s="2" t="s">
        <v>0</v>
      </c>
      <c r="AB47" s="2" t="s">
        <v>2</v>
      </c>
      <c r="AC47" s="2" t="s">
        <v>0</v>
      </c>
      <c r="AD47" s="8" t="s">
        <v>2</v>
      </c>
      <c r="AE47" s="3" t="s">
        <v>0</v>
      </c>
      <c r="AF47" s="3" t="s">
        <v>0</v>
      </c>
      <c r="AG47" s="3" t="s">
        <v>0</v>
      </c>
    </row>
    <row r="48" spans="1:33" ht="16.5" customHeight="1">
      <c r="A48" s="7" t="s">
        <v>50</v>
      </c>
      <c r="B48" s="2" t="s">
        <v>2</v>
      </c>
      <c r="C48" s="2" t="s">
        <v>0</v>
      </c>
      <c r="D48" s="2" t="s">
        <v>2</v>
      </c>
      <c r="E48" s="2" t="s">
        <v>2</v>
      </c>
      <c r="F48" s="8" t="s">
        <v>0</v>
      </c>
      <c r="G48" s="3" t="s">
        <v>0</v>
      </c>
      <c r="H48" s="3" t="s">
        <v>0</v>
      </c>
      <c r="I48" s="7" t="s">
        <v>2</v>
      </c>
      <c r="J48" s="3" t="s">
        <v>0</v>
      </c>
      <c r="K48" s="3" t="s">
        <v>0</v>
      </c>
      <c r="L48" s="3" t="s">
        <v>0</v>
      </c>
      <c r="M48" s="7" t="s">
        <v>0</v>
      </c>
      <c r="N48" s="3" t="s">
        <v>2</v>
      </c>
      <c r="O48" s="3" t="s">
        <v>2</v>
      </c>
      <c r="P48" s="3" t="s">
        <v>0</v>
      </c>
      <c r="Q48" s="7" t="s">
        <v>2</v>
      </c>
      <c r="R48" s="2" t="s">
        <v>2</v>
      </c>
      <c r="S48" s="2" t="s">
        <v>0</v>
      </c>
      <c r="T48" s="2" t="s">
        <v>0</v>
      </c>
      <c r="U48" s="2" t="s">
        <v>0</v>
      </c>
      <c r="V48" s="8" t="s">
        <v>0</v>
      </c>
      <c r="W48" s="3" t="s">
        <v>0</v>
      </c>
      <c r="X48" s="3" t="s">
        <v>2</v>
      </c>
      <c r="Y48" s="7" t="s">
        <v>2</v>
      </c>
      <c r="Z48" s="2" t="s">
        <v>2</v>
      </c>
      <c r="AA48" s="2" t="s">
        <v>2</v>
      </c>
      <c r="AB48" s="2" t="s">
        <v>2</v>
      </c>
      <c r="AC48" s="2" t="s">
        <v>0</v>
      </c>
      <c r="AD48" s="8" t="s">
        <v>0</v>
      </c>
      <c r="AE48" s="3" t="s">
        <v>0</v>
      </c>
      <c r="AF48" s="3" t="s">
        <v>2</v>
      </c>
      <c r="AG48" s="3" t="s">
        <v>0</v>
      </c>
    </row>
    <row r="49" spans="1:33" ht="16.5" customHeight="1">
      <c r="A49" s="7" t="s">
        <v>51</v>
      </c>
      <c r="B49" s="2" t="s">
        <v>0</v>
      </c>
      <c r="C49" s="2" t="s">
        <v>2</v>
      </c>
      <c r="D49" s="2" t="s">
        <v>2</v>
      </c>
      <c r="E49" s="2" t="s">
        <v>2</v>
      </c>
      <c r="F49" s="8" t="s">
        <v>0</v>
      </c>
      <c r="G49" s="3" t="s">
        <v>0</v>
      </c>
      <c r="H49" s="3" t="s">
        <v>2</v>
      </c>
      <c r="I49" s="7" t="s">
        <v>0</v>
      </c>
      <c r="J49" s="3" t="s">
        <v>0</v>
      </c>
      <c r="K49" s="3" t="s">
        <v>2</v>
      </c>
      <c r="L49" s="3" t="s">
        <v>2</v>
      </c>
      <c r="M49" s="7" t="s">
        <v>2</v>
      </c>
      <c r="N49" s="3" t="s">
        <v>2</v>
      </c>
      <c r="O49" s="3" t="s">
        <v>0</v>
      </c>
      <c r="P49" s="3" t="s">
        <v>0</v>
      </c>
      <c r="Q49" s="7" t="s">
        <v>0</v>
      </c>
      <c r="R49" s="2" t="s">
        <v>2</v>
      </c>
      <c r="S49" s="2" t="s">
        <v>2</v>
      </c>
      <c r="T49" s="2" t="s">
        <v>0</v>
      </c>
      <c r="U49" s="2" t="s">
        <v>2</v>
      </c>
      <c r="V49" s="8" t="s">
        <v>2</v>
      </c>
      <c r="W49" s="3" t="s">
        <v>0</v>
      </c>
      <c r="X49" s="3" t="s">
        <v>2</v>
      </c>
      <c r="Y49" s="7" t="s">
        <v>0</v>
      </c>
      <c r="Z49" s="2" t="s">
        <v>0</v>
      </c>
      <c r="AA49" s="2" t="s">
        <v>2</v>
      </c>
      <c r="AB49" s="2" t="s">
        <v>2</v>
      </c>
      <c r="AC49" s="2" t="s">
        <v>2</v>
      </c>
      <c r="AD49" s="8" t="s">
        <v>2</v>
      </c>
      <c r="AE49" s="3" t="s">
        <v>2</v>
      </c>
      <c r="AF49" s="3" t="s">
        <v>0</v>
      </c>
      <c r="AG49" s="3" t="s">
        <v>2</v>
      </c>
    </row>
    <row r="50" spans="1:33" ht="16.5" customHeight="1">
      <c r="A50" s="7" t="s">
        <v>52</v>
      </c>
      <c r="B50" s="2" t="s">
        <v>2</v>
      </c>
      <c r="C50" s="2" t="s">
        <v>2</v>
      </c>
      <c r="D50" s="2" t="s">
        <v>2</v>
      </c>
      <c r="E50" s="2" t="s">
        <v>2</v>
      </c>
      <c r="F50" s="8" t="s">
        <v>0</v>
      </c>
      <c r="G50" s="3" t="s">
        <v>2</v>
      </c>
      <c r="H50" s="3" t="s">
        <v>0</v>
      </c>
      <c r="I50" s="7" t="s">
        <v>2</v>
      </c>
      <c r="J50" s="3" t="s">
        <v>2</v>
      </c>
      <c r="K50" s="3" t="s">
        <v>0</v>
      </c>
      <c r="L50" s="3" t="s">
        <v>2</v>
      </c>
      <c r="M50" s="7" t="s">
        <v>2</v>
      </c>
      <c r="N50" s="3" t="s">
        <v>2</v>
      </c>
      <c r="O50" s="3" t="s">
        <v>2</v>
      </c>
      <c r="P50" s="3" t="s">
        <v>2</v>
      </c>
      <c r="Q50" s="7" t="s">
        <v>2</v>
      </c>
      <c r="R50" s="2" t="s">
        <v>2</v>
      </c>
      <c r="S50" s="2" t="s">
        <v>2</v>
      </c>
      <c r="T50" s="2" t="s">
        <v>2</v>
      </c>
      <c r="U50" s="2" t="s">
        <v>2</v>
      </c>
      <c r="V50" s="8" t="s">
        <v>0</v>
      </c>
      <c r="W50" s="3" t="s">
        <v>2</v>
      </c>
      <c r="X50" s="3" t="s">
        <v>2</v>
      </c>
      <c r="Y50" s="7" t="s">
        <v>2</v>
      </c>
      <c r="Z50" s="2" t="s">
        <v>2</v>
      </c>
      <c r="AA50" s="2" t="s">
        <v>0</v>
      </c>
      <c r="AB50" s="2" t="s">
        <v>2</v>
      </c>
      <c r="AC50" s="2" t="s">
        <v>0</v>
      </c>
      <c r="AD50" s="8" t="s">
        <v>0</v>
      </c>
      <c r="AE50" s="3" t="s">
        <v>0</v>
      </c>
      <c r="AF50" s="3" t="s">
        <v>0</v>
      </c>
      <c r="AG50" s="3" t="s">
        <v>0</v>
      </c>
    </row>
    <row r="51" spans="1:33" ht="16.5" customHeight="1">
      <c r="A51" s="7" t="s">
        <v>53</v>
      </c>
      <c r="B51" s="2" t="s">
        <v>0</v>
      </c>
      <c r="C51" s="2" t="s">
        <v>2</v>
      </c>
      <c r="D51" s="2" t="s">
        <v>0</v>
      </c>
      <c r="E51" s="2" t="s">
        <v>2</v>
      </c>
      <c r="F51" s="8" t="s">
        <v>2</v>
      </c>
      <c r="G51" s="3" t="s">
        <v>0</v>
      </c>
      <c r="H51" s="3" t="s">
        <v>2</v>
      </c>
      <c r="I51" s="7" t="s">
        <v>2</v>
      </c>
      <c r="J51" s="3" t="s">
        <v>0</v>
      </c>
      <c r="K51" s="3" t="s">
        <v>2</v>
      </c>
      <c r="L51" s="3" t="s">
        <v>0</v>
      </c>
      <c r="M51" s="7" t="s">
        <v>0</v>
      </c>
      <c r="N51" s="3" t="s">
        <v>2</v>
      </c>
      <c r="O51" s="3" t="s">
        <v>0</v>
      </c>
      <c r="P51" s="3" t="s">
        <v>0</v>
      </c>
      <c r="Q51" s="7" t="s">
        <v>2</v>
      </c>
      <c r="R51" s="2" t="s">
        <v>0</v>
      </c>
      <c r="S51" s="2" t="s">
        <v>2</v>
      </c>
      <c r="T51" s="2" t="s">
        <v>2</v>
      </c>
      <c r="U51" s="2" t="s">
        <v>0</v>
      </c>
      <c r="V51" s="8" t="s">
        <v>2</v>
      </c>
      <c r="W51" s="3" t="s">
        <v>0</v>
      </c>
      <c r="X51" s="3" t="s">
        <v>2</v>
      </c>
      <c r="Y51" s="7" t="s">
        <v>2</v>
      </c>
      <c r="Z51" s="2" t="s">
        <v>2</v>
      </c>
      <c r="AA51" s="2" t="s">
        <v>0</v>
      </c>
      <c r="AB51" s="2" t="s">
        <v>0</v>
      </c>
      <c r="AC51" s="2" t="s">
        <v>2</v>
      </c>
      <c r="AD51" s="8" t="s">
        <v>2</v>
      </c>
      <c r="AE51" s="3" t="s">
        <v>2</v>
      </c>
      <c r="AF51" s="3" t="s">
        <v>2</v>
      </c>
      <c r="AG51" s="3" t="s">
        <v>2</v>
      </c>
    </row>
    <row r="52" spans="1:33" ht="16.5" customHeight="1">
      <c r="A52" s="7" t="s">
        <v>54</v>
      </c>
      <c r="B52" s="2" t="s">
        <v>2</v>
      </c>
      <c r="C52" s="2" t="s">
        <v>2</v>
      </c>
      <c r="D52" s="2" t="s">
        <v>0</v>
      </c>
      <c r="E52" s="2" t="s">
        <v>0</v>
      </c>
      <c r="F52" s="8" t="s">
        <v>2</v>
      </c>
      <c r="G52" s="3" t="s">
        <v>0</v>
      </c>
      <c r="H52" s="3" t="s">
        <v>0</v>
      </c>
      <c r="I52" s="7" t="s">
        <v>0</v>
      </c>
      <c r="J52" s="3" t="s">
        <v>0</v>
      </c>
      <c r="K52" s="3" t="s">
        <v>0</v>
      </c>
      <c r="L52" s="3" t="s">
        <v>0</v>
      </c>
      <c r="M52" s="7" t="s">
        <v>2</v>
      </c>
      <c r="N52" s="3" t="s">
        <v>0</v>
      </c>
      <c r="O52" s="3" t="s">
        <v>0</v>
      </c>
      <c r="P52" s="3" t="s">
        <v>0</v>
      </c>
      <c r="Q52" s="7" t="s">
        <v>2</v>
      </c>
      <c r="R52" s="2" t="s">
        <v>2</v>
      </c>
      <c r="S52" s="2" t="s">
        <v>0</v>
      </c>
      <c r="T52" s="2" t="s">
        <v>0</v>
      </c>
      <c r="U52" s="2" t="s">
        <v>2</v>
      </c>
      <c r="V52" s="8" t="s">
        <v>0</v>
      </c>
      <c r="W52" s="3" t="s">
        <v>0</v>
      </c>
      <c r="X52" s="3" t="s">
        <v>0</v>
      </c>
      <c r="Y52" s="7" t="s">
        <v>0</v>
      </c>
      <c r="Z52" s="2" t="s">
        <v>2</v>
      </c>
      <c r="AA52" s="2" t="s">
        <v>2</v>
      </c>
      <c r="AB52" s="2" t="s">
        <v>2</v>
      </c>
      <c r="AC52" s="2" t="s">
        <v>2</v>
      </c>
      <c r="AD52" s="8" t="s">
        <v>0</v>
      </c>
      <c r="AE52" s="3" t="s">
        <v>2</v>
      </c>
      <c r="AF52" s="3" t="s">
        <v>2</v>
      </c>
      <c r="AG52" s="3" t="s">
        <v>0</v>
      </c>
    </row>
    <row r="53" spans="1:33" ht="16.5" customHeight="1">
      <c r="A53" s="7" t="s">
        <v>55</v>
      </c>
      <c r="B53" s="2" t="s">
        <v>2</v>
      </c>
      <c r="C53" s="2" t="s">
        <v>0</v>
      </c>
      <c r="D53" s="2" t="s">
        <v>2</v>
      </c>
      <c r="E53" s="2" t="s">
        <v>2</v>
      </c>
      <c r="F53" s="8" t="s">
        <v>0</v>
      </c>
      <c r="G53" s="3" t="s">
        <v>2</v>
      </c>
      <c r="H53" s="3" t="s">
        <v>2</v>
      </c>
      <c r="I53" s="7" t="s">
        <v>0</v>
      </c>
      <c r="J53" s="3" t="s">
        <v>2</v>
      </c>
      <c r="K53" s="3" t="s">
        <v>2</v>
      </c>
      <c r="L53" s="3" t="s">
        <v>2</v>
      </c>
      <c r="M53" s="7" t="s">
        <v>2</v>
      </c>
      <c r="N53" s="3" t="s">
        <v>0</v>
      </c>
      <c r="O53" s="3" t="s">
        <v>2</v>
      </c>
      <c r="P53" s="3" t="s">
        <v>0</v>
      </c>
      <c r="Q53" s="7" t="s">
        <v>0</v>
      </c>
      <c r="R53" s="2" t="s">
        <v>2</v>
      </c>
      <c r="S53" s="2" t="s">
        <v>2</v>
      </c>
      <c r="T53" s="2" t="s">
        <v>2</v>
      </c>
      <c r="U53" s="2" t="s">
        <v>2</v>
      </c>
      <c r="V53" s="8" t="s">
        <v>2</v>
      </c>
      <c r="W53" s="3" t="s">
        <v>2</v>
      </c>
      <c r="X53" s="3" t="s">
        <v>2</v>
      </c>
      <c r="Y53" s="7" t="s">
        <v>0</v>
      </c>
      <c r="Z53" s="2" t="s">
        <v>0</v>
      </c>
      <c r="AA53" s="2" t="s">
        <v>2</v>
      </c>
      <c r="AB53" s="2" t="s">
        <v>0</v>
      </c>
      <c r="AC53" s="2" t="s">
        <v>2</v>
      </c>
      <c r="AD53" s="8" t="s">
        <v>2</v>
      </c>
      <c r="AE53" s="3" t="s">
        <v>2</v>
      </c>
      <c r="AF53" s="3" t="s">
        <v>0</v>
      </c>
      <c r="AG53" s="3" t="s">
        <v>0</v>
      </c>
    </row>
    <row r="54" spans="1:33" ht="16.5" customHeight="1">
      <c r="A54" s="7" t="s">
        <v>56</v>
      </c>
      <c r="B54" s="2" t="s">
        <v>2</v>
      </c>
      <c r="C54" s="2" t="s">
        <v>0</v>
      </c>
      <c r="D54" s="2" t="s">
        <v>0</v>
      </c>
      <c r="E54" s="2" t="s">
        <v>2</v>
      </c>
      <c r="F54" s="8" t="s">
        <v>2</v>
      </c>
      <c r="G54" s="3" t="s">
        <v>2</v>
      </c>
      <c r="H54" s="3" t="s">
        <v>0</v>
      </c>
      <c r="I54" s="7" t="s">
        <v>0</v>
      </c>
      <c r="J54" s="3" t="s">
        <v>0</v>
      </c>
      <c r="K54" s="3" t="s">
        <v>0</v>
      </c>
      <c r="L54" s="3" t="s">
        <v>2</v>
      </c>
      <c r="M54" s="7" t="s">
        <v>0</v>
      </c>
      <c r="N54" s="3" t="s">
        <v>0</v>
      </c>
      <c r="O54" s="3" t="s">
        <v>0</v>
      </c>
      <c r="P54" s="3" t="s">
        <v>2</v>
      </c>
      <c r="Q54" s="7" t="s">
        <v>2</v>
      </c>
      <c r="R54" s="2" t="s">
        <v>2</v>
      </c>
      <c r="S54" s="2" t="s">
        <v>2</v>
      </c>
      <c r="T54" s="2" t="s">
        <v>0</v>
      </c>
      <c r="U54" s="2" t="s">
        <v>0</v>
      </c>
      <c r="V54" s="8" t="s">
        <v>0</v>
      </c>
      <c r="W54" s="3" t="s">
        <v>2</v>
      </c>
      <c r="X54" s="3" t="s">
        <v>0</v>
      </c>
      <c r="Y54" s="7" t="s">
        <v>0</v>
      </c>
      <c r="Z54" s="2" t="s">
        <v>0</v>
      </c>
      <c r="AA54" s="2" t="s">
        <v>2</v>
      </c>
      <c r="AB54" s="2" t="s">
        <v>2</v>
      </c>
      <c r="AC54" s="2" t="s">
        <v>0</v>
      </c>
      <c r="AD54" s="8" t="s">
        <v>2</v>
      </c>
      <c r="AE54" s="3" t="s">
        <v>0</v>
      </c>
      <c r="AF54" s="3" t="s">
        <v>2</v>
      </c>
      <c r="AG54" s="3" t="s">
        <v>0</v>
      </c>
    </row>
    <row r="55" spans="1:33" ht="16.5" customHeight="1">
      <c r="A55" s="7" t="s">
        <v>57</v>
      </c>
      <c r="B55" s="2" t="s">
        <v>0</v>
      </c>
      <c r="C55" s="2" t="s">
        <v>0</v>
      </c>
      <c r="D55" s="2" t="s">
        <v>2</v>
      </c>
      <c r="E55" s="2" t="s">
        <v>2</v>
      </c>
      <c r="F55" s="8" t="s">
        <v>0</v>
      </c>
      <c r="G55" s="3" t="s">
        <v>2</v>
      </c>
      <c r="H55" s="3" t="s">
        <v>2</v>
      </c>
      <c r="I55" s="7" t="s">
        <v>2</v>
      </c>
      <c r="J55" s="3" t="s">
        <v>2</v>
      </c>
      <c r="K55" s="3" t="s">
        <v>2</v>
      </c>
      <c r="L55" s="3" t="s">
        <v>2</v>
      </c>
      <c r="M55" s="7" t="s">
        <v>0</v>
      </c>
      <c r="N55" s="3" t="s">
        <v>0</v>
      </c>
      <c r="O55" s="3" t="s">
        <v>2</v>
      </c>
      <c r="P55" s="3" t="s">
        <v>0</v>
      </c>
      <c r="Q55" s="7" t="s">
        <v>2</v>
      </c>
      <c r="R55" s="2" t="s">
        <v>0</v>
      </c>
      <c r="S55" s="2" t="s">
        <v>0</v>
      </c>
      <c r="T55" s="2" t="s">
        <v>0</v>
      </c>
      <c r="U55" s="2" t="s">
        <v>0</v>
      </c>
      <c r="V55" s="8" t="s">
        <v>0</v>
      </c>
      <c r="W55" s="3" t="s">
        <v>0</v>
      </c>
      <c r="X55" s="3" t="s">
        <v>0</v>
      </c>
      <c r="Y55" s="7" t="s">
        <v>2</v>
      </c>
      <c r="Z55" s="2" t="s">
        <v>0</v>
      </c>
      <c r="AA55" s="2" t="s">
        <v>0</v>
      </c>
      <c r="AB55" s="2" t="s">
        <v>0</v>
      </c>
      <c r="AC55" s="2" t="s">
        <v>0</v>
      </c>
      <c r="AD55" s="8" t="s">
        <v>2</v>
      </c>
      <c r="AE55" s="3" t="s">
        <v>0</v>
      </c>
      <c r="AF55" s="3" t="s">
        <v>0</v>
      </c>
      <c r="AG55" s="3" t="s">
        <v>2</v>
      </c>
    </row>
    <row r="56" spans="1:33" ht="16.5" customHeight="1">
      <c r="A56" s="7" t="s">
        <v>58</v>
      </c>
      <c r="B56" s="2" t="s">
        <v>0</v>
      </c>
      <c r="C56" s="2" t="s">
        <v>2</v>
      </c>
      <c r="D56" s="2" t="s">
        <v>2</v>
      </c>
      <c r="E56" s="2" t="s">
        <v>2</v>
      </c>
      <c r="F56" s="8" t="s">
        <v>0</v>
      </c>
      <c r="G56" s="3" t="s">
        <v>2</v>
      </c>
      <c r="H56" s="3" t="s">
        <v>2</v>
      </c>
      <c r="I56" s="7" t="s">
        <v>0</v>
      </c>
      <c r="J56" s="3" t="s">
        <v>2</v>
      </c>
      <c r="K56" s="3" t="s">
        <v>2</v>
      </c>
      <c r="L56" s="3" t="s">
        <v>0</v>
      </c>
      <c r="M56" s="7" t="s">
        <v>0</v>
      </c>
      <c r="N56" s="3" t="s">
        <v>2</v>
      </c>
      <c r="O56" s="3" t="s">
        <v>2</v>
      </c>
      <c r="P56" s="3" t="s">
        <v>2</v>
      </c>
      <c r="Q56" s="7" t="s">
        <v>0</v>
      </c>
      <c r="R56" s="2" t="s">
        <v>0</v>
      </c>
      <c r="S56" s="2" t="s">
        <v>2</v>
      </c>
      <c r="T56" s="2" t="s">
        <v>0</v>
      </c>
      <c r="U56" s="2" t="s">
        <v>2</v>
      </c>
      <c r="V56" s="8" t="s">
        <v>2</v>
      </c>
      <c r="W56" s="3" t="s">
        <v>0</v>
      </c>
      <c r="X56" s="3" t="s">
        <v>2</v>
      </c>
      <c r="Y56" s="7" t="s">
        <v>0</v>
      </c>
      <c r="Z56" s="2" t="s">
        <v>2</v>
      </c>
      <c r="AA56" s="2" t="s">
        <v>0</v>
      </c>
      <c r="AB56" s="2" t="s">
        <v>0</v>
      </c>
      <c r="AC56" s="2" t="s">
        <v>0</v>
      </c>
      <c r="AD56" s="8" t="s">
        <v>2</v>
      </c>
      <c r="AE56" s="3" t="s">
        <v>2</v>
      </c>
      <c r="AF56" s="3" t="s">
        <v>0</v>
      </c>
      <c r="AG56" s="3" t="s">
        <v>2</v>
      </c>
    </row>
    <row r="57" spans="1:33" ht="16.5" customHeight="1">
      <c r="A57" s="7" t="s">
        <v>59</v>
      </c>
      <c r="B57" s="2" t="s">
        <v>2</v>
      </c>
      <c r="C57" s="2" t="s">
        <v>2</v>
      </c>
      <c r="D57" s="2" t="s">
        <v>2</v>
      </c>
      <c r="E57" s="2" t="s">
        <v>0</v>
      </c>
      <c r="F57" s="8" t="s">
        <v>2</v>
      </c>
      <c r="G57" s="3" t="s">
        <v>2</v>
      </c>
      <c r="H57" s="3" t="s">
        <v>0</v>
      </c>
      <c r="I57" s="7" t="s">
        <v>0</v>
      </c>
      <c r="J57" s="3" t="s">
        <v>0</v>
      </c>
      <c r="K57" s="3" t="s">
        <v>0</v>
      </c>
      <c r="L57" s="3" t="s">
        <v>2</v>
      </c>
      <c r="M57" s="7" t="s">
        <v>2</v>
      </c>
      <c r="N57" s="3" t="s">
        <v>2</v>
      </c>
      <c r="O57" s="3" t="s">
        <v>0</v>
      </c>
      <c r="P57" s="3" t="s">
        <v>2</v>
      </c>
      <c r="Q57" s="7" t="s">
        <v>2</v>
      </c>
      <c r="R57" s="2" t="s">
        <v>2</v>
      </c>
      <c r="S57" s="2" t="s">
        <v>0</v>
      </c>
      <c r="T57" s="2" t="s">
        <v>0</v>
      </c>
      <c r="U57" s="2" t="s">
        <v>2</v>
      </c>
      <c r="V57" s="8" t="s">
        <v>0</v>
      </c>
      <c r="W57" s="3" t="s">
        <v>2</v>
      </c>
      <c r="X57" s="3" t="s">
        <v>2</v>
      </c>
      <c r="Y57" s="7" t="s">
        <v>2</v>
      </c>
      <c r="Z57" s="2" t="s">
        <v>2</v>
      </c>
      <c r="AA57" s="2" t="s">
        <v>2</v>
      </c>
      <c r="AB57" s="2" t="s">
        <v>2</v>
      </c>
      <c r="AC57" s="2" t="s">
        <v>2</v>
      </c>
      <c r="AD57" s="8" t="s">
        <v>0</v>
      </c>
      <c r="AE57" s="3" t="s">
        <v>0</v>
      </c>
      <c r="AF57" s="3" t="s">
        <v>0</v>
      </c>
      <c r="AG57" s="3" t="s">
        <v>0</v>
      </c>
    </row>
    <row r="58" spans="1:33" ht="16.5" customHeight="1">
      <c r="A58" s="7" t="s">
        <v>60</v>
      </c>
      <c r="B58" s="2" t="s">
        <v>0</v>
      </c>
      <c r="C58" s="2" t="s">
        <v>0</v>
      </c>
      <c r="D58" s="2" t="s">
        <v>2</v>
      </c>
      <c r="E58" s="2" t="s">
        <v>2</v>
      </c>
      <c r="F58" s="8" t="s">
        <v>2</v>
      </c>
      <c r="G58" s="3" t="s">
        <v>0</v>
      </c>
      <c r="H58" s="3" t="s">
        <v>0</v>
      </c>
      <c r="I58" s="7" t="s">
        <v>2</v>
      </c>
      <c r="J58" s="3" t="s">
        <v>0</v>
      </c>
      <c r="K58" s="3" t="s">
        <v>2</v>
      </c>
      <c r="L58" s="3" t="s">
        <v>0</v>
      </c>
      <c r="M58" s="7" t="s">
        <v>2</v>
      </c>
      <c r="N58" s="3" t="s">
        <v>0</v>
      </c>
      <c r="O58" s="3" t="s">
        <v>2</v>
      </c>
      <c r="P58" s="3" t="s">
        <v>0</v>
      </c>
      <c r="Q58" s="7" t="s">
        <v>2</v>
      </c>
      <c r="R58" s="2" t="s">
        <v>0</v>
      </c>
      <c r="S58" s="2" t="s">
        <v>2</v>
      </c>
      <c r="T58" s="2" t="s">
        <v>2</v>
      </c>
      <c r="U58" s="2" t="s">
        <v>0</v>
      </c>
      <c r="V58" s="8" t="s">
        <v>0</v>
      </c>
      <c r="W58" s="3" t="s">
        <v>0</v>
      </c>
      <c r="X58" s="3" t="s">
        <v>0</v>
      </c>
      <c r="Y58" s="7" t="s">
        <v>2</v>
      </c>
      <c r="Z58" s="2" t="s">
        <v>0</v>
      </c>
      <c r="AA58" s="2" t="s">
        <v>0</v>
      </c>
      <c r="AB58" s="2" t="s">
        <v>0</v>
      </c>
      <c r="AC58" s="2" t="s">
        <v>0</v>
      </c>
      <c r="AD58" s="8" t="s">
        <v>2</v>
      </c>
      <c r="AE58" s="3" t="s">
        <v>2</v>
      </c>
      <c r="AF58" s="3" t="s">
        <v>2</v>
      </c>
      <c r="AG58" s="3" t="s">
        <v>2</v>
      </c>
    </row>
    <row r="59" spans="1:33" ht="16.5" customHeight="1">
      <c r="A59" s="7" t="s">
        <v>61</v>
      </c>
      <c r="B59" s="2" t="s">
        <v>2</v>
      </c>
      <c r="C59" s="2" t="s">
        <v>0</v>
      </c>
      <c r="D59" s="2" t="s">
        <v>2</v>
      </c>
      <c r="E59" s="2" t="s">
        <v>0</v>
      </c>
      <c r="F59" s="8" t="s">
        <v>0</v>
      </c>
      <c r="G59" s="3" t="s">
        <v>0</v>
      </c>
      <c r="H59" s="3" t="s">
        <v>0</v>
      </c>
      <c r="I59" s="7" t="s">
        <v>0</v>
      </c>
      <c r="J59" s="3" t="s">
        <v>2</v>
      </c>
      <c r="K59" s="3" t="s">
        <v>0</v>
      </c>
      <c r="L59" s="3" t="s">
        <v>2</v>
      </c>
      <c r="M59" s="7" t="s">
        <v>2</v>
      </c>
      <c r="N59" s="3" t="s">
        <v>2</v>
      </c>
      <c r="O59" s="3" t="s">
        <v>2</v>
      </c>
      <c r="P59" s="3" t="s">
        <v>0</v>
      </c>
      <c r="Q59" s="7" t="s">
        <v>0</v>
      </c>
      <c r="R59" s="2" t="s">
        <v>2</v>
      </c>
      <c r="S59" s="2" t="s">
        <v>0</v>
      </c>
      <c r="T59" s="2" t="s">
        <v>2</v>
      </c>
      <c r="U59" s="2" t="s">
        <v>0</v>
      </c>
      <c r="V59" s="8" t="s">
        <v>0</v>
      </c>
      <c r="W59" s="3" t="s">
        <v>2</v>
      </c>
      <c r="X59" s="3" t="s">
        <v>2</v>
      </c>
      <c r="Y59" s="7" t="s">
        <v>0</v>
      </c>
      <c r="Z59" s="2" t="s">
        <v>2</v>
      </c>
      <c r="AA59" s="2" t="s">
        <v>2</v>
      </c>
      <c r="AB59" s="2" t="s">
        <v>2</v>
      </c>
      <c r="AC59" s="2" t="s">
        <v>0</v>
      </c>
      <c r="AD59" s="8" t="s">
        <v>0</v>
      </c>
      <c r="AE59" s="3" t="s">
        <v>0</v>
      </c>
      <c r="AF59" s="3" t="s">
        <v>2</v>
      </c>
      <c r="AG59" s="3" t="s">
        <v>2</v>
      </c>
    </row>
    <row r="60" spans="1:33" ht="16.5" customHeight="1">
      <c r="A60" s="7" t="s">
        <v>62</v>
      </c>
      <c r="B60" s="2" t="s">
        <v>2</v>
      </c>
      <c r="C60" s="2" t="s">
        <v>0</v>
      </c>
      <c r="D60" s="2" t="s">
        <v>2</v>
      </c>
      <c r="E60" s="2" t="s">
        <v>0</v>
      </c>
      <c r="F60" s="8" t="s">
        <v>0</v>
      </c>
      <c r="G60" s="3" t="s">
        <v>0</v>
      </c>
      <c r="H60" s="3" t="s">
        <v>2</v>
      </c>
      <c r="I60" s="7" t="s">
        <v>2</v>
      </c>
      <c r="J60" s="3" t="s">
        <v>2</v>
      </c>
      <c r="K60" s="3" t="s">
        <v>0</v>
      </c>
      <c r="L60" s="3" t="s">
        <v>2</v>
      </c>
      <c r="M60" s="7" t="s">
        <v>0</v>
      </c>
      <c r="N60" s="3" t="s">
        <v>0</v>
      </c>
      <c r="O60" s="3" t="s">
        <v>0</v>
      </c>
      <c r="P60" s="3" t="s">
        <v>2</v>
      </c>
      <c r="Q60" s="7" t="s">
        <v>0</v>
      </c>
      <c r="R60" s="2" t="s">
        <v>0</v>
      </c>
      <c r="S60" s="2" t="s">
        <v>0</v>
      </c>
      <c r="T60" s="2" t="s">
        <v>2</v>
      </c>
      <c r="U60" s="2" t="s">
        <v>2</v>
      </c>
      <c r="V60" s="8" t="s">
        <v>2</v>
      </c>
      <c r="W60" s="3" t="s">
        <v>2</v>
      </c>
      <c r="X60" s="3" t="s">
        <v>0</v>
      </c>
      <c r="Y60" s="7" t="s">
        <v>2</v>
      </c>
      <c r="Z60" s="2" t="s">
        <v>0</v>
      </c>
      <c r="AA60" s="2" t="s">
        <v>2</v>
      </c>
      <c r="AB60" s="2" t="s">
        <v>0</v>
      </c>
      <c r="AC60" s="2" t="s">
        <v>2</v>
      </c>
      <c r="AD60" s="8" t="s">
        <v>0</v>
      </c>
      <c r="AE60" s="3" t="s">
        <v>0</v>
      </c>
      <c r="AF60" s="3" t="s">
        <v>2</v>
      </c>
      <c r="AG60" s="3" t="s">
        <v>2</v>
      </c>
    </row>
    <row r="61" spans="1:33" ht="16.5" customHeight="1">
      <c r="A61" s="7" t="s">
        <v>63</v>
      </c>
      <c r="B61" s="2" t="s">
        <v>0</v>
      </c>
      <c r="C61" s="2" t="s">
        <v>0</v>
      </c>
      <c r="D61" s="2" t="s">
        <v>0</v>
      </c>
      <c r="E61" s="2" t="s">
        <v>0</v>
      </c>
      <c r="F61" s="8" t="s">
        <v>0</v>
      </c>
      <c r="G61" s="3" t="s">
        <v>2</v>
      </c>
      <c r="H61" s="3" t="s">
        <v>0</v>
      </c>
      <c r="I61" s="7" t="s">
        <v>2</v>
      </c>
      <c r="J61" s="3" t="s">
        <v>0</v>
      </c>
      <c r="K61" s="3" t="s">
        <v>2</v>
      </c>
      <c r="L61" s="3" t="s">
        <v>0</v>
      </c>
      <c r="M61" s="7" t="s">
        <v>2</v>
      </c>
      <c r="N61" s="3" t="s">
        <v>0</v>
      </c>
      <c r="O61" s="3" t="s">
        <v>2</v>
      </c>
      <c r="P61" s="3" t="s">
        <v>2</v>
      </c>
      <c r="Q61" s="7" t="s">
        <v>2</v>
      </c>
      <c r="R61" s="2" t="s">
        <v>0</v>
      </c>
      <c r="S61" s="2" t="s">
        <v>2</v>
      </c>
      <c r="T61" s="2" t="s">
        <v>0</v>
      </c>
      <c r="U61" s="2" t="s">
        <v>0</v>
      </c>
      <c r="V61" s="8" t="s">
        <v>0</v>
      </c>
      <c r="W61" s="3" t="s">
        <v>0</v>
      </c>
      <c r="X61" s="3" t="s">
        <v>0</v>
      </c>
      <c r="Y61" s="7" t="s">
        <v>0</v>
      </c>
      <c r="Z61" s="2" t="s">
        <v>0</v>
      </c>
      <c r="AA61" s="2" t="s">
        <v>0</v>
      </c>
      <c r="AB61" s="2" t="s">
        <v>2</v>
      </c>
      <c r="AC61" s="2" t="s">
        <v>0</v>
      </c>
      <c r="AD61" s="8" t="s">
        <v>0</v>
      </c>
      <c r="AE61" s="3" t="s">
        <v>2</v>
      </c>
      <c r="AF61" s="3" t="s">
        <v>0</v>
      </c>
      <c r="AG61" s="3" t="s">
        <v>2</v>
      </c>
    </row>
    <row r="62" spans="1:33" ht="16.5" customHeight="1">
      <c r="A62" s="7" t="s">
        <v>64</v>
      </c>
      <c r="B62" s="2" t="s">
        <v>0</v>
      </c>
      <c r="C62" s="2" t="s">
        <v>2</v>
      </c>
      <c r="D62" s="2" t="s">
        <v>0</v>
      </c>
      <c r="E62" s="2" t="s">
        <v>2</v>
      </c>
      <c r="F62" s="8" t="s">
        <v>0</v>
      </c>
      <c r="G62" s="3" t="s">
        <v>0</v>
      </c>
      <c r="H62" s="3" t="s">
        <v>2</v>
      </c>
      <c r="I62" s="7" t="s">
        <v>0</v>
      </c>
      <c r="J62" s="3" t="s">
        <v>2</v>
      </c>
      <c r="K62" s="3" t="s">
        <v>2</v>
      </c>
      <c r="L62" s="3" t="s">
        <v>2</v>
      </c>
      <c r="M62" s="7" t="s">
        <v>0</v>
      </c>
      <c r="N62" s="3" t="s">
        <v>2</v>
      </c>
      <c r="O62" s="3" t="s">
        <v>0</v>
      </c>
      <c r="P62" s="3" t="s">
        <v>0</v>
      </c>
      <c r="Q62" s="7" t="s">
        <v>0</v>
      </c>
      <c r="R62" s="2" t="s">
        <v>0</v>
      </c>
      <c r="S62" s="2" t="s">
        <v>0</v>
      </c>
      <c r="T62" s="2" t="s">
        <v>0</v>
      </c>
      <c r="U62" s="2" t="s">
        <v>0</v>
      </c>
      <c r="V62" s="8" t="s">
        <v>2</v>
      </c>
      <c r="W62" s="3" t="s">
        <v>0</v>
      </c>
      <c r="X62" s="3" t="s">
        <v>2</v>
      </c>
      <c r="Y62" s="7" t="s">
        <v>2</v>
      </c>
      <c r="Z62" s="2" t="s">
        <v>2</v>
      </c>
      <c r="AA62" s="2" t="s">
        <v>0</v>
      </c>
      <c r="AB62" s="2" t="s">
        <v>0</v>
      </c>
      <c r="AC62" s="2" t="s">
        <v>2</v>
      </c>
      <c r="AD62" s="8" t="s">
        <v>0</v>
      </c>
      <c r="AE62" s="3" t="s">
        <v>2</v>
      </c>
      <c r="AF62" s="3" t="s">
        <v>0</v>
      </c>
      <c r="AG62" s="3" t="s">
        <v>2</v>
      </c>
    </row>
    <row r="63" spans="1:33" ht="16.5" customHeight="1">
      <c r="A63" s="7" t="s">
        <v>65</v>
      </c>
      <c r="B63" s="2" t="s">
        <v>0</v>
      </c>
      <c r="C63" s="2" t="s">
        <v>2</v>
      </c>
      <c r="D63" s="2" t="s">
        <v>2</v>
      </c>
      <c r="E63" s="2" t="s">
        <v>0</v>
      </c>
      <c r="F63" s="8" t="s">
        <v>2</v>
      </c>
      <c r="G63" s="3" t="s">
        <v>2</v>
      </c>
      <c r="H63" s="3" t="s">
        <v>2</v>
      </c>
      <c r="I63" s="7" t="s">
        <v>0</v>
      </c>
      <c r="J63" s="3" t="s">
        <v>0</v>
      </c>
      <c r="K63" s="3" t="s">
        <v>0</v>
      </c>
      <c r="L63" s="3" t="s">
        <v>2</v>
      </c>
      <c r="M63" s="7" t="s">
        <v>0</v>
      </c>
      <c r="N63" s="3" t="s">
        <v>0</v>
      </c>
      <c r="O63" s="3" t="s">
        <v>0</v>
      </c>
      <c r="P63" s="3" t="s">
        <v>2</v>
      </c>
      <c r="Q63" s="7" t="s">
        <v>0</v>
      </c>
      <c r="R63" s="2" t="s">
        <v>0</v>
      </c>
      <c r="S63" s="2" t="s">
        <v>2</v>
      </c>
      <c r="T63" s="2" t="s">
        <v>0</v>
      </c>
      <c r="U63" s="2" t="s">
        <v>2</v>
      </c>
      <c r="V63" s="8" t="s">
        <v>2</v>
      </c>
      <c r="W63" s="3" t="s">
        <v>0</v>
      </c>
      <c r="X63" s="3" t="s">
        <v>0</v>
      </c>
      <c r="Y63" s="7" t="s">
        <v>0</v>
      </c>
      <c r="Z63" s="2" t="s">
        <v>0</v>
      </c>
      <c r="AA63" s="2" t="s">
        <v>0</v>
      </c>
      <c r="AB63" s="2" t="s">
        <v>2</v>
      </c>
      <c r="AC63" s="2" t="s">
        <v>2</v>
      </c>
      <c r="AD63" s="8" t="s">
        <v>0</v>
      </c>
      <c r="AE63" s="3" t="s">
        <v>2</v>
      </c>
      <c r="AF63" s="3" t="s">
        <v>2</v>
      </c>
      <c r="AG63" s="3" t="s">
        <v>0</v>
      </c>
    </row>
    <row r="64" spans="1:33" ht="16.5" customHeight="1">
      <c r="A64" s="7" t="s">
        <v>66</v>
      </c>
      <c r="B64" s="2" t="s">
        <v>0</v>
      </c>
      <c r="C64" s="2" t="s">
        <v>0</v>
      </c>
      <c r="D64" s="2" t="s">
        <v>0</v>
      </c>
      <c r="E64" s="2" t="s">
        <v>0</v>
      </c>
      <c r="F64" s="8" t="s">
        <v>2</v>
      </c>
      <c r="G64" s="3" t="s">
        <v>2</v>
      </c>
      <c r="H64" s="3" t="s">
        <v>2</v>
      </c>
      <c r="I64" s="7" t="s">
        <v>2</v>
      </c>
      <c r="J64" s="3" t="s">
        <v>0</v>
      </c>
      <c r="K64" s="3" t="s">
        <v>2</v>
      </c>
      <c r="L64" s="3" t="s">
        <v>2</v>
      </c>
      <c r="M64" s="7" t="s">
        <v>2</v>
      </c>
      <c r="N64" s="3" t="s">
        <v>0</v>
      </c>
      <c r="O64" s="3" t="s">
        <v>2</v>
      </c>
      <c r="P64" s="3" t="s">
        <v>0</v>
      </c>
      <c r="Q64" s="7" t="s">
        <v>0</v>
      </c>
      <c r="R64" s="2" t="s">
        <v>2</v>
      </c>
      <c r="S64" s="2" t="s">
        <v>2</v>
      </c>
      <c r="T64" s="2" t="s">
        <v>2</v>
      </c>
      <c r="U64" s="2" t="s">
        <v>0</v>
      </c>
      <c r="V64" s="8" t="s">
        <v>0</v>
      </c>
      <c r="W64" s="3" t="s">
        <v>2</v>
      </c>
      <c r="X64" s="3" t="s">
        <v>2</v>
      </c>
      <c r="Y64" s="7" t="s">
        <v>0</v>
      </c>
      <c r="Z64" s="2" t="s">
        <v>0</v>
      </c>
      <c r="AA64" s="2" t="s">
        <v>0</v>
      </c>
      <c r="AB64" s="2" t="s">
        <v>2</v>
      </c>
      <c r="AC64" s="2" t="s">
        <v>0</v>
      </c>
      <c r="AD64" s="8" t="s">
        <v>2</v>
      </c>
      <c r="AE64" s="3" t="s">
        <v>0</v>
      </c>
      <c r="AF64" s="3" t="s">
        <v>0</v>
      </c>
      <c r="AG64" s="3" t="s">
        <v>0</v>
      </c>
    </row>
    <row r="65" spans="1:33" ht="16.5" customHeight="1">
      <c r="A65" s="7" t="s">
        <v>67</v>
      </c>
      <c r="B65" s="2" t="s">
        <v>2</v>
      </c>
      <c r="C65" s="2" t="s">
        <v>2</v>
      </c>
      <c r="D65" s="2" t="s">
        <v>0</v>
      </c>
      <c r="E65" s="2" t="s">
        <v>2</v>
      </c>
      <c r="F65" s="8" t="s">
        <v>2</v>
      </c>
      <c r="G65" s="3" t="s">
        <v>0</v>
      </c>
      <c r="H65" s="3" t="s">
        <v>0</v>
      </c>
      <c r="I65" s="7" t="s">
        <v>2</v>
      </c>
      <c r="J65" s="3" t="s">
        <v>2</v>
      </c>
      <c r="K65" s="3" t="s">
        <v>2</v>
      </c>
      <c r="L65" s="3" t="s">
        <v>0</v>
      </c>
      <c r="M65" s="7" t="s">
        <v>0</v>
      </c>
      <c r="N65" s="3" t="s">
        <v>2</v>
      </c>
      <c r="O65" s="3" t="s">
        <v>2</v>
      </c>
      <c r="P65" s="3" t="s">
        <v>2</v>
      </c>
      <c r="Q65" s="7" t="s">
        <v>0</v>
      </c>
      <c r="R65" s="2" t="s">
        <v>0</v>
      </c>
      <c r="S65" s="2" t="s">
        <v>0</v>
      </c>
      <c r="T65" s="2" t="s">
        <v>2</v>
      </c>
      <c r="U65" s="2" t="s">
        <v>2</v>
      </c>
      <c r="V65" s="8" t="s">
        <v>2</v>
      </c>
      <c r="W65" s="3" t="s">
        <v>2</v>
      </c>
      <c r="X65" s="3" t="s">
        <v>0</v>
      </c>
      <c r="Y65" s="7" t="s">
        <v>2</v>
      </c>
      <c r="Z65" s="2" t="s">
        <v>2</v>
      </c>
      <c r="AA65" s="2" t="s">
        <v>2</v>
      </c>
      <c r="AB65" s="2" t="s">
        <v>0</v>
      </c>
      <c r="AC65" s="2" t="s">
        <v>0</v>
      </c>
      <c r="AD65" s="8" t="s">
        <v>2</v>
      </c>
      <c r="AE65" s="3" t="s">
        <v>0</v>
      </c>
      <c r="AF65" s="3" t="s">
        <v>2</v>
      </c>
      <c r="AG65" s="3" t="s">
        <v>2</v>
      </c>
    </row>
  </sheetData>
  <mergeCells count="8">
    <mergeCell ref="F1:I1"/>
    <mergeCell ref="B1:E1"/>
    <mergeCell ref="AD1:AG1"/>
    <mergeCell ref="Z1:AC1"/>
    <mergeCell ref="V1:Y1"/>
    <mergeCell ref="R1:U1"/>
    <mergeCell ref="N1:Q1"/>
    <mergeCell ref="J1:M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 Cipher</vt:lpstr>
      <vt:lpstr>Substitution-Boxes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2013-11-18T03:59:46Z</dcterms:created>
  <dcterms:modified xsi:type="dcterms:W3CDTF">2015-02-12T07:36:21Z</dcterms:modified>
</cp:coreProperties>
</file>