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geo-my.sharepoint.com/personal/manoel_netto1_diageo_com/Documents/Category files/99. Python/spreadsheetGrinder/inputs/"/>
    </mc:Choice>
  </mc:AlternateContent>
  <xr:revisionPtr revIDLastSave="2" documentId="13_ncr:1_{472BCB25-EA9F-4DA8-BBA7-762E2997C6DA}" xr6:coauthVersionLast="47" xr6:coauthVersionMax="47" xr10:uidLastSave="{C71BA9E4-4995-42D3-B2D2-283F328018DA}"/>
  <bookViews>
    <workbookView xWindow="22932" yWindow="-108" windowWidth="23256" windowHeight="12576" activeTab="3" xr2:uid="{2233C46E-E13B-4E47-9E6C-9FE80C0545F3}"/>
  </bookViews>
  <sheets>
    <sheet name="Import summary" sheetId="2" r:id="rId1"/>
    <sheet name="Sheet1" sheetId="5" r:id="rId2"/>
    <sheet name="column" sheetId="4" r:id="rId3"/>
    <sheet name="setup RAW" sheetId="1" r:id="rId4"/>
    <sheet name="setup MTX" sheetId="10" r:id="rId5"/>
    <sheet name="setup (vol historical)" sheetId="6" r:id="rId6"/>
    <sheet name="setup (gimli grain)" sheetId="8" r:id="rId7"/>
  </sheets>
  <definedNames>
    <definedName name="_xlnm._FilterDatabase" localSheetId="2" hidden="1">column!$A$1:$H$1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0" l="1"/>
  <c r="B3" i="1"/>
  <c r="B4" i="1" s="1"/>
  <c r="B5" i="1" s="1"/>
  <c r="B6" i="1" s="1"/>
  <c r="B8" i="1"/>
  <c r="B9" i="1" s="1"/>
  <c r="B10" i="1" s="1"/>
  <c r="B11" i="1" s="1"/>
  <c r="H53" i="1"/>
  <c r="H48" i="1"/>
  <c r="H43" i="1"/>
  <c r="H38" i="1"/>
  <c r="H33" i="1"/>
  <c r="H28" i="1"/>
  <c r="H23" i="1"/>
  <c r="H18" i="1"/>
  <c r="B11" i="10"/>
  <c r="B58" i="1"/>
  <c r="B59" i="1" s="1"/>
  <c r="B60" i="1" s="1"/>
  <c r="B61" i="1" s="1"/>
  <c r="B53" i="1"/>
  <c r="B54" i="1" s="1"/>
  <c r="B55" i="1" s="1"/>
  <c r="B56" i="1" s="1"/>
  <c r="B48" i="1"/>
  <c r="B49" i="1" s="1"/>
  <c r="B50" i="1" s="1"/>
  <c r="B51" i="1" s="1"/>
  <c r="B43" i="1"/>
  <c r="B44" i="1" s="1"/>
  <c r="B45" i="1" s="1"/>
  <c r="B46" i="1" s="1"/>
  <c r="B38" i="1"/>
  <c r="B39" i="1" s="1"/>
  <c r="B40" i="1" s="1"/>
  <c r="B41" i="1" s="1"/>
  <c r="B33" i="1"/>
  <c r="B34" i="1" s="1"/>
  <c r="B35" i="1" s="1"/>
  <c r="B36" i="1" s="1"/>
  <c r="B28" i="1"/>
  <c r="B29" i="1" s="1"/>
  <c r="B30" i="1" s="1"/>
  <c r="B31" i="1" s="1"/>
  <c r="B23" i="1"/>
  <c r="B24" i="1" s="1"/>
  <c r="B25" i="1" s="1"/>
  <c r="B26" i="1" s="1"/>
  <c r="B18" i="1"/>
  <c r="B19" i="1" s="1"/>
  <c r="B20" i="1" s="1"/>
  <c r="B21" i="1" s="1"/>
  <c r="B13" i="1"/>
  <c r="B14" i="1" s="1"/>
  <c r="B15" i="1" s="1"/>
  <c r="B16" i="1" s="1"/>
  <c r="B7" i="10"/>
  <c r="B153" i="1"/>
  <c r="B154" i="1" s="1"/>
  <c r="B155" i="1" s="1"/>
  <c r="B156" i="1" s="1"/>
  <c r="B148" i="1"/>
  <c r="B149" i="1" s="1"/>
  <c r="B150" i="1" s="1"/>
  <c r="B151" i="1" s="1"/>
  <c r="B143" i="1"/>
  <c r="B144" i="1" s="1"/>
  <c r="B145" i="1" s="1"/>
  <c r="B146" i="1" s="1"/>
  <c r="B138" i="1"/>
  <c r="B139" i="1" s="1"/>
  <c r="B140" i="1" s="1"/>
  <c r="B141" i="1" s="1"/>
  <c r="AK137" i="1"/>
  <c r="B133" i="1"/>
  <c r="B134" i="1" s="1"/>
  <c r="B135" i="1" s="1"/>
  <c r="B136" i="1" s="1"/>
  <c r="AK132" i="1"/>
  <c r="B128" i="1"/>
  <c r="B129" i="1" s="1"/>
  <c r="B130" i="1" s="1"/>
  <c r="B131" i="1" s="1"/>
  <c r="AK127" i="1"/>
  <c r="B123" i="1"/>
  <c r="B124" i="1" s="1"/>
  <c r="B125" i="1" s="1"/>
  <c r="B126" i="1" s="1"/>
  <c r="AK122" i="1"/>
  <c r="B118" i="1"/>
  <c r="B119" i="1" s="1"/>
  <c r="B120" i="1" s="1"/>
  <c r="B121" i="1" s="1"/>
  <c r="AK117" i="1"/>
  <c r="B113" i="1"/>
  <c r="B114" i="1" s="1"/>
  <c r="B115" i="1" s="1"/>
  <c r="B116" i="1" s="1"/>
  <c r="AK112" i="1"/>
  <c r="B108" i="1"/>
  <c r="B109" i="1" s="1"/>
  <c r="B110" i="1" s="1"/>
  <c r="B111" i="1" s="1"/>
  <c r="AK107" i="1"/>
  <c r="B103" i="1"/>
  <c r="B104" i="1" s="1"/>
  <c r="B105" i="1" s="1"/>
  <c r="B106" i="1" s="1"/>
  <c r="AK102" i="1"/>
  <c r="B98" i="1"/>
  <c r="B99" i="1" s="1"/>
  <c r="B100" i="1" s="1"/>
  <c r="B101" i="1" s="1"/>
  <c r="AK97" i="1"/>
  <c r="B93" i="1"/>
  <c r="B94" i="1" s="1"/>
  <c r="B95" i="1" s="1"/>
  <c r="B96" i="1" s="1"/>
  <c r="AK92" i="1"/>
  <c r="B88" i="1"/>
  <c r="B89" i="1" s="1"/>
  <c r="B90" i="1" s="1"/>
  <c r="B91" i="1" s="1"/>
  <c r="AK87" i="1"/>
  <c r="AK82" i="1"/>
  <c r="B83" i="1"/>
  <c r="B84" i="1" s="1"/>
  <c r="B85" i="1" s="1"/>
  <c r="B86" i="1" s="1"/>
  <c r="B78" i="1"/>
  <c r="B79" i="1" s="1"/>
  <c r="B80" i="1" s="1"/>
  <c r="B81" i="1" s="1"/>
  <c r="AK77" i="1"/>
  <c r="B73" i="1"/>
  <c r="B74" i="1" s="1"/>
  <c r="B75" i="1" s="1"/>
  <c r="B76" i="1" s="1"/>
  <c r="AK72" i="1"/>
  <c r="AK67" i="1"/>
  <c r="B68" i="1"/>
  <c r="B69" i="1" s="1"/>
  <c r="B70" i="1" s="1"/>
  <c r="B71" i="1" s="1"/>
  <c r="B3" i="10"/>
  <c r="AK62" i="1" l="1"/>
  <c r="AG62" i="1"/>
  <c r="B63" i="1"/>
  <c r="B64" i="1" s="1"/>
  <c r="B65" i="1" s="1"/>
  <c r="B66" i="1" s="1"/>
  <c r="B4" i="8"/>
  <c r="B5" i="8" s="1"/>
  <c r="B3" i="8"/>
  <c r="AK2" i="8"/>
  <c r="AG2" i="8"/>
  <c r="B3" i="6"/>
  <c r="B4" i="6" s="1"/>
  <c r="B5" i="6" s="1"/>
  <c r="AK2" i="6"/>
  <c r="AG2" i="6"/>
</calcChain>
</file>

<file path=xl/sharedStrings.xml><?xml version="1.0" encoding="utf-8"?>
<sst xmlns="http://schemas.openxmlformats.org/spreadsheetml/2006/main" count="1643" uniqueCount="369">
  <si>
    <t>Dataset name</t>
  </si>
  <si>
    <t>Source name</t>
  </si>
  <si>
    <t>Source last update</t>
  </si>
  <si>
    <t>clmn 1</t>
  </si>
  <si>
    <t>clmn 2</t>
  </si>
  <si>
    <t>clmn 3</t>
  </si>
  <si>
    <t>clmn 4</t>
  </si>
  <si>
    <t>clmn 5</t>
  </si>
  <si>
    <t>clmn 6</t>
  </si>
  <si>
    <t>clmn 7</t>
  </si>
  <si>
    <t>clmn 8</t>
  </si>
  <si>
    <t>clmn 9</t>
  </si>
  <si>
    <t>clmn 10</t>
  </si>
  <si>
    <t>clmn 11</t>
  </si>
  <si>
    <t>clmn 12</t>
  </si>
  <si>
    <t>clmn 13</t>
  </si>
  <si>
    <t>clmn 14</t>
  </si>
  <si>
    <t>clmn 15</t>
  </si>
  <si>
    <t>clmn 16</t>
  </si>
  <si>
    <t>clmn 17</t>
  </si>
  <si>
    <t>clmn 18</t>
  </si>
  <si>
    <t>clmn 19</t>
  </si>
  <si>
    <t>clmn 20</t>
  </si>
  <si>
    <t>Transpose?</t>
  </si>
  <si>
    <t>Folder</t>
  </si>
  <si>
    <t>File</t>
  </si>
  <si>
    <t>Sheet</t>
  </si>
  <si>
    <t>Format</t>
  </si>
  <si>
    <t>Usecols</t>
  </si>
  <si>
    <t>Skiprow before header</t>
  </si>
  <si>
    <t>Skiprow after header</t>
  </si>
  <si>
    <t>Encoding</t>
  </si>
  <si>
    <t>Decimal</t>
  </si>
  <si>
    <t>Input</t>
  </si>
  <si>
    <t>Gimli</t>
  </si>
  <si>
    <t>Input strategy</t>
  </si>
  <si>
    <t>Fill with constant</t>
  </si>
  <si>
    <t>Fill with list</t>
  </si>
  <si>
    <t>Spreadsheet</t>
  </si>
  <si>
    <t>Multiplier</t>
  </si>
  <si>
    <t>Grain</t>
  </si>
  <si>
    <t>Barrels</t>
  </si>
  <si>
    <t>Grain/Barrels</t>
  </si>
  <si>
    <t>Used barrels</t>
  </si>
  <si>
    <t>Utilities</t>
  </si>
  <si>
    <t>Valleyfield</t>
  </si>
  <si>
    <t>Lebanon</t>
  </si>
  <si>
    <t>Shelbyville</t>
  </si>
  <si>
    <t>Tullahoma</t>
  </si>
  <si>
    <t>CPRM</t>
  </si>
  <si>
    <t>mb51</t>
  </si>
  <si>
    <t>SP bbl in</t>
  </si>
  <si>
    <t>SP bbl out</t>
  </si>
  <si>
    <t>KBB bbl in</t>
  </si>
  <si>
    <t>KBB bbl out</t>
  </si>
  <si>
    <t>Physical hedging</t>
  </si>
  <si>
    <t>Enablon</t>
  </si>
  <si>
    <t>Know-risk</t>
  </si>
  <si>
    <t>Transpose columns/rows</t>
  </si>
  <si>
    <t>Skiprows before header</t>
  </si>
  <si>
    <t>Skiprows after header</t>
  </si>
  <si>
    <t>Rename column</t>
  </si>
  <si>
    <t>Import based on column position</t>
  </si>
  <si>
    <t>Import based on row position</t>
  </si>
  <si>
    <t>Particular string treatment</t>
  </si>
  <si>
    <t>Multiply float columns by:</t>
  </si>
  <si>
    <t>Fill missing information</t>
  </si>
  <si>
    <t>Create risk matrix for change</t>
  </si>
  <si>
    <t>Main</t>
  </si>
  <si>
    <t>Row</t>
  </si>
  <si>
    <t>Root</t>
  </si>
  <si>
    <t>C:\Users\emily\PycharmProjects\PersonalPNL</t>
  </si>
  <si>
    <t>inputs</t>
  </si>
  <si>
    <t>ascii</t>
  </si>
  <si>
    <t>Posting Date</t>
  </si>
  <si>
    <t>Description</t>
  </si>
  <si>
    <t>Amount</t>
  </si>
  <si>
    <t>date</t>
  </si>
  <si>
    <t>description</t>
  </si>
  <si>
    <t>amount</t>
  </si>
  <si>
    <t>Variable name</t>
  </si>
  <si>
    <t>Standard name</t>
  </si>
  <si>
    <t>Type</t>
  </si>
  <si>
    <t>UoM conversion</t>
  </si>
  <si>
    <t>Nomenclature</t>
  </si>
  <si>
    <t>String cleaning</t>
  </si>
  <si>
    <t>Part number code</t>
  </si>
  <si>
    <t>Location</t>
  </si>
  <si>
    <t>Volume</t>
  </si>
  <si>
    <t>UoM</t>
  </si>
  <si>
    <t>part_number_code</t>
  </si>
  <si>
    <t>volume</t>
  </si>
  <si>
    <t>uom</t>
  </si>
  <si>
    <t>currency</t>
  </si>
  <si>
    <t>Date</t>
  </si>
  <si>
    <t>Currency</t>
  </si>
  <si>
    <t>str</t>
  </si>
  <si>
    <t>float</t>
  </si>
  <si>
    <t>location_l0</t>
  </si>
  <si>
    <t>Nrows</t>
  </si>
  <si>
    <t>Date parser</t>
  </si>
  <si>
    <t>volume_historical</t>
  </si>
  <si>
    <t>SAP mb51</t>
  </si>
  <si>
    <t>Material</t>
  </si>
  <si>
    <t>Plant</t>
  </si>
  <si>
    <t>Vendor</t>
  </si>
  <si>
    <t>Unit of Entry</t>
  </si>
  <si>
    <t>Qty in unit of entry</t>
  </si>
  <si>
    <t>Purchase order</t>
  </si>
  <si>
    <t>Item</t>
  </si>
  <si>
    <t>Input strategies</t>
  </si>
  <si>
    <t>vendor_code</t>
  </si>
  <si>
    <t>Vendor code</t>
  </si>
  <si>
    <t>spend</t>
  </si>
  <si>
    <t>Spend</t>
  </si>
  <si>
    <t>po_number</t>
  </si>
  <si>
    <t>po_item</t>
  </si>
  <si>
    <t>PO item</t>
  </si>
  <si>
    <t>Data samples</t>
  </si>
  <si>
    <t>xlsx</t>
  </si>
  <si>
    <t>A, C, E:H, O:P</t>
  </si>
  <si>
    <t>Symbol</t>
  </si>
  <si>
    <t>Definition</t>
  </si>
  <si>
    <t>Example</t>
  </si>
  <si>
    <t>%a</t>
  </si>
  <si>
    <t>Weekday name abbreviated</t>
  </si>
  <si>
    <t>Sun, Mon, Tue, …</t>
  </si>
  <si>
    <t>%A</t>
  </si>
  <si>
    <t>Weekday name full</t>
  </si>
  <si>
    <t>Sunday, Monday, Tuesday, …</t>
  </si>
  <si>
    <t>%b</t>
  </si>
  <si>
    <t>Month name abbreviated</t>
  </si>
  <si>
    <t>Jan, Feb, Mar, …</t>
  </si>
  <si>
    <t>%B</t>
  </si>
  <si>
    <t>Month name full</t>
  </si>
  <si>
    <t>January, February, …</t>
  </si>
  <si>
    <t>%c</t>
  </si>
  <si>
    <t>A “random” date and time representation.</t>
  </si>
  <si>
    <t>Fri Jan 15 16:34:00 1999</t>
  </si>
  <si>
    <t>%d</t>
  </si>
  <si>
    <t>Day of the month</t>
  </si>
  <si>
    <t>[ 01, 31 ]</t>
  </si>
  <si>
    <t>%f</t>
  </si>
  <si>
    <t>Microsecond</t>
  </si>
  <si>
    <t>[ 000000, 999999 ]</t>
  </si>
  <si>
    <t>%H</t>
  </si>
  <si>
    <t>Hour (24h)</t>
  </si>
  <si>
    <t>[ 00, 23 ]</t>
  </si>
  <si>
    <t>%I</t>
  </si>
  <si>
    <t>Hour (12h)</t>
  </si>
  <si>
    <t>[ 01, 12 ]</t>
  </si>
  <si>
    <t>%j</t>
  </si>
  <si>
    <t>Day of the year</t>
  </si>
  <si>
    <t>[ 001, 366 ]</t>
  </si>
  <si>
    <t>%m</t>
  </si>
  <si>
    <t>Month</t>
  </si>
  <si>
    <t>%M</t>
  </si>
  <si>
    <t>Minute</t>
  </si>
  <si>
    <t>[ 00, 59 ]</t>
  </si>
  <si>
    <t>%p</t>
  </si>
  <si>
    <t>Locale’s equivalent of either AM or PM.</t>
  </si>
  <si>
    <t>[ AM, PM ]</t>
  </si>
  <si>
    <t>%S</t>
  </si>
  <si>
    <t>Second</t>
  </si>
  <si>
    <t>[ 00, 61 ]</t>
  </si>
  <si>
    <t>%U</t>
  </si>
  <si>
    <t>Week number of the year (Sunday first)</t>
  </si>
  <si>
    <t>[ 00, 53 ]</t>
  </si>
  <si>
    <t>%w</t>
  </si>
  <si>
    <t>Weekday number (Sunday=0)</t>
  </si>
  <si>
    <t>[ 0, 6 ]</t>
  </si>
  <si>
    <t>%W</t>
  </si>
  <si>
    <t>Week number of the year (Monday first)</t>
  </si>
  <si>
    <t>[0, 53 ]</t>
  </si>
  <si>
    <t>%x</t>
  </si>
  <si>
    <t>Locale date</t>
  </si>
  <si>
    <t>%X</t>
  </si>
  <si>
    <t>Locale time</t>
  </si>
  <si>
    <t>%y</t>
  </si>
  <si>
    <t>Year without century</t>
  </si>
  <si>
    <t>[ 00, 99 ]</t>
  </si>
  <si>
    <t>%Y</t>
  </si>
  <si>
    <t>Year with century</t>
  </si>
  <si>
    <t>%z</t>
  </si>
  <si>
    <t>UTC offset in the form +HHMM or -HHMM or empty string</t>
  </si>
  <si>
    <t>%Z</t>
  </si>
  <si>
    <t>Time zone name or empty string</t>
  </si>
  <si>
    <t>%%</t>
  </si>
  <si>
    <t>A literal ‘%’ character.</t>
  </si>
  <si>
    <t>Spreadsheet clmn position</t>
  </si>
  <si>
    <t>Spreadsheet clmn names</t>
  </si>
  <si>
    <t>A</t>
  </si>
  <si>
    <t>E</t>
  </si>
  <si>
    <t>F</t>
  </si>
  <si>
    <t>G</t>
  </si>
  <si>
    <t>H</t>
  </si>
  <si>
    <t>O</t>
  </si>
  <si>
    <t>P</t>
  </si>
  <si>
    <t>Spreadsheet row names</t>
  </si>
  <si>
    <t>Spreadsheet row position</t>
  </si>
  <si>
    <t>gimli_grain</t>
  </si>
  <si>
    <t>GM Grain</t>
  </si>
  <si>
    <t>B, D:O</t>
  </si>
  <si>
    <t>To buy</t>
  </si>
  <si>
    <t>B</t>
  </si>
  <si>
    <t>Index</t>
  </si>
  <si>
    <t>invoice</t>
  </si>
  <si>
    <t>Invoice</t>
  </si>
  <si>
    <t>source_name</t>
  </si>
  <si>
    <t>source_last_update</t>
  </si>
  <si>
    <t>timestamp</t>
  </si>
  <si>
    <t>Timestamp</t>
  </si>
  <si>
    <t>Material Document</t>
  </si>
  <si>
    <t>fiscal_year</t>
  </si>
  <si>
    <t>electricity_20</t>
  </si>
  <si>
    <t>kWh</t>
  </si>
  <si>
    <t>A:J</t>
  </si>
  <si>
    <t>I</t>
  </si>
  <si>
    <t>electricity_21</t>
  </si>
  <si>
    <t>electricity_22</t>
  </si>
  <si>
    <t>J</t>
  </si>
  <si>
    <t>A, C, E:H, M, O:P</t>
  </si>
  <si>
    <t>FY</t>
  </si>
  <si>
    <t>int</t>
  </si>
  <si>
    <t>LN5</t>
  </si>
  <si>
    <t>eg-01</t>
  </si>
  <si>
    <t>enablon</t>
  </si>
  <si>
    <t>F:I</t>
  </si>
  <si>
    <t>%B %Y</t>
  </si>
  <si>
    <t>month_as_date</t>
  </si>
  <si>
    <t>Month as date</t>
  </si>
  <si>
    <t>NAN handling strategy</t>
  </si>
  <si>
    <t>NAN handling strategies</t>
  </si>
  <si>
    <t>Drop row</t>
  </si>
  <si>
    <t>0, ""</t>
  </si>
  <si>
    <t>Forward fill</t>
  </si>
  <si>
    <t>Back fill</t>
  </si>
  <si>
    <t>Filler by type</t>
  </si>
  <si>
    <t>KBB in</t>
  </si>
  <si>
    <t>DATE UNLOADED</t>
  </si>
  <si>
    <t xml:space="preserve">DISTILLERY </t>
  </si>
  <si>
    <t>Repair</t>
  </si>
  <si>
    <t>rp_001</t>
  </si>
  <si>
    <t>A:I</t>
  </si>
  <si>
    <t>%m/%d/%Y</t>
  </si>
  <si>
    <t>used_barrels_kbb_repairs</t>
  </si>
  <si>
    <t xml:space="preserve">REG SEL </t>
  </si>
  <si>
    <t>sl_001</t>
  </si>
  <si>
    <t>used_barrels_kbb_selection</t>
  </si>
  <si>
    <t>used_barrels_sps_selection</t>
  </si>
  <si>
    <t>Speyside in</t>
  </si>
  <si>
    <t>SE3 Date</t>
  </si>
  <si>
    <t>Distillery</t>
  </si>
  <si>
    <t>Speyside 
C</t>
  </si>
  <si>
    <t>A:AD</t>
  </si>
  <si>
    <t>volume_a</t>
  </si>
  <si>
    <t>Volume A</t>
  </si>
  <si>
    <t>volume_b</t>
  </si>
  <si>
    <t>Volume B</t>
  </si>
  <si>
    <t>used_barrels_sps_repairs</t>
  </si>
  <si>
    <t>Speyside 
A</t>
  </si>
  <si>
    <t>Speyside 
B</t>
  </si>
  <si>
    <t>Period</t>
  </si>
  <si>
    <t>Corn Bushels</t>
  </si>
  <si>
    <t>tullahoma_corn</t>
  </si>
  <si>
    <t>TG</t>
  </si>
  <si>
    <t>period</t>
  </si>
  <si>
    <t>Fill with range [1 - 12]</t>
  </si>
  <si>
    <t>A:G</t>
  </si>
  <si>
    <t>bushel</t>
  </si>
  <si>
    <t>tullahoma_rye</t>
  </si>
  <si>
    <t>Rye Bushels</t>
  </si>
  <si>
    <t>shelbyville_corn</t>
  </si>
  <si>
    <t>Corn (LBS)</t>
  </si>
  <si>
    <t>SE</t>
  </si>
  <si>
    <t>SE Grain</t>
  </si>
  <si>
    <t>A:O</t>
  </si>
  <si>
    <t>lb</t>
  </si>
  <si>
    <t>shelbyville_rye</t>
  </si>
  <si>
    <t>Rye (LBS)</t>
  </si>
  <si>
    <t>Shelbyville Grain</t>
  </si>
  <si>
    <t>Shelbyville Barrels</t>
  </si>
  <si>
    <t>shelbyville_barrels</t>
  </si>
  <si>
    <t>SE Barrels</t>
  </si>
  <si>
    <t>A:B</t>
  </si>
  <si>
    <t>is_forecast</t>
  </si>
  <si>
    <t>Is forecast?</t>
  </si>
  <si>
    <t>bool</t>
  </si>
  <si>
    <t>Frequency</t>
  </si>
  <si>
    <t>Daily</t>
  </si>
  <si>
    <t>Weekly</t>
  </si>
  <si>
    <t>LN</t>
  </si>
  <si>
    <t>lebanon_corn</t>
  </si>
  <si>
    <t xml:space="preserve">WEEK OF </t>
  </si>
  <si>
    <t>Bushels of Corn Required / Week</t>
  </si>
  <si>
    <t>A:AK</t>
  </si>
  <si>
    <t>dist. bushel</t>
  </si>
  <si>
    <t>Projected Barrels Required / Week</t>
  </si>
  <si>
    <t>lebanon_barrels</t>
  </si>
  <si>
    <t>.</t>
  </si>
  <si>
    <t>GM</t>
  </si>
  <si>
    <t>valleyfield_grain</t>
  </si>
  <si>
    <t>Corn</t>
  </si>
  <si>
    <t>VF</t>
  </si>
  <si>
    <t>VF Grain</t>
  </si>
  <si>
    <t>B:P</t>
  </si>
  <si>
    <t>%B %y</t>
  </si>
  <si>
    <t>Translate terms on string</t>
  </si>
  <si>
    <t>Delete terms from string</t>
  </si>
  <si>
    <t>month_day_as_date</t>
  </si>
  <si>
    <t>Month and day as date</t>
  </si>
  <si>
    <t>valleyfield_barrels</t>
  </si>
  <si>
    <t>barils à  recevoir</t>
  </si>
  <si>
    <t>DATE:</t>
  </si>
  <si>
    <t>VF Barrels</t>
  </si>
  <si>
    <t>A:D</t>
  </si>
  <si>
    <t>%d %B ^*^ %m/%d/%Y</t>
  </si>
  <si>
    <t>utf_32</t>
  </si>
  <si>
    <t>Valleyfield barrels</t>
  </si>
  <si>
    <t>nomenclature_location</t>
  </si>
  <si>
    <t>nomenclature_uom</t>
  </si>
  <si>
    <t>system</t>
  </si>
  <si>
    <t>original</t>
  </si>
  <si>
    <t>new</t>
  </si>
  <si>
    <t>Original term</t>
  </si>
  <si>
    <t>New term</t>
  </si>
  <si>
    <t>nomenclature</t>
  </si>
  <si>
    <t>\outputs\dataframe</t>
  </si>
  <si>
    <t>uom_length</t>
  </si>
  <si>
    <t>multiplier</t>
  </si>
  <si>
    <t>Length</t>
  </si>
  <si>
    <t>A:C</t>
  </si>
  <si>
    <t>uom_area</t>
  </si>
  <si>
    <t>Area</t>
  </si>
  <si>
    <t>uom_volume</t>
  </si>
  <si>
    <t>Fuel efficiency</t>
  </si>
  <si>
    <t>uom_fuel_efficiency</t>
  </si>
  <si>
    <t>uom_mass</t>
  </si>
  <si>
    <t>Mass</t>
  </si>
  <si>
    <t>Density</t>
  </si>
  <si>
    <t>uom_density</t>
  </si>
  <si>
    <t>uom_mass_concentration</t>
  </si>
  <si>
    <t>uom_energy</t>
  </si>
  <si>
    <t>Energy</t>
  </si>
  <si>
    <t>uom_material_specific_grain</t>
  </si>
  <si>
    <t>material code</t>
  </si>
  <si>
    <t>Material specific - grain</t>
  </si>
  <si>
    <t>uom_conversion</t>
  </si>
  <si>
    <t>A:E</t>
  </si>
  <si>
    <t>strategy</t>
  </si>
  <si>
    <t>Strategy</t>
  </si>
  <si>
    <t>general</t>
  </si>
  <si>
    <t>specific</t>
  </si>
  <si>
    <t>part_number</t>
  </si>
  <si>
    <t>Part Number</t>
  </si>
  <si>
    <t>Preferred UoM</t>
  </si>
  <si>
    <t>SI UoM</t>
  </si>
  <si>
    <t>output_uom</t>
  </si>
  <si>
    <t>si_uom</t>
  </si>
  <si>
    <t>A:F</t>
  </si>
  <si>
    <t>part_number_grain</t>
  </si>
  <si>
    <t>PN</t>
  </si>
  <si>
    <t>Support matrices</t>
  </si>
  <si>
    <t>each</t>
  </si>
  <si>
    <t>Data samples reduced</t>
  </si>
  <si>
    <t>term_before_nomenclature</t>
  </si>
  <si>
    <t>term_after_nomenclature</t>
  </si>
  <si>
    <t>Term before nomenclature</t>
  </si>
  <si>
    <t>Term after nomenclature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</si>
</sst>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2" xfId="0" quotePrefix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14" fontId="0" fillId="0" borderId="0" xfId="0" applyNumberFormat="1"/>
    <xf numFmtId="21" fontId="0" fillId="0" borderId="0" xfId="0" applyNumberFormat="1"/>
    <xf numFmtId="0" fontId="0" fillId="6" borderId="0" xfId="0" applyFill="1"/>
    <xf numFmtId="0" fontId="2" fillId="7" borderId="4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F539-09FC-4760-9EDB-AB78065D2346}">
  <sheetPr>
    <tabColor theme="6" tint="0.79998168889431442"/>
  </sheetPr>
  <dimension ref="A1:R38"/>
  <sheetViews>
    <sheetView topLeftCell="A16" workbookViewId="0">
      <selection activeCell="A22" sqref="A22"/>
    </sheetView>
  </sheetViews>
  <sheetFormatPr defaultRowHeight="14.5" x14ac:dyDescent="0.35"/>
  <cols>
    <col min="1" max="1" width="30.7265625" customWidth="1"/>
    <col min="2" max="2" width="9.453125" style="42" customWidth="1"/>
    <col min="3" max="3" width="6.7265625" style="42" bestFit="1" customWidth="1"/>
    <col min="4" max="5" width="9.453125" style="42" bestFit="1" customWidth="1"/>
    <col min="6" max="6" width="11.7265625" bestFit="1" customWidth="1"/>
    <col min="7" max="8" width="9.453125" bestFit="1" customWidth="1"/>
    <col min="9" max="9" width="11.7265625" bestFit="1" customWidth="1"/>
    <col min="10" max="10" width="5.81640625" bestFit="1" customWidth="1"/>
    <col min="11" max="11" width="11.7265625" bestFit="1" customWidth="1"/>
    <col min="12" max="15" width="11.1796875" bestFit="1" customWidth="1"/>
    <col min="16" max="16" width="14.26953125" bestFit="1" customWidth="1"/>
    <col min="17" max="17" width="7.54296875" bestFit="1" customWidth="1"/>
    <col min="18" max="18" width="9" bestFit="1" customWidth="1"/>
  </cols>
  <sheetData>
    <row r="1" spans="1:18" x14ac:dyDescent="0.35">
      <c r="B1" s="42" t="s">
        <v>40</v>
      </c>
      <c r="C1" s="42" t="s">
        <v>41</v>
      </c>
      <c r="D1" s="42" t="s">
        <v>40</v>
      </c>
      <c r="E1" s="42" t="s">
        <v>41</v>
      </c>
      <c r="F1" s="42" t="s">
        <v>42</v>
      </c>
      <c r="G1" s="42" t="s">
        <v>40</v>
      </c>
      <c r="H1" s="42" t="s">
        <v>41</v>
      </c>
      <c r="I1" s="42" t="s">
        <v>42</v>
      </c>
      <c r="J1" s="42" t="s">
        <v>40</v>
      </c>
      <c r="K1" s="42" t="s">
        <v>42</v>
      </c>
      <c r="L1" s="42" t="s">
        <v>43</v>
      </c>
      <c r="M1" s="42" t="s">
        <v>43</v>
      </c>
      <c r="N1" s="42" t="s">
        <v>43</v>
      </c>
      <c r="O1" s="42" t="s">
        <v>43</v>
      </c>
      <c r="P1" s="42" t="s">
        <v>40</v>
      </c>
      <c r="Q1" s="42" t="s">
        <v>44</v>
      </c>
      <c r="R1" s="42" t="s">
        <v>44</v>
      </c>
    </row>
    <row r="2" spans="1:18" x14ac:dyDescent="0.35">
      <c r="B2" s="42" t="s">
        <v>34</v>
      </c>
      <c r="C2" s="42" t="s">
        <v>34</v>
      </c>
      <c r="D2" s="42" t="s">
        <v>45</v>
      </c>
      <c r="E2" s="42" t="s">
        <v>45</v>
      </c>
      <c r="F2" s="42" t="s">
        <v>46</v>
      </c>
      <c r="G2" s="42" t="s">
        <v>47</v>
      </c>
      <c r="H2" s="42" t="s">
        <v>47</v>
      </c>
      <c r="I2" s="42" t="s">
        <v>48</v>
      </c>
      <c r="J2" s="42" t="s">
        <v>49</v>
      </c>
      <c r="K2" s="42" t="s">
        <v>50</v>
      </c>
      <c r="L2" s="42" t="s">
        <v>51</v>
      </c>
      <c r="M2" s="42" t="s">
        <v>52</v>
      </c>
      <c r="N2" s="42" t="s">
        <v>53</v>
      </c>
      <c r="O2" s="42" t="s">
        <v>54</v>
      </c>
      <c r="P2" s="42" t="s">
        <v>55</v>
      </c>
      <c r="Q2" s="42" t="s">
        <v>56</v>
      </c>
      <c r="R2" s="42" t="s">
        <v>57</v>
      </c>
    </row>
    <row r="3" spans="1:18" x14ac:dyDescent="0.35">
      <c r="A3" s="43" t="s">
        <v>58</v>
      </c>
      <c r="B3" s="42" t="b">
        <v>1</v>
      </c>
      <c r="C3" s="42" t="b">
        <v>0</v>
      </c>
      <c r="D3" s="42" t="b">
        <v>0</v>
      </c>
      <c r="E3" s="42" t="b">
        <v>0</v>
      </c>
      <c r="F3" s="42" t="b">
        <v>0</v>
      </c>
      <c r="G3" s="42" t="b">
        <v>0</v>
      </c>
      <c r="H3" s="42" t="b">
        <v>0</v>
      </c>
      <c r="I3" s="42" t="b">
        <v>0</v>
      </c>
      <c r="J3" s="42" t="b">
        <v>1</v>
      </c>
      <c r="K3" s="42" t="b">
        <v>0</v>
      </c>
      <c r="L3" s="42" t="b">
        <v>0</v>
      </c>
      <c r="M3" s="42" t="b">
        <v>0</v>
      </c>
      <c r="N3" s="42" t="b">
        <v>0</v>
      </c>
      <c r="O3" s="42" t="b">
        <v>0</v>
      </c>
      <c r="P3" s="42" t="b">
        <v>0</v>
      </c>
      <c r="Q3" s="42" t="b">
        <v>0</v>
      </c>
      <c r="R3" t="b">
        <v>0</v>
      </c>
    </row>
    <row r="4" spans="1:18" x14ac:dyDescent="0.35">
      <c r="A4" s="43" t="s">
        <v>59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1</v>
      </c>
      <c r="M4" s="42">
        <v>2</v>
      </c>
      <c r="N4" s="42">
        <v>0</v>
      </c>
      <c r="O4" s="42">
        <v>0</v>
      </c>
      <c r="P4" s="42">
        <v>1</v>
      </c>
      <c r="Q4" s="42">
        <v>3</v>
      </c>
      <c r="R4" s="42">
        <v>1</v>
      </c>
    </row>
    <row r="5" spans="1:18" x14ac:dyDescent="0.35">
      <c r="A5" s="43" t="s">
        <v>60</v>
      </c>
      <c r="B5" s="42">
        <v>0</v>
      </c>
      <c r="C5" s="42">
        <v>0</v>
      </c>
      <c r="D5" s="42">
        <v>1</v>
      </c>
      <c r="E5" s="42">
        <v>2</v>
      </c>
      <c r="F5" s="42">
        <v>0</v>
      </c>
      <c r="G5" s="42">
        <v>1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</row>
    <row r="6" spans="1:18" x14ac:dyDescent="0.35">
      <c r="A6" s="43" t="s">
        <v>61</v>
      </c>
      <c r="B6" s="42" t="b">
        <v>1</v>
      </c>
      <c r="C6" s="42" t="b">
        <v>0</v>
      </c>
      <c r="D6" s="42" t="b">
        <v>1</v>
      </c>
      <c r="E6" s="42" t="b">
        <v>1</v>
      </c>
      <c r="F6" s="42" t="b">
        <v>1</v>
      </c>
      <c r="G6" s="42" t="b">
        <v>1</v>
      </c>
      <c r="H6" s="42" t="b">
        <v>0</v>
      </c>
      <c r="I6" s="42" t="b">
        <v>1</v>
      </c>
      <c r="J6" s="42" t="b">
        <v>1</v>
      </c>
      <c r="K6" s="42" t="b">
        <v>1</v>
      </c>
      <c r="L6" s="42" t="b">
        <v>1</v>
      </c>
      <c r="M6" s="42" t="b">
        <v>1</v>
      </c>
      <c r="N6" s="42" t="b">
        <v>1</v>
      </c>
      <c r="O6" s="42" t="b">
        <v>1</v>
      </c>
      <c r="P6" s="42" t="b">
        <v>1</v>
      </c>
      <c r="Q6" t="b">
        <v>0</v>
      </c>
      <c r="R6" t="b">
        <v>1</v>
      </c>
    </row>
    <row r="7" spans="1:18" x14ac:dyDescent="0.35">
      <c r="A7" s="43" t="s">
        <v>62</v>
      </c>
      <c r="B7" s="42" t="b">
        <v>0</v>
      </c>
      <c r="C7" s="42" t="b">
        <v>1</v>
      </c>
      <c r="D7" s="42" t="b">
        <v>0</v>
      </c>
      <c r="E7" s="42" t="b">
        <v>0</v>
      </c>
      <c r="F7" s="42" t="b">
        <v>0</v>
      </c>
      <c r="G7" s="42" t="b">
        <v>0</v>
      </c>
      <c r="H7" s="42" t="b">
        <v>1</v>
      </c>
      <c r="I7" s="42" t="b">
        <v>0</v>
      </c>
      <c r="J7" s="42" t="b">
        <v>0</v>
      </c>
      <c r="K7" s="42" t="b">
        <v>0</v>
      </c>
      <c r="L7" s="42" t="b">
        <v>0</v>
      </c>
      <c r="M7" s="42" t="b">
        <v>0</v>
      </c>
      <c r="N7" s="42" t="b">
        <v>0</v>
      </c>
      <c r="O7" s="42" t="b">
        <v>0</v>
      </c>
      <c r="P7" s="42" t="b">
        <v>0</v>
      </c>
      <c r="Q7" s="42" t="b">
        <v>1</v>
      </c>
      <c r="R7" s="42" t="b">
        <v>1</v>
      </c>
    </row>
    <row r="8" spans="1:18" x14ac:dyDescent="0.35">
      <c r="A8" s="43" t="s">
        <v>63</v>
      </c>
      <c r="B8" s="42" t="b">
        <v>0</v>
      </c>
      <c r="C8" s="42" t="b">
        <v>0</v>
      </c>
      <c r="D8" s="42" t="b">
        <v>0</v>
      </c>
      <c r="E8" s="42" t="b">
        <v>0</v>
      </c>
      <c r="F8" s="42" t="b">
        <v>0</v>
      </c>
      <c r="G8" s="42" t="b">
        <v>0</v>
      </c>
      <c r="H8" s="42" t="b">
        <v>0</v>
      </c>
      <c r="I8" s="42" t="b">
        <v>0</v>
      </c>
      <c r="J8" s="42" t="b">
        <v>0</v>
      </c>
      <c r="K8" s="42" t="b">
        <v>0</v>
      </c>
      <c r="L8" s="42" t="b">
        <v>0</v>
      </c>
      <c r="M8" s="42" t="b">
        <v>0</v>
      </c>
      <c r="N8" s="42" t="b">
        <v>0</v>
      </c>
      <c r="O8" s="42" t="b">
        <v>0</v>
      </c>
      <c r="P8" s="42" t="b">
        <v>0</v>
      </c>
      <c r="Q8" s="42" t="b">
        <v>1</v>
      </c>
      <c r="R8" s="42" t="b">
        <v>0</v>
      </c>
    </row>
    <row r="9" spans="1:18" x14ac:dyDescent="0.35">
      <c r="A9" t="s">
        <v>64</v>
      </c>
      <c r="B9" s="42" t="b">
        <v>0</v>
      </c>
      <c r="C9" s="42" t="b">
        <v>0</v>
      </c>
      <c r="D9" s="42" t="b">
        <v>0</v>
      </c>
      <c r="E9" s="42" t="b">
        <v>1</v>
      </c>
      <c r="F9" s="42" t="b">
        <v>0</v>
      </c>
      <c r="G9" s="42" t="b">
        <v>1</v>
      </c>
      <c r="H9" s="42" t="b">
        <v>0</v>
      </c>
      <c r="I9" s="42" t="b">
        <v>0</v>
      </c>
      <c r="J9" s="42" t="b">
        <v>0</v>
      </c>
      <c r="K9" s="42" t="b">
        <v>0</v>
      </c>
      <c r="L9" s="42" t="b">
        <v>0</v>
      </c>
      <c r="M9" s="42" t="b">
        <v>0</v>
      </c>
      <c r="N9" s="42" t="b">
        <v>0</v>
      </c>
      <c r="O9" s="42" t="b">
        <v>0</v>
      </c>
      <c r="P9" s="42" t="b">
        <v>0</v>
      </c>
      <c r="Q9" s="42" t="b">
        <v>1</v>
      </c>
      <c r="R9" s="42" t="b">
        <v>1</v>
      </c>
    </row>
    <row r="10" spans="1:18" x14ac:dyDescent="0.35">
      <c r="A10" s="43" t="s">
        <v>65</v>
      </c>
      <c r="B10" s="42">
        <v>1</v>
      </c>
      <c r="C10" s="42">
        <v>1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42">
        <v>1</v>
      </c>
      <c r="N10" s="42">
        <v>1</v>
      </c>
      <c r="O10" s="42">
        <v>-1</v>
      </c>
      <c r="P10" s="42">
        <v>1</v>
      </c>
      <c r="Q10" s="42">
        <v>1</v>
      </c>
      <c r="R10" s="42">
        <v>1</v>
      </c>
    </row>
    <row r="11" spans="1:18" x14ac:dyDescent="0.35">
      <c r="A11" s="43" t="s">
        <v>66</v>
      </c>
      <c r="B11" s="42" t="b">
        <v>1</v>
      </c>
      <c r="C11" s="42" t="b">
        <v>1</v>
      </c>
      <c r="D11" s="42" t="b">
        <v>1</v>
      </c>
      <c r="E11" s="42" t="b">
        <v>1</v>
      </c>
      <c r="F11" s="42" t="b">
        <v>1</v>
      </c>
      <c r="G11" s="42" t="b">
        <v>1</v>
      </c>
      <c r="H11" s="42" t="b">
        <v>1</v>
      </c>
      <c r="I11" s="42" t="b">
        <v>1</v>
      </c>
      <c r="J11" s="42" t="b">
        <v>1</v>
      </c>
      <c r="K11" s="42" t="b">
        <v>0</v>
      </c>
      <c r="L11" s="42" t="b">
        <v>1</v>
      </c>
      <c r="M11" s="42" t="b">
        <v>1</v>
      </c>
      <c r="N11" s="42" t="b">
        <v>1</v>
      </c>
      <c r="O11" s="42" t="b">
        <v>1</v>
      </c>
      <c r="P11" s="42" t="b">
        <v>1</v>
      </c>
      <c r="Q11" s="42" t="b">
        <v>1</v>
      </c>
      <c r="R11" s="42" t="b">
        <v>1</v>
      </c>
    </row>
    <row r="12" spans="1:18" x14ac:dyDescent="0.35">
      <c r="P12" s="42"/>
      <c r="Q12" s="42"/>
    </row>
    <row r="13" spans="1:18" x14ac:dyDescent="0.35">
      <c r="P13" s="42"/>
      <c r="Q13" s="42"/>
    </row>
    <row r="14" spans="1:18" x14ac:dyDescent="0.35">
      <c r="P14" s="42"/>
      <c r="Q14" s="42"/>
    </row>
    <row r="16" spans="1:18" x14ac:dyDescent="0.35">
      <c r="A16" s="42" t="s">
        <v>67</v>
      </c>
    </row>
    <row r="18" spans="1:6" ht="58" x14ac:dyDescent="0.35">
      <c r="A18" s="20" t="s">
        <v>36</v>
      </c>
      <c r="B18" s="21" t="s">
        <v>36</v>
      </c>
      <c r="C18" s="21" t="s">
        <v>36</v>
      </c>
      <c r="D18" s="21" t="s">
        <v>37</v>
      </c>
      <c r="E18" s="21" t="s">
        <v>38</v>
      </c>
      <c r="F18" s="21" t="s">
        <v>36</v>
      </c>
    </row>
    <row r="20" spans="1:6" x14ac:dyDescent="0.35">
      <c r="A20" s="49" t="s">
        <v>110</v>
      </c>
      <c r="C20" s="89" t="s">
        <v>232</v>
      </c>
      <c r="D20" s="89"/>
      <c r="E20" s="89"/>
      <c r="F20" s="89"/>
    </row>
    <row r="21" spans="1:6" x14ac:dyDescent="0.35">
      <c r="A21" s="50" t="s">
        <v>190</v>
      </c>
      <c r="C21" s="42" t="s">
        <v>233</v>
      </c>
    </row>
    <row r="22" spans="1:6" x14ac:dyDescent="0.35">
      <c r="A22" s="50" t="s">
        <v>189</v>
      </c>
      <c r="C22" s="42" t="s">
        <v>237</v>
      </c>
      <c r="F22" t="s">
        <v>234</v>
      </c>
    </row>
    <row r="23" spans="1:6" x14ac:dyDescent="0.35">
      <c r="A23" s="50" t="s">
        <v>198</v>
      </c>
      <c r="C23" s="42" t="s">
        <v>235</v>
      </c>
    </row>
    <row r="24" spans="1:6" x14ac:dyDescent="0.35">
      <c r="A24" s="50" t="s">
        <v>199</v>
      </c>
      <c r="C24" s="42" t="s">
        <v>236</v>
      </c>
    </row>
    <row r="25" spans="1:6" x14ac:dyDescent="0.35">
      <c r="A25" s="50" t="s">
        <v>36</v>
      </c>
    </row>
    <row r="26" spans="1:6" x14ac:dyDescent="0.35">
      <c r="A26" s="50" t="s">
        <v>267</v>
      </c>
    </row>
    <row r="27" spans="1:6" x14ac:dyDescent="0.35">
      <c r="A27" s="50"/>
    </row>
    <row r="28" spans="1:6" x14ac:dyDescent="0.35">
      <c r="A28" s="50"/>
    </row>
    <row r="29" spans="1:6" x14ac:dyDescent="0.35">
      <c r="A29" s="50"/>
    </row>
    <row r="30" spans="1:6" x14ac:dyDescent="0.35">
      <c r="A30" s="50"/>
    </row>
    <row r="31" spans="1:6" x14ac:dyDescent="0.35">
      <c r="A31" s="50"/>
    </row>
    <row r="32" spans="1:6" x14ac:dyDescent="0.35">
      <c r="A32" s="50"/>
    </row>
    <row r="33" spans="1:1" x14ac:dyDescent="0.35">
      <c r="A33" s="50"/>
    </row>
    <row r="34" spans="1:1" x14ac:dyDescent="0.35">
      <c r="A34" s="50"/>
    </row>
    <row r="35" spans="1:1" x14ac:dyDescent="0.35">
      <c r="A35" s="50"/>
    </row>
    <row r="36" spans="1:1" x14ac:dyDescent="0.35">
      <c r="A36" s="50"/>
    </row>
    <row r="37" spans="1:1" x14ac:dyDescent="0.35">
      <c r="A37" s="50"/>
    </row>
    <row r="38" spans="1:1" x14ac:dyDescent="0.35">
      <c r="A38" s="51"/>
    </row>
  </sheetData>
  <mergeCells count="1">
    <mergeCell ref="C20:F20"/>
  </mergeCells>
  <conditionalFormatting sqref="B3:G3 B5:K8 I3:L3 B4:M4 L5:M5 L11 N10 N3:N5 L8:O8 Q8 B10:F11 B9 G10 H10:K11 O4:R5">
    <cfRule type="cellIs" dxfId="60" priority="29" operator="equal">
      <formula>TRUE</formula>
    </cfRule>
  </conditionalFormatting>
  <conditionalFormatting sqref="G11">
    <cfRule type="cellIs" dxfId="59" priority="28" operator="equal">
      <formula>TRUE</formula>
    </cfRule>
  </conditionalFormatting>
  <conditionalFormatting sqref="H3">
    <cfRule type="cellIs" dxfId="58" priority="27" operator="equal">
      <formula>TRUE</formula>
    </cfRule>
  </conditionalFormatting>
  <conditionalFormatting sqref="M3">
    <cfRule type="cellIs" dxfId="57" priority="26" operator="equal">
      <formula>TRUE</formula>
    </cfRule>
  </conditionalFormatting>
  <conditionalFormatting sqref="L6:M6">
    <cfRule type="cellIs" dxfId="56" priority="25" operator="equal">
      <formula>TRUE</formula>
    </cfRule>
  </conditionalFormatting>
  <conditionalFormatting sqref="L7:M8">
    <cfRule type="cellIs" dxfId="55" priority="24" operator="equal">
      <formula>TRUE</formula>
    </cfRule>
  </conditionalFormatting>
  <conditionalFormatting sqref="L10:M10">
    <cfRule type="cellIs" dxfId="54" priority="23" operator="equal">
      <formula>TRUE</formula>
    </cfRule>
  </conditionalFormatting>
  <conditionalFormatting sqref="M11">
    <cfRule type="cellIs" dxfId="53" priority="22" operator="equal">
      <formula>TRUE</formula>
    </cfRule>
  </conditionalFormatting>
  <conditionalFormatting sqref="O3">
    <cfRule type="cellIs" dxfId="52" priority="21" operator="equal">
      <formula>TRUE</formula>
    </cfRule>
  </conditionalFormatting>
  <conditionalFormatting sqref="N6:O6">
    <cfRule type="cellIs" dxfId="51" priority="20" operator="equal">
      <formula>TRUE</formula>
    </cfRule>
  </conditionalFormatting>
  <conditionalFormatting sqref="N7:O8">
    <cfRule type="cellIs" dxfId="50" priority="19" operator="equal">
      <formula>TRUE</formula>
    </cfRule>
  </conditionalFormatting>
  <conditionalFormatting sqref="N11:O11">
    <cfRule type="cellIs" dxfId="49" priority="18" operator="equal">
      <formula>TRUE</formula>
    </cfRule>
  </conditionalFormatting>
  <conditionalFormatting sqref="P8">
    <cfRule type="cellIs" dxfId="48" priority="17" operator="equal">
      <formula>TRUE</formula>
    </cfRule>
  </conditionalFormatting>
  <conditionalFormatting sqref="P6">
    <cfRule type="cellIs" dxfId="47" priority="16" operator="equal">
      <formula>TRUE</formula>
    </cfRule>
  </conditionalFormatting>
  <conditionalFormatting sqref="P7:P8">
    <cfRule type="cellIs" dxfId="46" priority="15" operator="equal">
      <formula>TRUE</formula>
    </cfRule>
  </conditionalFormatting>
  <conditionalFormatting sqref="P13">
    <cfRule type="cellIs" dxfId="45" priority="14" operator="equal">
      <formula>TRUE</formula>
    </cfRule>
  </conditionalFormatting>
  <conditionalFormatting sqref="P11">
    <cfRule type="cellIs" dxfId="44" priority="13" operator="equal">
      <formula>TRUE</formula>
    </cfRule>
  </conditionalFormatting>
  <conditionalFormatting sqref="P12:P13">
    <cfRule type="cellIs" dxfId="43" priority="12" operator="equal">
      <formula>TRUE</formula>
    </cfRule>
  </conditionalFormatting>
  <conditionalFormatting sqref="P14">
    <cfRule type="cellIs" dxfId="42" priority="11" operator="equal">
      <formula>TRUE</formula>
    </cfRule>
  </conditionalFormatting>
  <conditionalFormatting sqref="Q13">
    <cfRule type="cellIs" dxfId="41" priority="10" operator="equal">
      <formula>TRUE</formula>
    </cfRule>
  </conditionalFormatting>
  <conditionalFormatting sqref="Q11">
    <cfRule type="cellIs" dxfId="40" priority="9" operator="equal">
      <formula>TRUE</formula>
    </cfRule>
  </conditionalFormatting>
  <conditionalFormatting sqref="Q12:Q13">
    <cfRule type="cellIs" dxfId="39" priority="8" operator="equal">
      <formula>TRUE</formula>
    </cfRule>
  </conditionalFormatting>
  <conditionalFormatting sqref="Q14">
    <cfRule type="cellIs" dxfId="38" priority="7" operator="equal">
      <formula>TRUE</formula>
    </cfRule>
  </conditionalFormatting>
  <conditionalFormatting sqref="P3:Q3">
    <cfRule type="cellIs" dxfId="37" priority="6" operator="equal">
      <formula>TRUE</formula>
    </cfRule>
  </conditionalFormatting>
  <conditionalFormatting sqref="C9:Q9">
    <cfRule type="cellIs" dxfId="36" priority="5" operator="equal">
      <formula>TRUE</formula>
    </cfRule>
  </conditionalFormatting>
  <conditionalFormatting sqref="R8">
    <cfRule type="cellIs" dxfId="35" priority="4" operator="equal">
      <formula>TRUE</formula>
    </cfRule>
  </conditionalFormatting>
  <conditionalFormatting sqref="R11">
    <cfRule type="cellIs" dxfId="34" priority="3" operator="equal">
      <formula>TRUE</formula>
    </cfRule>
  </conditionalFormatting>
  <conditionalFormatting sqref="R9">
    <cfRule type="cellIs" dxfId="33" priority="2" operator="equal">
      <formula>TRUE</formula>
    </cfRule>
  </conditionalFormatting>
  <conditionalFormatting sqref="Q7:R7">
    <cfRule type="cellIs" dxfId="3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3AFD-0ED6-4928-A3EA-C875FE117615}">
  <dimension ref="A1:C25"/>
  <sheetViews>
    <sheetView workbookViewId="0">
      <selection activeCell="C7" sqref="C7"/>
    </sheetView>
  </sheetViews>
  <sheetFormatPr defaultRowHeight="14.5" x14ac:dyDescent="0.35"/>
  <cols>
    <col min="2" max="2" width="49.26953125" bestFit="1" customWidth="1"/>
    <col min="3" max="3" width="24.453125" bestFit="1" customWidth="1"/>
  </cols>
  <sheetData>
    <row r="1" spans="1:3" x14ac:dyDescent="0.35">
      <c r="A1" t="s">
        <v>121</v>
      </c>
      <c r="B1" t="s">
        <v>122</v>
      </c>
      <c r="C1" t="s">
        <v>123</v>
      </c>
    </row>
    <row r="2" spans="1:3" x14ac:dyDescent="0.35">
      <c r="A2" t="s">
        <v>124</v>
      </c>
      <c r="B2" t="s">
        <v>125</v>
      </c>
      <c r="C2" t="s">
        <v>126</v>
      </c>
    </row>
    <row r="3" spans="1:3" x14ac:dyDescent="0.35">
      <c r="A3" t="s">
        <v>127</v>
      </c>
      <c r="B3" t="s">
        <v>128</v>
      </c>
      <c r="C3" t="s">
        <v>129</v>
      </c>
    </row>
    <row r="4" spans="1:3" x14ac:dyDescent="0.35">
      <c r="A4" t="s">
        <v>130</v>
      </c>
      <c r="B4" t="s">
        <v>131</v>
      </c>
      <c r="C4" t="s">
        <v>132</v>
      </c>
    </row>
    <row r="5" spans="1:3" x14ac:dyDescent="0.35">
      <c r="A5" t="s">
        <v>133</v>
      </c>
      <c r="B5" t="s">
        <v>134</v>
      </c>
      <c r="C5" t="s">
        <v>135</v>
      </c>
    </row>
    <row r="6" spans="1:3" x14ac:dyDescent="0.35">
      <c r="A6" t="s">
        <v>136</v>
      </c>
      <c r="B6" t="s">
        <v>137</v>
      </c>
      <c r="C6" t="s">
        <v>138</v>
      </c>
    </row>
    <row r="7" spans="1:3" x14ac:dyDescent="0.35">
      <c r="A7" s="54" t="s">
        <v>139</v>
      </c>
      <c r="B7" s="54" t="s">
        <v>140</v>
      </c>
      <c r="C7" s="54" t="s">
        <v>141</v>
      </c>
    </row>
    <row r="8" spans="1:3" x14ac:dyDescent="0.35">
      <c r="A8" t="s">
        <v>142</v>
      </c>
      <c r="B8" t="s">
        <v>143</v>
      </c>
      <c r="C8" t="s">
        <v>144</v>
      </c>
    </row>
    <row r="9" spans="1:3" x14ac:dyDescent="0.35">
      <c r="A9" t="s">
        <v>145</v>
      </c>
      <c r="B9" t="s">
        <v>146</v>
      </c>
      <c r="C9" t="s">
        <v>147</v>
      </c>
    </row>
    <row r="10" spans="1:3" x14ac:dyDescent="0.35">
      <c r="A10" t="s">
        <v>148</v>
      </c>
      <c r="B10" t="s">
        <v>149</v>
      </c>
      <c r="C10" t="s">
        <v>150</v>
      </c>
    </row>
    <row r="11" spans="1:3" x14ac:dyDescent="0.35">
      <c r="A11" t="s">
        <v>151</v>
      </c>
      <c r="B11" t="s">
        <v>152</v>
      </c>
      <c r="C11" t="s">
        <v>153</v>
      </c>
    </row>
    <row r="12" spans="1:3" x14ac:dyDescent="0.35">
      <c r="A12" s="54" t="s">
        <v>154</v>
      </c>
      <c r="B12" s="54" t="s">
        <v>155</v>
      </c>
      <c r="C12" s="54" t="s">
        <v>150</v>
      </c>
    </row>
    <row r="13" spans="1:3" x14ac:dyDescent="0.35">
      <c r="A13" t="s">
        <v>156</v>
      </c>
      <c r="B13" t="s">
        <v>157</v>
      </c>
      <c r="C13" t="s">
        <v>158</v>
      </c>
    </row>
    <row r="14" spans="1:3" x14ac:dyDescent="0.35">
      <c r="A14" t="s">
        <v>159</v>
      </c>
      <c r="B14" t="s">
        <v>160</v>
      </c>
      <c r="C14" t="s">
        <v>161</v>
      </c>
    </row>
    <row r="15" spans="1:3" x14ac:dyDescent="0.35">
      <c r="A15" t="s">
        <v>162</v>
      </c>
      <c r="B15" t="s">
        <v>163</v>
      </c>
      <c r="C15" t="s">
        <v>164</v>
      </c>
    </row>
    <row r="16" spans="1:3" x14ac:dyDescent="0.35">
      <c r="A16" t="s">
        <v>165</v>
      </c>
      <c r="B16" t="s">
        <v>166</v>
      </c>
      <c r="C16" t="s">
        <v>167</v>
      </c>
    </row>
    <row r="17" spans="1:3" x14ac:dyDescent="0.35">
      <c r="A17" t="s">
        <v>168</v>
      </c>
      <c r="B17" t="s">
        <v>169</v>
      </c>
      <c r="C17" t="s">
        <v>170</v>
      </c>
    </row>
    <row r="18" spans="1:3" x14ac:dyDescent="0.35">
      <c r="A18" t="s">
        <v>171</v>
      </c>
      <c r="B18" t="s">
        <v>172</v>
      </c>
      <c r="C18" t="s">
        <v>173</v>
      </c>
    </row>
    <row r="19" spans="1:3" x14ac:dyDescent="0.35">
      <c r="A19" t="s">
        <v>174</v>
      </c>
      <c r="B19" t="s">
        <v>175</v>
      </c>
      <c r="C19" s="52">
        <v>36175</v>
      </c>
    </row>
    <row r="20" spans="1:3" x14ac:dyDescent="0.35">
      <c r="A20" t="s">
        <v>176</v>
      </c>
      <c r="B20" t="s">
        <v>177</v>
      </c>
      <c r="C20" s="53">
        <v>0.69027777777777777</v>
      </c>
    </row>
    <row r="21" spans="1:3" x14ac:dyDescent="0.35">
      <c r="A21" t="s">
        <v>178</v>
      </c>
      <c r="B21" t="s">
        <v>179</v>
      </c>
      <c r="C21" t="s">
        <v>180</v>
      </c>
    </row>
    <row r="22" spans="1:3" x14ac:dyDescent="0.35">
      <c r="A22" s="54" t="s">
        <v>181</v>
      </c>
      <c r="B22" s="54" t="s">
        <v>182</v>
      </c>
      <c r="C22" s="54">
        <v>1999</v>
      </c>
    </row>
    <row r="23" spans="1:3" x14ac:dyDescent="0.35">
      <c r="A23" t="s">
        <v>183</v>
      </c>
      <c r="B23" t="s">
        <v>184</v>
      </c>
    </row>
    <row r="24" spans="1:3" x14ac:dyDescent="0.35">
      <c r="A24" t="s">
        <v>185</v>
      </c>
      <c r="B24" t="s">
        <v>186</v>
      </c>
    </row>
    <row r="25" spans="1:3" x14ac:dyDescent="0.35">
      <c r="A25" t="s">
        <v>187</v>
      </c>
      <c r="B2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1A3A-85FC-4FE3-BA5F-801CB912226F}">
  <sheetPr>
    <tabColor theme="4"/>
  </sheetPr>
  <dimension ref="A1:H32"/>
  <sheetViews>
    <sheetView workbookViewId="0">
      <selection activeCell="A31" sqref="A31:A32"/>
    </sheetView>
  </sheetViews>
  <sheetFormatPr defaultRowHeight="14.5" x14ac:dyDescent="0.35"/>
  <cols>
    <col min="1" max="1" width="24.7265625" bestFit="1" customWidth="1"/>
    <col min="2" max="2" width="18.26953125" customWidth="1"/>
    <col min="3" max="3" width="15.81640625" customWidth="1"/>
    <col min="4" max="8" width="12.7265625" customWidth="1"/>
  </cols>
  <sheetData>
    <row r="1" spans="1:8" ht="43.5" x14ac:dyDescent="0.35">
      <c r="A1" s="48" t="s">
        <v>80</v>
      </c>
      <c r="B1" s="48" t="s">
        <v>81</v>
      </c>
      <c r="C1" s="48" t="s">
        <v>82</v>
      </c>
      <c r="D1" s="76" t="s">
        <v>83</v>
      </c>
      <c r="E1" s="76" t="s">
        <v>84</v>
      </c>
      <c r="F1" s="76" t="s">
        <v>85</v>
      </c>
      <c r="G1" s="76" t="s">
        <v>308</v>
      </c>
      <c r="H1" s="76" t="s">
        <v>307</v>
      </c>
    </row>
    <row r="2" spans="1:8" x14ac:dyDescent="0.35">
      <c r="A2" t="s">
        <v>79</v>
      </c>
      <c r="B2" t="s">
        <v>76</v>
      </c>
      <c r="C2" t="s">
        <v>97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35">
      <c r="A3" t="s">
        <v>93</v>
      </c>
      <c r="B3" t="s">
        <v>95</v>
      </c>
      <c r="C3" t="s">
        <v>96</v>
      </c>
      <c r="D3" t="b">
        <v>0</v>
      </c>
      <c r="E3" t="b">
        <v>0</v>
      </c>
      <c r="F3" t="b">
        <v>0</v>
      </c>
      <c r="G3" t="b">
        <v>0</v>
      </c>
      <c r="H3" t="b">
        <v>0</v>
      </c>
    </row>
    <row r="4" spans="1:8" x14ac:dyDescent="0.35">
      <c r="A4" t="s">
        <v>77</v>
      </c>
      <c r="B4" t="s">
        <v>94</v>
      </c>
      <c r="C4" t="s">
        <v>77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  <row r="5" spans="1:8" x14ac:dyDescent="0.35">
      <c r="A5" t="s">
        <v>78</v>
      </c>
      <c r="B5" t="s">
        <v>75</v>
      </c>
      <c r="C5" t="s">
        <v>96</v>
      </c>
      <c r="D5" t="b">
        <v>0</v>
      </c>
      <c r="E5" t="b">
        <v>0</v>
      </c>
      <c r="F5" t="b">
        <v>0</v>
      </c>
      <c r="G5" t="b">
        <v>0</v>
      </c>
      <c r="H5" t="b">
        <v>0</v>
      </c>
    </row>
    <row r="6" spans="1:8" x14ac:dyDescent="0.35">
      <c r="A6" t="s">
        <v>213</v>
      </c>
      <c r="B6" t="s">
        <v>222</v>
      </c>
      <c r="C6" t="s">
        <v>223</v>
      </c>
      <c r="D6" t="b">
        <v>0</v>
      </c>
      <c r="E6" t="b">
        <v>0</v>
      </c>
      <c r="F6" t="b">
        <v>0</v>
      </c>
      <c r="G6" t="b">
        <v>0</v>
      </c>
      <c r="H6" t="b">
        <v>0</v>
      </c>
    </row>
    <row r="7" spans="1:8" x14ac:dyDescent="0.35">
      <c r="A7" t="s">
        <v>206</v>
      </c>
      <c r="B7" t="s">
        <v>207</v>
      </c>
      <c r="C7" t="s">
        <v>96</v>
      </c>
      <c r="D7" t="b">
        <v>0</v>
      </c>
      <c r="E7" t="b">
        <v>0</v>
      </c>
      <c r="F7" t="b">
        <v>1</v>
      </c>
      <c r="G7" t="b">
        <v>0</v>
      </c>
      <c r="H7" t="b">
        <v>0</v>
      </c>
    </row>
    <row r="8" spans="1:8" x14ac:dyDescent="0.35">
      <c r="A8" t="s">
        <v>285</v>
      </c>
      <c r="B8" t="s">
        <v>286</v>
      </c>
      <c r="C8" t="s">
        <v>287</v>
      </c>
      <c r="D8" t="b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35">
      <c r="A9" t="s">
        <v>98</v>
      </c>
      <c r="B9" t="s">
        <v>87</v>
      </c>
      <c r="C9" t="s">
        <v>96</v>
      </c>
      <c r="D9" t="b">
        <v>0</v>
      </c>
      <c r="E9" t="b">
        <v>1</v>
      </c>
      <c r="F9" t="b">
        <v>0</v>
      </c>
      <c r="G9" t="b">
        <v>0</v>
      </c>
      <c r="H9" t="b">
        <v>0</v>
      </c>
    </row>
    <row r="10" spans="1:8" x14ac:dyDescent="0.35">
      <c r="A10" t="s">
        <v>229</v>
      </c>
      <c r="B10" t="s">
        <v>230</v>
      </c>
      <c r="C10" t="s">
        <v>77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35">
      <c r="A11" t="s">
        <v>309</v>
      </c>
      <c r="B11" t="s">
        <v>310</v>
      </c>
      <c r="C11" t="s">
        <v>77</v>
      </c>
      <c r="D11" t="b">
        <v>0</v>
      </c>
      <c r="E11" t="b">
        <v>0</v>
      </c>
      <c r="F11" t="b">
        <v>0</v>
      </c>
      <c r="G11" t="b">
        <v>1</v>
      </c>
      <c r="H11" t="b">
        <v>1</v>
      </c>
    </row>
    <row r="12" spans="1:8" x14ac:dyDescent="0.35">
      <c r="A12" t="s">
        <v>90</v>
      </c>
      <c r="B12" t="s">
        <v>86</v>
      </c>
      <c r="C12" t="s">
        <v>96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</row>
    <row r="13" spans="1:8" x14ac:dyDescent="0.35">
      <c r="A13" t="s">
        <v>266</v>
      </c>
      <c r="B13" t="s">
        <v>262</v>
      </c>
      <c r="C13" t="s">
        <v>223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35">
      <c r="A14" t="s">
        <v>116</v>
      </c>
      <c r="B14" t="s">
        <v>117</v>
      </c>
      <c r="C14" t="s">
        <v>96</v>
      </c>
      <c r="D14" t="b">
        <v>0</v>
      </c>
      <c r="E14" t="b">
        <v>0</v>
      </c>
      <c r="F14" t="b">
        <v>1</v>
      </c>
      <c r="G14" t="b">
        <v>0</v>
      </c>
      <c r="H14" t="b">
        <v>0</v>
      </c>
    </row>
    <row r="15" spans="1:8" x14ac:dyDescent="0.35">
      <c r="A15" t="s">
        <v>115</v>
      </c>
      <c r="B15" t="s">
        <v>108</v>
      </c>
      <c r="C15" t="s">
        <v>96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</row>
    <row r="16" spans="1:8" x14ac:dyDescent="0.35">
      <c r="A16" t="s">
        <v>209</v>
      </c>
      <c r="B16" t="s">
        <v>2</v>
      </c>
      <c r="C16" t="s">
        <v>77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</row>
    <row r="17" spans="1:8" x14ac:dyDescent="0.35">
      <c r="A17" t="s">
        <v>208</v>
      </c>
      <c r="B17" t="s">
        <v>1</v>
      </c>
      <c r="C17" t="s">
        <v>96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35">
      <c r="A18" t="s">
        <v>113</v>
      </c>
      <c r="B18" t="s">
        <v>114</v>
      </c>
      <c r="C18" t="s">
        <v>97</v>
      </c>
      <c r="D18" t="b">
        <v>1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35">
      <c r="A19" t="s">
        <v>210</v>
      </c>
      <c r="B19" t="s">
        <v>211</v>
      </c>
      <c r="C19" t="s">
        <v>77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35">
      <c r="A20" t="s">
        <v>92</v>
      </c>
      <c r="B20" t="s">
        <v>89</v>
      </c>
      <c r="C20" t="s">
        <v>96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</row>
    <row r="21" spans="1:8" x14ac:dyDescent="0.35">
      <c r="A21" t="s">
        <v>111</v>
      </c>
      <c r="B21" t="s">
        <v>112</v>
      </c>
      <c r="C21" t="s">
        <v>96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</row>
    <row r="22" spans="1:8" x14ac:dyDescent="0.35">
      <c r="A22" t="s">
        <v>91</v>
      </c>
      <c r="B22" t="s">
        <v>88</v>
      </c>
      <c r="C22" t="s">
        <v>97</v>
      </c>
      <c r="D22" t="b">
        <v>1</v>
      </c>
      <c r="E22" t="b">
        <v>0</v>
      </c>
      <c r="F22" t="b">
        <v>0</v>
      </c>
      <c r="G22" t="b">
        <v>0</v>
      </c>
      <c r="H22" t="b">
        <v>0</v>
      </c>
    </row>
    <row r="23" spans="1:8" x14ac:dyDescent="0.35">
      <c r="A23" t="s">
        <v>255</v>
      </c>
      <c r="B23" t="s">
        <v>256</v>
      </c>
      <c r="C23" t="s">
        <v>97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</row>
    <row r="24" spans="1:8" x14ac:dyDescent="0.35">
      <c r="A24" t="s">
        <v>257</v>
      </c>
      <c r="B24" t="s">
        <v>258</v>
      </c>
      <c r="C24" t="s">
        <v>97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35">
      <c r="A25" t="s">
        <v>322</v>
      </c>
      <c r="B25" t="s">
        <v>324</v>
      </c>
      <c r="C25" t="s">
        <v>96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</row>
    <row r="26" spans="1:8" x14ac:dyDescent="0.35">
      <c r="A26" t="s">
        <v>323</v>
      </c>
      <c r="B26" t="s">
        <v>325</v>
      </c>
      <c r="C26" t="s">
        <v>96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</row>
    <row r="27" spans="1:8" x14ac:dyDescent="0.35">
      <c r="A27" t="s">
        <v>329</v>
      </c>
      <c r="B27" t="s">
        <v>39</v>
      </c>
      <c r="C27" t="s">
        <v>97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</row>
    <row r="28" spans="1:8" x14ac:dyDescent="0.35">
      <c r="A28" t="s">
        <v>349</v>
      </c>
      <c r="B28" t="s">
        <v>350</v>
      </c>
      <c r="C28" t="s">
        <v>96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</row>
    <row r="29" spans="1:8" x14ac:dyDescent="0.35">
      <c r="A29" t="s">
        <v>357</v>
      </c>
      <c r="B29" t="s">
        <v>355</v>
      </c>
      <c r="C29" t="s">
        <v>96</v>
      </c>
      <c r="D29" t="b">
        <v>0</v>
      </c>
      <c r="E29" t="b">
        <v>1</v>
      </c>
      <c r="F29" t="b">
        <v>0</v>
      </c>
      <c r="G29" t="b">
        <v>0</v>
      </c>
      <c r="H29" t="b">
        <v>0</v>
      </c>
    </row>
    <row r="30" spans="1:8" x14ac:dyDescent="0.35">
      <c r="A30" t="s">
        <v>358</v>
      </c>
      <c r="B30" t="s">
        <v>356</v>
      </c>
      <c r="C30" t="s">
        <v>96</v>
      </c>
      <c r="D30" t="b">
        <v>0</v>
      </c>
      <c r="E30" t="b">
        <v>1</v>
      </c>
      <c r="F30" t="b">
        <v>0</v>
      </c>
      <c r="G30" t="b">
        <v>0</v>
      </c>
      <c r="H30" t="b">
        <v>0</v>
      </c>
    </row>
    <row r="31" spans="1:8" x14ac:dyDescent="0.35">
      <c r="A31" t="s">
        <v>365</v>
      </c>
      <c r="B31" t="s">
        <v>367</v>
      </c>
      <c r="C31" t="s">
        <v>96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35">
      <c r="A32" t="s">
        <v>366</v>
      </c>
      <c r="B32" t="s">
        <v>368</v>
      </c>
      <c r="C32" t="s">
        <v>96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</sheetData>
  <autoFilter ref="A1:H1" xr:uid="{F92F1A3A-85FC-4FE3-BA5F-801CB912226F}">
    <sortState xmlns:xlrd2="http://schemas.microsoft.com/office/spreadsheetml/2017/richdata2" ref="A2:H24">
      <sortCondition ref="A1"/>
    </sortState>
  </autoFilter>
  <conditionalFormatting sqref="D2:F5">
    <cfRule type="cellIs" dxfId="31" priority="32" operator="equal">
      <formula>TRUE</formula>
    </cfRule>
  </conditionalFormatting>
  <conditionalFormatting sqref="D6:F10">
    <cfRule type="cellIs" dxfId="30" priority="31" operator="equal">
      <formula>TRUE</formula>
    </cfRule>
  </conditionalFormatting>
  <conditionalFormatting sqref="D11:F11">
    <cfRule type="cellIs" dxfId="29" priority="30" operator="equal">
      <formula>TRUE</formula>
    </cfRule>
  </conditionalFormatting>
  <conditionalFormatting sqref="D12:F12">
    <cfRule type="cellIs" dxfId="28" priority="29" operator="equal">
      <formula>TRUE</formula>
    </cfRule>
  </conditionalFormatting>
  <conditionalFormatting sqref="D13:F13">
    <cfRule type="cellIs" dxfId="27" priority="28" operator="equal">
      <formula>TRUE</formula>
    </cfRule>
  </conditionalFormatting>
  <conditionalFormatting sqref="D14:E14">
    <cfRule type="cellIs" dxfId="26" priority="27" operator="equal">
      <formula>TRUE</formula>
    </cfRule>
  </conditionalFormatting>
  <conditionalFormatting sqref="D16:F16">
    <cfRule type="cellIs" dxfId="25" priority="26" operator="equal">
      <formula>TRUE</formula>
    </cfRule>
  </conditionalFormatting>
  <conditionalFormatting sqref="D15:F15">
    <cfRule type="cellIs" dxfId="24" priority="25" operator="equal">
      <formula>TRUE</formula>
    </cfRule>
  </conditionalFormatting>
  <conditionalFormatting sqref="D17:F17">
    <cfRule type="cellIs" dxfId="23" priority="24" operator="equal">
      <formula>TRUE</formula>
    </cfRule>
  </conditionalFormatting>
  <conditionalFormatting sqref="D18:F18">
    <cfRule type="cellIs" dxfId="22" priority="23" operator="equal">
      <formula>TRUE</formula>
    </cfRule>
  </conditionalFormatting>
  <conditionalFormatting sqref="D19:F19">
    <cfRule type="cellIs" dxfId="21" priority="22" operator="equal">
      <formula>TRUE</formula>
    </cfRule>
  </conditionalFormatting>
  <conditionalFormatting sqref="D20:F20">
    <cfRule type="cellIs" dxfId="20" priority="21" operator="equal">
      <formula>TRUE</formula>
    </cfRule>
  </conditionalFormatting>
  <conditionalFormatting sqref="D21:F21">
    <cfRule type="cellIs" dxfId="19" priority="20" operator="equal">
      <formula>TRUE</formula>
    </cfRule>
  </conditionalFormatting>
  <conditionalFormatting sqref="D22:F22">
    <cfRule type="cellIs" dxfId="18" priority="19" operator="equal">
      <formula>TRUE</formula>
    </cfRule>
  </conditionalFormatting>
  <conditionalFormatting sqref="D23:F23">
    <cfRule type="cellIs" dxfId="17" priority="18" operator="equal">
      <formula>TRUE</formula>
    </cfRule>
  </conditionalFormatting>
  <conditionalFormatting sqref="G2:H23">
    <cfRule type="cellIs" dxfId="16" priority="17" operator="equal">
      <formula>TRUE</formula>
    </cfRule>
  </conditionalFormatting>
  <conditionalFormatting sqref="D24:F24">
    <cfRule type="cellIs" dxfId="15" priority="16" operator="equal">
      <formula>TRUE</formula>
    </cfRule>
  </conditionalFormatting>
  <conditionalFormatting sqref="G24:H24">
    <cfRule type="cellIs" dxfId="14" priority="15" operator="equal">
      <formula>TRUE</formula>
    </cfRule>
  </conditionalFormatting>
  <conditionalFormatting sqref="D25:H25">
    <cfRule type="cellIs" dxfId="13" priority="14" operator="equal">
      <formula>TRUE</formula>
    </cfRule>
  </conditionalFormatting>
  <conditionalFormatting sqref="D26:H26">
    <cfRule type="cellIs" dxfId="12" priority="13" operator="equal">
      <formula>TRUE</formula>
    </cfRule>
  </conditionalFormatting>
  <conditionalFormatting sqref="D27:F27">
    <cfRule type="cellIs" dxfId="11" priority="12" operator="equal">
      <formula>TRUE</formula>
    </cfRule>
  </conditionalFormatting>
  <conditionalFormatting sqref="G27:H27">
    <cfRule type="cellIs" dxfId="10" priority="11" operator="equal">
      <formula>TRUE</formula>
    </cfRule>
  </conditionalFormatting>
  <conditionalFormatting sqref="G28:H28">
    <cfRule type="cellIs" dxfId="9" priority="10" operator="equal">
      <formula>TRUE</formula>
    </cfRule>
  </conditionalFormatting>
  <conditionalFormatting sqref="D28:E28">
    <cfRule type="cellIs" dxfId="8" priority="9" operator="equal">
      <formula>TRUE</formula>
    </cfRule>
  </conditionalFormatting>
  <conditionalFormatting sqref="F28">
    <cfRule type="cellIs" dxfId="7" priority="8" operator="equal">
      <formula>TRUE</formula>
    </cfRule>
  </conditionalFormatting>
  <conditionalFormatting sqref="D29:F29">
    <cfRule type="cellIs" dxfId="6" priority="7" operator="equal">
      <formula>TRUE</formula>
    </cfRule>
  </conditionalFormatting>
  <conditionalFormatting sqref="G29:H29">
    <cfRule type="cellIs" dxfId="5" priority="6" operator="equal">
      <formula>TRUE</formula>
    </cfRule>
  </conditionalFormatting>
  <conditionalFormatting sqref="D30:F30">
    <cfRule type="cellIs" dxfId="4" priority="5" operator="equal">
      <formula>TRUE</formula>
    </cfRule>
  </conditionalFormatting>
  <conditionalFormatting sqref="G30:H30">
    <cfRule type="cellIs" dxfId="3" priority="4" operator="equal">
      <formula>TRUE</formula>
    </cfRule>
  </conditionalFormatting>
  <conditionalFormatting sqref="D31:H31">
    <cfRule type="cellIs" dxfId="2" priority="3" operator="equal">
      <formula>TRUE</formula>
    </cfRule>
  </conditionalFormatting>
  <conditionalFormatting sqref="D32 F32:H32">
    <cfRule type="cellIs" dxfId="1" priority="2" operator="equal">
      <formula>TRUE</formula>
    </cfRule>
  </conditionalFormatting>
  <conditionalFormatting sqref="E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51D9-DB6A-45EF-837F-9D692F909D59}">
  <sheetPr>
    <tabColor theme="0" tint="-0.249977111117893"/>
  </sheetPr>
  <dimension ref="A1:AK156"/>
  <sheetViews>
    <sheetView showGridLines="0" tabSelected="1" zoomScale="80" zoomScaleNormal="8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8.81640625" defaultRowHeight="14.5" outlineLevelCol="1" x14ac:dyDescent="0.35"/>
  <cols>
    <col min="1" max="1" width="13.1796875" style="16" customWidth="1"/>
    <col min="2" max="2" width="12.81640625" style="41" bestFit="1" customWidth="1"/>
    <col min="3" max="3" width="12.81640625" style="39" customWidth="1"/>
    <col min="4" max="4" width="12.81640625" style="40" customWidth="1"/>
    <col min="5" max="5" width="19.26953125" style="23" customWidth="1"/>
    <col min="6" max="6" width="19.26953125" style="24" bestFit="1" customWidth="1" outlineLevel="1"/>
    <col min="7" max="7" width="14.453125" style="24" bestFit="1" customWidth="1" outlineLevel="1"/>
    <col min="8" max="8" width="15" style="24" bestFit="1" customWidth="1" outlineLevel="1"/>
    <col min="9" max="13" width="13.26953125" style="24" bestFit="1" customWidth="1" outlineLevel="1"/>
    <col min="14" max="14" width="11.7265625" style="24" bestFit="1" customWidth="1" outlineLevel="1"/>
    <col min="15" max="23" width="7.81640625" style="24" bestFit="1" customWidth="1" outlineLevel="1"/>
    <col min="24" max="24" width="7.81640625" style="40" bestFit="1" customWidth="1" outlineLevel="1"/>
    <col min="25" max="25" width="12.7265625" style="23" customWidth="1"/>
    <col min="26" max="26" width="19.81640625" style="39" customWidth="1"/>
    <col min="27" max="27" width="12.7265625" style="24" customWidth="1"/>
    <col min="28" max="28" width="29.81640625" style="24" bestFit="1" customWidth="1"/>
    <col min="29" max="36" width="12.7265625" style="24" customWidth="1"/>
    <col min="37" max="37" width="12.7265625" style="25" customWidth="1"/>
    <col min="38" max="54" width="12.7265625" style="26" customWidth="1"/>
    <col min="55" max="16384" width="8.81640625" style="26"/>
  </cols>
  <sheetData>
    <row r="1" spans="1:37" s="7" customFormat="1" ht="29" x14ac:dyDescent="0.3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74" t="s">
        <v>288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69" customFormat="1" ht="29" x14ac:dyDescent="0.35">
      <c r="A2" s="86" t="s">
        <v>68</v>
      </c>
      <c r="B2" s="13" t="s">
        <v>360</v>
      </c>
      <c r="C2" s="13" t="s">
        <v>321</v>
      </c>
      <c r="D2" s="66">
        <v>44854</v>
      </c>
      <c r="E2" s="13" t="s">
        <v>90</v>
      </c>
      <c r="F2" s="13" t="s">
        <v>78</v>
      </c>
      <c r="G2" s="13" t="s">
        <v>357</v>
      </c>
      <c r="H2" s="13" t="s">
        <v>358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67" t="s">
        <v>71</v>
      </c>
      <c r="AA2" s="13" t="s">
        <v>72</v>
      </c>
      <c r="AB2" s="13" t="s">
        <v>362</v>
      </c>
      <c r="AC2" s="13" t="s">
        <v>361</v>
      </c>
      <c r="AD2" s="13" t="s">
        <v>119</v>
      </c>
      <c r="AE2" s="13" t="s">
        <v>359</v>
      </c>
      <c r="AF2" s="13">
        <v>300</v>
      </c>
      <c r="AG2" s="13" t="s">
        <v>244</v>
      </c>
      <c r="AH2" s="13">
        <v>0</v>
      </c>
      <c r="AI2" s="13">
        <v>0</v>
      </c>
      <c r="AJ2" s="13" t="s">
        <v>73</v>
      </c>
      <c r="AK2" s="68" t="s">
        <v>299</v>
      </c>
    </row>
    <row r="3" spans="1:37" s="24" customFormat="1" x14ac:dyDescent="0.35">
      <c r="A3" s="87" t="s">
        <v>33</v>
      </c>
      <c r="B3" s="71" t="str">
        <f>B2</f>
        <v>part_number_grain</v>
      </c>
      <c r="C3" s="71"/>
      <c r="D3" s="71"/>
      <c r="E3" s="21" t="s">
        <v>354</v>
      </c>
      <c r="F3" s="21" t="s">
        <v>75</v>
      </c>
      <c r="G3" s="21" t="s">
        <v>355</v>
      </c>
      <c r="H3" s="21" t="s">
        <v>356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37" s="24" customFormat="1" ht="29" x14ac:dyDescent="0.35">
      <c r="A4" s="87" t="s">
        <v>35</v>
      </c>
      <c r="B4" s="71" t="str">
        <f t="shared" ref="B4:B6" si="0">B3</f>
        <v>part_number_grain</v>
      </c>
      <c r="C4" s="71"/>
      <c r="D4" s="71"/>
      <c r="E4" s="21" t="s">
        <v>190</v>
      </c>
      <c r="F4" s="21" t="s">
        <v>190</v>
      </c>
      <c r="G4" s="21" t="s">
        <v>190</v>
      </c>
      <c r="H4" s="21" t="s">
        <v>190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37" s="24" customFormat="1" x14ac:dyDescent="0.35">
      <c r="A5" s="87" t="s">
        <v>39</v>
      </c>
      <c r="B5" s="71" t="str">
        <f t="shared" si="0"/>
        <v>part_number_grain</v>
      </c>
      <c r="C5" s="71"/>
      <c r="D5" s="7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37" s="35" customFormat="1" ht="21" x14ac:dyDescent="0.35">
      <c r="A6" s="88" t="s">
        <v>231</v>
      </c>
      <c r="B6" s="71" t="str">
        <f t="shared" si="0"/>
        <v>part_number_grain</v>
      </c>
      <c r="C6" s="73"/>
      <c r="D6" s="73"/>
      <c r="E6" s="32" t="s">
        <v>233</v>
      </c>
      <c r="F6" s="32" t="s">
        <v>233</v>
      </c>
      <c r="G6" s="32" t="s">
        <v>233</v>
      </c>
      <c r="H6" s="32" t="s">
        <v>233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37" s="69" customFormat="1" ht="29" x14ac:dyDescent="0.35">
      <c r="A7" s="77" t="s">
        <v>68</v>
      </c>
      <c r="B7" s="13" t="s">
        <v>319</v>
      </c>
      <c r="C7" s="13" t="s">
        <v>321</v>
      </c>
      <c r="D7" s="66">
        <v>44854</v>
      </c>
      <c r="E7" s="13" t="s">
        <v>365</v>
      </c>
      <c r="F7" s="13" t="s">
        <v>366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67" t="s">
        <v>71</v>
      </c>
      <c r="AA7" s="13" t="s">
        <v>72</v>
      </c>
      <c r="AB7" s="13" t="s">
        <v>84</v>
      </c>
      <c r="AC7" s="13" t="s">
        <v>87</v>
      </c>
      <c r="AD7" s="13" t="s">
        <v>119</v>
      </c>
      <c r="AE7" s="13" t="s">
        <v>284</v>
      </c>
      <c r="AF7" s="13">
        <v>300</v>
      </c>
      <c r="AG7" s="13" t="s">
        <v>244</v>
      </c>
      <c r="AH7" s="13">
        <v>0</v>
      </c>
      <c r="AI7" s="13">
        <v>0</v>
      </c>
      <c r="AJ7" s="13" t="s">
        <v>73</v>
      </c>
      <c r="AK7" s="68" t="s">
        <v>299</v>
      </c>
    </row>
    <row r="8" spans="1:37" s="24" customFormat="1" x14ac:dyDescent="0.35">
      <c r="A8" s="78" t="s">
        <v>33</v>
      </c>
      <c r="B8" s="71" t="str">
        <f>B7</f>
        <v>nomenclature_location</v>
      </c>
      <c r="C8" s="71"/>
      <c r="D8" s="71"/>
      <c r="E8" s="21" t="s">
        <v>322</v>
      </c>
      <c r="F8" s="21" t="s">
        <v>323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37" s="24" customFormat="1" ht="29" x14ac:dyDescent="0.35">
      <c r="A9" s="78" t="s">
        <v>35</v>
      </c>
      <c r="B9" s="71" t="str">
        <f t="shared" ref="B9:B11" si="1">B8</f>
        <v>nomenclature_location</v>
      </c>
      <c r="C9" s="71"/>
      <c r="D9" s="71"/>
      <c r="E9" s="21" t="s">
        <v>190</v>
      </c>
      <c r="F9" s="21" t="s">
        <v>190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37" s="24" customFormat="1" x14ac:dyDescent="0.35">
      <c r="A10" s="78" t="s">
        <v>39</v>
      </c>
      <c r="B10" s="71" t="str">
        <f t="shared" si="1"/>
        <v>nomenclature_location</v>
      </c>
      <c r="C10" s="71"/>
      <c r="D10" s="7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37" s="35" customFormat="1" ht="21" x14ac:dyDescent="0.35">
      <c r="A11" s="79" t="s">
        <v>231</v>
      </c>
      <c r="B11" s="71" t="str">
        <f t="shared" si="1"/>
        <v>nomenclature_location</v>
      </c>
      <c r="C11" s="73"/>
      <c r="D11" s="73"/>
      <c r="E11" s="32" t="s">
        <v>233</v>
      </c>
      <c r="F11" s="32" t="s">
        <v>233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37" s="69" customFormat="1" ht="29" x14ac:dyDescent="0.35">
      <c r="A12" s="77" t="s">
        <v>68</v>
      </c>
      <c r="B12" s="13" t="s">
        <v>320</v>
      </c>
      <c r="C12" s="13" t="s">
        <v>321</v>
      </c>
      <c r="D12" s="66">
        <v>44854</v>
      </c>
      <c r="E12" s="13" t="s">
        <v>365</v>
      </c>
      <c r="F12" s="13" t="s">
        <v>366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67" t="s">
        <v>71</v>
      </c>
      <c r="AA12" s="13" t="s">
        <v>72</v>
      </c>
      <c r="AB12" s="13" t="s">
        <v>84</v>
      </c>
      <c r="AC12" s="13" t="s">
        <v>89</v>
      </c>
      <c r="AD12" s="13" t="s">
        <v>119</v>
      </c>
      <c r="AE12" s="13" t="s">
        <v>284</v>
      </c>
      <c r="AF12" s="13">
        <v>300</v>
      </c>
      <c r="AG12" s="13" t="s">
        <v>244</v>
      </c>
      <c r="AH12" s="13">
        <v>0</v>
      </c>
      <c r="AI12" s="13">
        <v>0</v>
      </c>
      <c r="AJ12" s="13" t="s">
        <v>73</v>
      </c>
      <c r="AK12" s="68" t="s">
        <v>299</v>
      </c>
    </row>
    <row r="13" spans="1:37" s="24" customFormat="1" x14ac:dyDescent="0.35">
      <c r="A13" s="78" t="s">
        <v>33</v>
      </c>
      <c r="B13" s="71" t="str">
        <f>B12</f>
        <v>nomenclature_uom</v>
      </c>
      <c r="C13" s="71"/>
      <c r="D13" s="71"/>
      <c r="E13" s="21" t="s">
        <v>322</v>
      </c>
      <c r="F13" s="21" t="s">
        <v>323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7" s="24" customFormat="1" ht="29" x14ac:dyDescent="0.35">
      <c r="A14" s="78" t="s">
        <v>35</v>
      </c>
      <c r="B14" s="71" t="str">
        <f t="shared" ref="B14:B16" si="2">B13</f>
        <v>nomenclature_uom</v>
      </c>
      <c r="C14" s="71"/>
      <c r="D14" s="71"/>
      <c r="E14" s="21" t="s">
        <v>190</v>
      </c>
      <c r="F14" s="21" t="s">
        <v>190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7" s="24" customFormat="1" x14ac:dyDescent="0.35">
      <c r="A15" s="78" t="s">
        <v>39</v>
      </c>
      <c r="B15" s="71" t="str">
        <f t="shared" si="2"/>
        <v>nomenclature_uom</v>
      </c>
      <c r="C15" s="71"/>
      <c r="D15" s="7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37" s="35" customFormat="1" ht="21" x14ac:dyDescent="0.35">
      <c r="A16" s="79" t="s">
        <v>231</v>
      </c>
      <c r="B16" s="71" t="str">
        <f t="shared" si="2"/>
        <v>nomenclature_uom</v>
      </c>
      <c r="C16" s="73"/>
      <c r="D16" s="73"/>
      <c r="E16" s="32" t="s">
        <v>233</v>
      </c>
      <c r="F16" s="32" t="s">
        <v>233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37" s="69" customFormat="1" ht="29" x14ac:dyDescent="0.35">
      <c r="A17" s="83" t="s">
        <v>68</v>
      </c>
      <c r="B17" s="13" t="s">
        <v>328</v>
      </c>
      <c r="C17" s="13" t="s">
        <v>321</v>
      </c>
      <c r="D17" s="66">
        <v>44854</v>
      </c>
      <c r="E17" s="13" t="s">
        <v>322</v>
      </c>
      <c r="F17" s="13" t="s">
        <v>323</v>
      </c>
      <c r="G17" s="13" t="s">
        <v>329</v>
      </c>
      <c r="H17" s="13" t="s">
        <v>90</v>
      </c>
      <c r="I17" s="13" t="s">
        <v>349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67" t="s">
        <v>71</v>
      </c>
      <c r="AA17" s="13" t="s">
        <v>72</v>
      </c>
      <c r="AB17" s="13" t="s">
        <v>83</v>
      </c>
      <c r="AC17" s="13" t="s">
        <v>330</v>
      </c>
      <c r="AD17" s="13" t="s">
        <v>119</v>
      </c>
      <c r="AE17" s="13" t="s">
        <v>331</v>
      </c>
      <c r="AF17" s="13">
        <v>100</v>
      </c>
      <c r="AG17" s="13" t="s">
        <v>244</v>
      </c>
      <c r="AH17" s="13">
        <v>0</v>
      </c>
      <c r="AI17" s="13">
        <v>0</v>
      </c>
      <c r="AJ17" s="13" t="s">
        <v>73</v>
      </c>
      <c r="AK17" s="68" t="s">
        <v>299</v>
      </c>
    </row>
    <row r="18" spans="1:37" s="24" customFormat="1" x14ac:dyDescent="0.35">
      <c r="A18" s="84" t="s">
        <v>33</v>
      </c>
      <c r="B18" s="71" t="str">
        <f>B17</f>
        <v>uom_length</v>
      </c>
      <c r="C18" s="71"/>
      <c r="D18" s="71"/>
      <c r="E18" s="21" t="s">
        <v>322</v>
      </c>
      <c r="F18" s="21" t="s">
        <v>323</v>
      </c>
      <c r="G18" s="21" t="s">
        <v>329</v>
      </c>
      <c r="H18" s="21" t="str">
        <f>"All"</f>
        <v>All</v>
      </c>
      <c r="I18" s="21" t="s">
        <v>351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37" s="24" customFormat="1" ht="29" x14ac:dyDescent="0.35">
      <c r="A19" s="84" t="s">
        <v>35</v>
      </c>
      <c r="B19" s="71" t="str">
        <f t="shared" ref="B19:B21" si="3">B18</f>
        <v>uom_length</v>
      </c>
      <c r="C19" s="71"/>
      <c r="D19" s="71"/>
      <c r="E19" s="21" t="s">
        <v>190</v>
      </c>
      <c r="F19" s="21" t="s">
        <v>190</v>
      </c>
      <c r="G19" s="21" t="s">
        <v>190</v>
      </c>
      <c r="H19" s="21" t="s">
        <v>36</v>
      </c>
      <c r="I19" s="21" t="s">
        <v>36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37" s="24" customFormat="1" x14ac:dyDescent="0.35">
      <c r="A20" s="84" t="s">
        <v>39</v>
      </c>
      <c r="B20" s="71" t="str">
        <f t="shared" si="3"/>
        <v>uom_length</v>
      </c>
      <c r="C20" s="71"/>
      <c r="D20" s="7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37" s="35" customFormat="1" ht="21" x14ac:dyDescent="0.35">
      <c r="A21" s="85" t="s">
        <v>231</v>
      </c>
      <c r="B21" s="71" t="str">
        <f t="shared" si="3"/>
        <v>uom_length</v>
      </c>
      <c r="C21" s="73"/>
      <c r="D21" s="73"/>
      <c r="E21" s="32" t="s">
        <v>233</v>
      </c>
      <c r="F21" s="32" t="s">
        <v>233</v>
      </c>
      <c r="G21" s="32" t="s">
        <v>233</v>
      </c>
      <c r="H21" s="32" t="s">
        <v>233</v>
      </c>
      <c r="I21" s="32" t="s">
        <v>233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37" s="69" customFormat="1" ht="29" x14ac:dyDescent="0.35">
      <c r="A22" s="83" t="s">
        <v>68</v>
      </c>
      <c r="B22" s="13" t="s">
        <v>332</v>
      </c>
      <c r="C22" s="13" t="s">
        <v>321</v>
      </c>
      <c r="D22" s="66">
        <v>44854</v>
      </c>
      <c r="E22" s="13" t="s">
        <v>322</v>
      </c>
      <c r="F22" s="13" t="s">
        <v>323</v>
      </c>
      <c r="G22" s="13" t="s">
        <v>329</v>
      </c>
      <c r="H22" s="13" t="s">
        <v>90</v>
      </c>
      <c r="I22" s="13" t="s">
        <v>349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7" t="s">
        <v>71</v>
      </c>
      <c r="AA22" s="13" t="s">
        <v>72</v>
      </c>
      <c r="AB22" s="13" t="s">
        <v>83</v>
      </c>
      <c r="AC22" s="13" t="s">
        <v>333</v>
      </c>
      <c r="AD22" s="13" t="s">
        <v>119</v>
      </c>
      <c r="AE22" s="13" t="s">
        <v>331</v>
      </c>
      <c r="AF22" s="13">
        <v>100</v>
      </c>
      <c r="AG22" s="13" t="s">
        <v>244</v>
      </c>
      <c r="AH22" s="13">
        <v>0</v>
      </c>
      <c r="AI22" s="13">
        <v>0</v>
      </c>
      <c r="AJ22" s="13" t="s">
        <v>73</v>
      </c>
      <c r="AK22" s="68" t="s">
        <v>299</v>
      </c>
    </row>
    <row r="23" spans="1:37" s="24" customFormat="1" x14ac:dyDescent="0.35">
      <c r="A23" s="84" t="s">
        <v>33</v>
      </c>
      <c r="B23" s="71" t="str">
        <f>B22</f>
        <v>uom_area</v>
      </c>
      <c r="C23" s="71"/>
      <c r="D23" s="71"/>
      <c r="E23" s="21" t="s">
        <v>322</v>
      </c>
      <c r="F23" s="21" t="s">
        <v>323</v>
      </c>
      <c r="G23" s="21" t="s">
        <v>329</v>
      </c>
      <c r="H23" s="21" t="str">
        <f>"All"</f>
        <v>All</v>
      </c>
      <c r="I23" s="21" t="s">
        <v>351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37" s="24" customFormat="1" ht="29" x14ac:dyDescent="0.35">
      <c r="A24" s="84" t="s">
        <v>35</v>
      </c>
      <c r="B24" s="71" t="str">
        <f t="shared" ref="B24:B26" si="4">B23</f>
        <v>uom_area</v>
      </c>
      <c r="C24" s="71"/>
      <c r="D24" s="71"/>
      <c r="E24" s="21" t="s">
        <v>190</v>
      </c>
      <c r="F24" s="21" t="s">
        <v>190</v>
      </c>
      <c r="G24" s="21" t="s">
        <v>190</v>
      </c>
      <c r="H24" s="21" t="s">
        <v>36</v>
      </c>
      <c r="I24" s="21" t="s">
        <v>36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37" s="24" customFormat="1" x14ac:dyDescent="0.35">
      <c r="A25" s="84" t="s">
        <v>39</v>
      </c>
      <c r="B25" s="71" t="str">
        <f t="shared" si="4"/>
        <v>uom_area</v>
      </c>
      <c r="C25" s="71"/>
      <c r="D25" s="7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37" s="35" customFormat="1" ht="21" x14ac:dyDescent="0.35">
      <c r="A26" s="85" t="s">
        <v>231</v>
      </c>
      <c r="B26" s="71" t="str">
        <f t="shared" si="4"/>
        <v>uom_area</v>
      </c>
      <c r="C26" s="73"/>
      <c r="D26" s="73"/>
      <c r="E26" s="32" t="s">
        <v>233</v>
      </c>
      <c r="F26" s="32" t="s">
        <v>233</v>
      </c>
      <c r="G26" s="32" t="s">
        <v>233</v>
      </c>
      <c r="H26" s="32" t="s">
        <v>233</v>
      </c>
      <c r="I26" s="32" t="s">
        <v>233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37" s="69" customFormat="1" ht="29" x14ac:dyDescent="0.35">
      <c r="A27" s="83" t="s">
        <v>68</v>
      </c>
      <c r="B27" s="13" t="s">
        <v>334</v>
      </c>
      <c r="C27" s="13" t="s">
        <v>321</v>
      </c>
      <c r="D27" s="66">
        <v>44854</v>
      </c>
      <c r="E27" s="13" t="s">
        <v>322</v>
      </c>
      <c r="F27" s="13" t="s">
        <v>323</v>
      </c>
      <c r="G27" s="13" t="s">
        <v>329</v>
      </c>
      <c r="H27" s="13" t="s">
        <v>90</v>
      </c>
      <c r="I27" s="13" t="s">
        <v>349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67" t="s">
        <v>71</v>
      </c>
      <c r="AA27" s="13" t="s">
        <v>72</v>
      </c>
      <c r="AB27" s="13" t="s">
        <v>83</v>
      </c>
      <c r="AC27" s="13" t="s">
        <v>88</v>
      </c>
      <c r="AD27" s="13" t="s">
        <v>119</v>
      </c>
      <c r="AE27" s="13" t="s">
        <v>331</v>
      </c>
      <c r="AF27" s="13">
        <v>100</v>
      </c>
      <c r="AG27" s="13" t="s">
        <v>244</v>
      </c>
      <c r="AH27" s="13">
        <v>0</v>
      </c>
      <c r="AI27" s="13">
        <v>0</v>
      </c>
      <c r="AJ27" s="13" t="s">
        <v>73</v>
      </c>
      <c r="AK27" s="68" t="s">
        <v>299</v>
      </c>
    </row>
    <row r="28" spans="1:37" s="24" customFormat="1" x14ac:dyDescent="0.35">
      <c r="A28" s="84" t="s">
        <v>33</v>
      </c>
      <c r="B28" s="71" t="str">
        <f>B27</f>
        <v>uom_volume</v>
      </c>
      <c r="C28" s="71"/>
      <c r="D28" s="71"/>
      <c r="E28" s="21" t="s">
        <v>322</v>
      </c>
      <c r="F28" s="21" t="s">
        <v>323</v>
      </c>
      <c r="G28" s="21" t="s">
        <v>329</v>
      </c>
      <c r="H28" s="21" t="str">
        <f>"All"</f>
        <v>All</v>
      </c>
      <c r="I28" s="21" t="s">
        <v>351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37" s="24" customFormat="1" ht="29" x14ac:dyDescent="0.35">
      <c r="A29" s="84" t="s">
        <v>35</v>
      </c>
      <c r="B29" s="71" t="str">
        <f t="shared" ref="B29:B31" si="5">B28</f>
        <v>uom_volume</v>
      </c>
      <c r="C29" s="71"/>
      <c r="D29" s="71"/>
      <c r="E29" s="21" t="s">
        <v>190</v>
      </c>
      <c r="F29" s="21" t="s">
        <v>190</v>
      </c>
      <c r="G29" s="21" t="s">
        <v>190</v>
      </c>
      <c r="H29" s="21" t="s">
        <v>36</v>
      </c>
      <c r="I29" s="21" t="s">
        <v>36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37" s="24" customFormat="1" x14ac:dyDescent="0.35">
      <c r="A30" s="84" t="s">
        <v>39</v>
      </c>
      <c r="B30" s="71" t="str">
        <f t="shared" si="5"/>
        <v>uom_volume</v>
      </c>
      <c r="C30" s="71"/>
      <c r="D30" s="7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37" s="35" customFormat="1" ht="21" x14ac:dyDescent="0.35">
      <c r="A31" s="85" t="s">
        <v>231</v>
      </c>
      <c r="B31" s="71" t="str">
        <f t="shared" si="5"/>
        <v>uom_volume</v>
      </c>
      <c r="C31" s="73"/>
      <c r="D31" s="73"/>
      <c r="E31" s="32" t="s">
        <v>233</v>
      </c>
      <c r="F31" s="32" t="s">
        <v>233</v>
      </c>
      <c r="G31" s="32" t="s">
        <v>233</v>
      </c>
      <c r="H31" s="32" t="s">
        <v>233</v>
      </c>
      <c r="I31" s="32" t="s">
        <v>233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37" s="69" customFormat="1" ht="29" x14ac:dyDescent="0.35">
      <c r="A32" s="83" t="s">
        <v>68</v>
      </c>
      <c r="B32" s="13" t="s">
        <v>336</v>
      </c>
      <c r="C32" s="13" t="s">
        <v>321</v>
      </c>
      <c r="D32" s="66">
        <v>44854</v>
      </c>
      <c r="E32" s="13" t="s">
        <v>322</v>
      </c>
      <c r="F32" s="13" t="s">
        <v>323</v>
      </c>
      <c r="G32" s="13" t="s">
        <v>329</v>
      </c>
      <c r="H32" s="13" t="s">
        <v>90</v>
      </c>
      <c r="I32" s="13" t="s">
        <v>349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67" t="s">
        <v>71</v>
      </c>
      <c r="AA32" s="13" t="s">
        <v>72</v>
      </c>
      <c r="AB32" s="13" t="s">
        <v>83</v>
      </c>
      <c r="AC32" s="13" t="s">
        <v>335</v>
      </c>
      <c r="AD32" s="13" t="s">
        <v>119</v>
      </c>
      <c r="AE32" s="13" t="s">
        <v>331</v>
      </c>
      <c r="AF32" s="13">
        <v>100</v>
      </c>
      <c r="AG32" s="13" t="s">
        <v>244</v>
      </c>
      <c r="AH32" s="13">
        <v>0</v>
      </c>
      <c r="AI32" s="13">
        <v>0</v>
      </c>
      <c r="AJ32" s="13" t="s">
        <v>73</v>
      </c>
      <c r="AK32" s="68" t="s">
        <v>299</v>
      </c>
    </row>
    <row r="33" spans="1:37" s="24" customFormat="1" x14ac:dyDescent="0.35">
      <c r="A33" s="84" t="s">
        <v>33</v>
      </c>
      <c r="B33" s="71" t="str">
        <f>B32</f>
        <v>uom_fuel_efficiency</v>
      </c>
      <c r="C33" s="71"/>
      <c r="D33" s="71"/>
      <c r="E33" s="21" t="s">
        <v>322</v>
      </c>
      <c r="F33" s="21" t="s">
        <v>323</v>
      </c>
      <c r="G33" s="21" t="s">
        <v>329</v>
      </c>
      <c r="H33" s="21" t="str">
        <f>"All"</f>
        <v>All</v>
      </c>
      <c r="I33" s="21" t="s">
        <v>351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37" s="24" customFormat="1" ht="29" x14ac:dyDescent="0.35">
      <c r="A34" s="84" t="s">
        <v>35</v>
      </c>
      <c r="B34" s="71" t="str">
        <f t="shared" ref="B34:B36" si="6">B33</f>
        <v>uom_fuel_efficiency</v>
      </c>
      <c r="C34" s="71"/>
      <c r="D34" s="71"/>
      <c r="E34" s="21" t="s">
        <v>190</v>
      </c>
      <c r="F34" s="21" t="s">
        <v>190</v>
      </c>
      <c r="G34" s="21" t="s">
        <v>190</v>
      </c>
      <c r="H34" s="21" t="s">
        <v>36</v>
      </c>
      <c r="I34" s="21" t="s">
        <v>36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37" s="24" customFormat="1" x14ac:dyDescent="0.35">
      <c r="A35" s="84" t="s">
        <v>39</v>
      </c>
      <c r="B35" s="71" t="str">
        <f t="shared" si="6"/>
        <v>uom_fuel_efficiency</v>
      </c>
      <c r="C35" s="71"/>
      <c r="D35" s="7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37" s="35" customFormat="1" ht="21" x14ac:dyDescent="0.35">
      <c r="A36" s="85" t="s">
        <v>231</v>
      </c>
      <c r="B36" s="71" t="str">
        <f t="shared" si="6"/>
        <v>uom_fuel_efficiency</v>
      </c>
      <c r="C36" s="73"/>
      <c r="D36" s="73"/>
      <c r="E36" s="32" t="s">
        <v>233</v>
      </c>
      <c r="F36" s="32" t="s">
        <v>233</v>
      </c>
      <c r="G36" s="32" t="s">
        <v>233</v>
      </c>
      <c r="H36" s="32" t="s">
        <v>233</v>
      </c>
      <c r="I36" s="32" t="s">
        <v>233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37" s="69" customFormat="1" ht="29" x14ac:dyDescent="0.35">
      <c r="A37" s="83" t="s">
        <v>68</v>
      </c>
      <c r="B37" s="13" t="s">
        <v>337</v>
      </c>
      <c r="C37" s="13" t="s">
        <v>321</v>
      </c>
      <c r="D37" s="66">
        <v>44854</v>
      </c>
      <c r="E37" s="13" t="s">
        <v>322</v>
      </c>
      <c r="F37" s="13" t="s">
        <v>323</v>
      </c>
      <c r="G37" s="13" t="s">
        <v>329</v>
      </c>
      <c r="H37" s="13" t="s">
        <v>90</v>
      </c>
      <c r="I37" s="13" t="s">
        <v>349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67" t="s">
        <v>71</v>
      </c>
      <c r="AA37" s="13" t="s">
        <v>72</v>
      </c>
      <c r="AB37" s="13" t="s">
        <v>83</v>
      </c>
      <c r="AC37" s="13" t="s">
        <v>338</v>
      </c>
      <c r="AD37" s="13" t="s">
        <v>119</v>
      </c>
      <c r="AE37" s="13" t="s">
        <v>331</v>
      </c>
      <c r="AF37" s="13">
        <v>100</v>
      </c>
      <c r="AG37" s="13" t="s">
        <v>244</v>
      </c>
      <c r="AH37" s="13">
        <v>0</v>
      </c>
      <c r="AI37" s="13">
        <v>0</v>
      </c>
      <c r="AJ37" s="13" t="s">
        <v>73</v>
      </c>
      <c r="AK37" s="68" t="s">
        <v>299</v>
      </c>
    </row>
    <row r="38" spans="1:37" s="24" customFormat="1" x14ac:dyDescent="0.35">
      <c r="A38" s="84" t="s">
        <v>33</v>
      </c>
      <c r="B38" s="71" t="str">
        <f>B37</f>
        <v>uom_mass</v>
      </c>
      <c r="C38" s="71"/>
      <c r="D38" s="71"/>
      <c r="E38" s="21" t="s">
        <v>322</v>
      </c>
      <c r="F38" s="21" t="s">
        <v>323</v>
      </c>
      <c r="G38" s="21" t="s">
        <v>329</v>
      </c>
      <c r="H38" s="21" t="str">
        <f>"All"</f>
        <v>All</v>
      </c>
      <c r="I38" s="21" t="s">
        <v>351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37" s="24" customFormat="1" ht="29" x14ac:dyDescent="0.35">
      <c r="A39" s="84" t="s">
        <v>35</v>
      </c>
      <c r="B39" s="71" t="str">
        <f t="shared" ref="B39:B41" si="7">B38</f>
        <v>uom_mass</v>
      </c>
      <c r="C39" s="71"/>
      <c r="D39" s="71"/>
      <c r="E39" s="21" t="s">
        <v>190</v>
      </c>
      <c r="F39" s="21" t="s">
        <v>190</v>
      </c>
      <c r="G39" s="21" t="s">
        <v>190</v>
      </c>
      <c r="H39" s="21" t="s">
        <v>36</v>
      </c>
      <c r="I39" s="21" t="s">
        <v>36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37" s="24" customFormat="1" x14ac:dyDescent="0.35">
      <c r="A40" s="84" t="s">
        <v>39</v>
      </c>
      <c r="B40" s="71" t="str">
        <f t="shared" si="7"/>
        <v>uom_mass</v>
      </c>
      <c r="C40" s="71"/>
      <c r="D40" s="7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37" s="35" customFormat="1" ht="21" x14ac:dyDescent="0.35">
      <c r="A41" s="85" t="s">
        <v>231</v>
      </c>
      <c r="B41" s="71" t="str">
        <f t="shared" si="7"/>
        <v>uom_mass</v>
      </c>
      <c r="C41" s="73"/>
      <c r="D41" s="73"/>
      <c r="E41" s="32" t="s">
        <v>233</v>
      </c>
      <c r="F41" s="32" t="s">
        <v>233</v>
      </c>
      <c r="G41" s="32" t="s">
        <v>233</v>
      </c>
      <c r="H41" s="32" t="s">
        <v>233</v>
      </c>
      <c r="I41" s="32" t="s">
        <v>233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37" s="69" customFormat="1" ht="29" x14ac:dyDescent="0.35">
      <c r="A42" s="83" t="s">
        <v>68</v>
      </c>
      <c r="B42" s="13" t="s">
        <v>340</v>
      </c>
      <c r="C42" s="13" t="s">
        <v>321</v>
      </c>
      <c r="D42" s="66">
        <v>44854</v>
      </c>
      <c r="E42" s="13" t="s">
        <v>322</v>
      </c>
      <c r="F42" s="13" t="s">
        <v>323</v>
      </c>
      <c r="G42" s="13" t="s">
        <v>329</v>
      </c>
      <c r="H42" s="13" t="s">
        <v>90</v>
      </c>
      <c r="I42" s="13" t="s">
        <v>349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7" t="s">
        <v>71</v>
      </c>
      <c r="AA42" s="13" t="s">
        <v>72</v>
      </c>
      <c r="AB42" s="13" t="s">
        <v>83</v>
      </c>
      <c r="AC42" s="13" t="s">
        <v>339</v>
      </c>
      <c r="AD42" s="13" t="s">
        <v>119</v>
      </c>
      <c r="AE42" s="13" t="s">
        <v>331</v>
      </c>
      <c r="AF42" s="13">
        <v>100</v>
      </c>
      <c r="AG42" s="13" t="s">
        <v>244</v>
      </c>
      <c r="AH42" s="13">
        <v>0</v>
      </c>
      <c r="AI42" s="13">
        <v>0</v>
      </c>
      <c r="AJ42" s="13" t="s">
        <v>73</v>
      </c>
      <c r="AK42" s="68" t="s">
        <v>299</v>
      </c>
    </row>
    <row r="43" spans="1:37" s="24" customFormat="1" x14ac:dyDescent="0.35">
      <c r="A43" s="84" t="s">
        <v>33</v>
      </c>
      <c r="B43" s="71" t="str">
        <f>B42</f>
        <v>uom_density</v>
      </c>
      <c r="C43" s="71"/>
      <c r="D43" s="71"/>
      <c r="E43" s="21" t="s">
        <v>322</v>
      </c>
      <c r="F43" s="21" t="s">
        <v>323</v>
      </c>
      <c r="G43" s="21" t="s">
        <v>329</v>
      </c>
      <c r="H43" s="21" t="str">
        <f>"All"</f>
        <v>All</v>
      </c>
      <c r="I43" s="21" t="s">
        <v>351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37" s="24" customFormat="1" ht="29" x14ac:dyDescent="0.35">
      <c r="A44" s="84" t="s">
        <v>35</v>
      </c>
      <c r="B44" s="71" t="str">
        <f t="shared" ref="B44:B46" si="8">B43</f>
        <v>uom_density</v>
      </c>
      <c r="C44" s="71"/>
      <c r="D44" s="71"/>
      <c r="E44" s="21" t="s">
        <v>190</v>
      </c>
      <c r="F44" s="21" t="s">
        <v>190</v>
      </c>
      <c r="G44" s="21" t="s">
        <v>190</v>
      </c>
      <c r="H44" s="21" t="s">
        <v>36</v>
      </c>
      <c r="I44" s="21" t="s">
        <v>36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37" s="24" customFormat="1" x14ac:dyDescent="0.35">
      <c r="A45" s="84" t="s">
        <v>39</v>
      </c>
      <c r="B45" s="71" t="str">
        <f t="shared" si="8"/>
        <v>uom_density</v>
      </c>
      <c r="C45" s="71"/>
      <c r="D45" s="7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37" s="35" customFormat="1" ht="21" x14ac:dyDescent="0.35">
      <c r="A46" s="85" t="s">
        <v>231</v>
      </c>
      <c r="B46" s="71" t="str">
        <f t="shared" si="8"/>
        <v>uom_density</v>
      </c>
      <c r="C46" s="73"/>
      <c r="D46" s="73"/>
      <c r="E46" s="32" t="s">
        <v>233</v>
      </c>
      <c r="F46" s="32" t="s">
        <v>233</v>
      </c>
      <c r="G46" s="32" t="s">
        <v>233</v>
      </c>
      <c r="H46" s="32" t="s">
        <v>233</v>
      </c>
      <c r="I46" s="32" t="s">
        <v>233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37" s="69" customFormat="1" ht="29" x14ac:dyDescent="0.35">
      <c r="A47" s="83" t="s">
        <v>68</v>
      </c>
      <c r="B47" s="13" t="s">
        <v>341</v>
      </c>
      <c r="C47" s="13" t="s">
        <v>321</v>
      </c>
      <c r="D47" s="66">
        <v>44854</v>
      </c>
      <c r="E47" s="13" t="s">
        <v>322</v>
      </c>
      <c r="F47" s="13" t="s">
        <v>323</v>
      </c>
      <c r="G47" s="13" t="s">
        <v>329</v>
      </c>
      <c r="H47" s="13" t="s">
        <v>90</v>
      </c>
      <c r="I47" s="13" t="s">
        <v>349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67" t="s">
        <v>71</v>
      </c>
      <c r="AA47" s="13" t="s">
        <v>72</v>
      </c>
      <c r="AB47" s="13" t="s">
        <v>83</v>
      </c>
      <c r="AC47" s="13" t="s">
        <v>339</v>
      </c>
      <c r="AD47" s="13" t="s">
        <v>119</v>
      </c>
      <c r="AE47" s="13" t="s">
        <v>331</v>
      </c>
      <c r="AF47" s="13">
        <v>100</v>
      </c>
      <c r="AG47" s="13" t="s">
        <v>244</v>
      </c>
      <c r="AH47" s="13">
        <v>0</v>
      </c>
      <c r="AI47" s="13">
        <v>0</v>
      </c>
      <c r="AJ47" s="13" t="s">
        <v>73</v>
      </c>
      <c r="AK47" s="68" t="s">
        <v>299</v>
      </c>
    </row>
    <row r="48" spans="1:37" s="24" customFormat="1" ht="16" x14ac:dyDescent="0.35">
      <c r="A48" s="84" t="s">
        <v>33</v>
      </c>
      <c r="B48" s="71" t="str">
        <f>B47</f>
        <v>uom_mass_concentration</v>
      </c>
      <c r="C48" s="71"/>
      <c r="D48" s="71"/>
      <c r="E48" s="21" t="s">
        <v>322</v>
      </c>
      <c r="F48" s="21" t="s">
        <v>323</v>
      </c>
      <c r="G48" s="21" t="s">
        <v>329</v>
      </c>
      <c r="H48" s="21" t="str">
        <f>"All"</f>
        <v>All</v>
      </c>
      <c r="I48" s="21" t="s">
        <v>351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37" s="24" customFormat="1" ht="29" x14ac:dyDescent="0.35">
      <c r="A49" s="84" t="s">
        <v>35</v>
      </c>
      <c r="B49" s="71" t="str">
        <f t="shared" ref="B49:B51" si="9">B48</f>
        <v>uom_mass_concentration</v>
      </c>
      <c r="C49" s="71"/>
      <c r="D49" s="71"/>
      <c r="E49" s="21" t="s">
        <v>190</v>
      </c>
      <c r="F49" s="21" t="s">
        <v>190</v>
      </c>
      <c r="G49" s="21" t="s">
        <v>190</v>
      </c>
      <c r="H49" s="21" t="s">
        <v>36</v>
      </c>
      <c r="I49" s="21" t="s">
        <v>36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37" s="24" customFormat="1" ht="16" x14ac:dyDescent="0.35">
      <c r="A50" s="84" t="s">
        <v>39</v>
      </c>
      <c r="B50" s="71" t="str">
        <f t="shared" si="9"/>
        <v>uom_mass_concentration</v>
      </c>
      <c r="C50" s="71"/>
      <c r="D50" s="7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37" s="35" customFormat="1" ht="21" x14ac:dyDescent="0.35">
      <c r="A51" s="85" t="s">
        <v>231</v>
      </c>
      <c r="B51" s="71" t="str">
        <f t="shared" si="9"/>
        <v>uom_mass_concentration</v>
      </c>
      <c r="C51" s="73"/>
      <c r="D51" s="73"/>
      <c r="E51" s="32" t="s">
        <v>233</v>
      </c>
      <c r="F51" s="32" t="s">
        <v>233</v>
      </c>
      <c r="G51" s="32" t="s">
        <v>233</v>
      </c>
      <c r="H51" s="32" t="s">
        <v>233</v>
      </c>
      <c r="I51" s="32" t="s">
        <v>233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37" s="69" customFormat="1" ht="29" x14ac:dyDescent="0.35">
      <c r="A52" s="83" t="s">
        <v>68</v>
      </c>
      <c r="B52" s="13" t="s">
        <v>342</v>
      </c>
      <c r="C52" s="13" t="s">
        <v>321</v>
      </c>
      <c r="D52" s="66">
        <v>44854</v>
      </c>
      <c r="E52" s="13" t="s">
        <v>322</v>
      </c>
      <c r="F52" s="13" t="s">
        <v>323</v>
      </c>
      <c r="G52" s="13" t="s">
        <v>329</v>
      </c>
      <c r="H52" s="13" t="s">
        <v>90</v>
      </c>
      <c r="I52" s="13" t="s">
        <v>349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67" t="s">
        <v>71</v>
      </c>
      <c r="AA52" s="13" t="s">
        <v>72</v>
      </c>
      <c r="AB52" s="13" t="s">
        <v>83</v>
      </c>
      <c r="AC52" s="13" t="s">
        <v>343</v>
      </c>
      <c r="AD52" s="13" t="s">
        <v>119</v>
      </c>
      <c r="AE52" s="13" t="s">
        <v>331</v>
      </c>
      <c r="AF52" s="13">
        <v>100</v>
      </c>
      <c r="AG52" s="13" t="s">
        <v>244</v>
      </c>
      <c r="AH52" s="13">
        <v>0</v>
      </c>
      <c r="AI52" s="13">
        <v>0</v>
      </c>
      <c r="AJ52" s="13" t="s">
        <v>73</v>
      </c>
      <c r="AK52" s="68" t="s">
        <v>299</v>
      </c>
    </row>
    <row r="53" spans="1:37" s="24" customFormat="1" x14ac:dyDescent="0.35">
      <c r="A53" s="84" t="s">
        <v>33</v>
      </c>
      <c r="B53" s="71" t="str">
        <f>B52</f>
        <v>uom_energy</v>
      </c>
      <c r="C53" s="71"/>
      <c r="D53" s="71"/>
      <c r="E53" s="21" t="s">
        <v>322</v>
      </c>
      <c r="F53" s="21" t="s">
        <v>323</v>
      </c>
      <c r="G53" s="21" t="s">
        <v>329</v>
      </c>
      <c r="H53" s="21" t="str">
        <f>"All"</f>
        <v>All</v>
      </c>
      <c r="I53" s="21" t="s">
        <v>351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37" s="24" customFormat="1" ht="29" x14ac:dyDescent="0.35">
      <c r="A54" s="84" t="s">
        <v>35</v>
      </c>
      <c r="B54" s="71" t="str">
        <f t="shared" ref="B54:B56" si="10">B53</f>
        <v>uom_energy</v>
      </c>
      <c r="C54" s="71"/>
      <c r="D54" s="71"/>
      <c r="E54" s="21" t="s">
        <v>190</v>
      </c>
      <c r="F54" s="21" t="s">
        <v>190</v>
      </c>
      <c r="G54" s="21" t="s">
        <v>190</v>
      </c>
      <c r="H54" s="21" t="s">
        <v>36</v>
      </c>
      <c r="I54" s="21" t="s">
        <v>36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37" s="24" customFormat="1" x14ac:dyDescent="0.35">
      <c r="A55" s="84" t="s">
        <v>39</v>
      </c>
      <c r="B55" s="71" t="str">
        <f t="shared" si="10"/>
        <v>uom_energy</v>
      </c>
      <c r="C55" s="71"/>
      <c r="D55" s="7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37" s="35" customFormat="1" ht="21" x14ac:dyDescent="0.35">
      <c r="A56" s="85" t="s">
        <v>231</v>
      </c>
      <c r="B56" s="71" t="str">
        <f t="shared" si="10"/>
        <v>uom_energy</v>
      </c>
      <c r="C56" s="73"/>
      <c r="D56" s="73"/>
      <c r="E56" s="32" t="s">
        <v>233</v>
      </c>
      <c r="F56" s="32" t="s">
        <v>233</v>
      </c>
      <c r="G56" s="32" t="s">
        <v>233</v>
      </c>
      <c r="H56" s="32" t="s">
        <v>233</v>
      </c>
      <c r="I56" s="32" t="s">
        <v>233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37" s="69" customFormat="1" ht="43.5" x14ac:dyDescent="0.35">
      <c r="A57" s="83" t="s">
        <v>68</v>
      </c>
      <c r="B57" s="13" t="s">
        <v>344</v>
      </c>
      <c r="C57" s="13" t="s">
        <v>321</v>
      </c>
      <c r="D57" s="66">
        <v>44854</v>
      </c>
      <c r="E57" s="13" t="s">
        <v>322</v>
      </c>
      <c r="F57" s="13" t="s">
        <v>323</v>
      </c>
      <c r="G57" s="13" t="s">
        <v>329</v>
      </c>
      <c r="H57" s="13" t="s">
        <v>90</v>
      </c>
      <c r="I57" s="13" t="s">
        <v>349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67" t="s">
        <v>71</v>
      </c>
      <c r="AA57" s="13" t="s">
        <v>72</v>
      </c>
      <c r="AB57" s="13" t="s">
        <v>83</v>
      </c>
      <c r="AC57" s="13" t="s">
        <v>346</v>
      </c>
      <c r="AD57" s="13" t="s">
        <v>119</v>
      </c>
      <c r="AE57" s="13" t="s">
        <v>348</v>
      </c>
      <c r="AF57" s="13">
        <v>100</v>
      </c>
      <c r="AG57" s="13" t="s">
        <v>244</v>
      </c>
      <c r="AH57" s="13">
        <v>0</v>
      </c>
      <c r="AI57" s="13">
        <v>0</v>
      </c>
      <c r="AJ57" s="13" t="s">
        <v>73</v>
      </c>
      <c r="AK57" s="68" t="s">
        <v>299</v>
      </c>
    </row>
    <row r="58" spans="1:37" s="24" customFormat="1" ht="16" x14ac:dyDescent="0.35">
      <c r="A58" s="84" t="s">
        <v>33</v>
      </c>
      <c r="B58" s="71" t="str">
        <f>B57</f>
        <v>uom_material_specific_grain</v>
      </c>
      <c r="C58" s="71"/>
      <c r="D58" s="71"/>
      <c r="E58" s="21" t="s">
        <v>322</v>
      </c>
      <c r="F58" s="21" t="s">
        <v>323</v>
      </c>
      <c r="G58" s="21" t="s">
        <v>329</v>
      </c>
      <c r="H58" s="21" t="s">
        <v>345</v>
      </c>
      <c r="I58" s="21" t="s">
        <v>352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37" s="24" customFormat="1" ht="29" x14ac:dyDescent="0.35">
      <c r="A59" s="84" t="s">
        <v>35</v>
      </c>
      <c r="B59" s="71" t="str">
        <f t="shared" ref="B59:B61" si="11">B58</f>
        <v>uom_material_specific_grain</v>
      </c>
      <c r="C59" s="71"/>
      <c r="D59" s="71"/>
      <c r="E59" s="21" t="s">
        <v>190</v>
      </c>
      <c r="F59" s="21" t="s">
        <v>190</v>
      </c>
      <c r="G59" s="21" t="s">
        <v>190</v>
      </c>
      <c r="H59" s="21" t="s">
        <v>190</v>
      </c>
      <c r="I59" s="21" t="s">
        <v>36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37" s="24" customFormat="1" ht="16" x14ac:dyDescent="0.35">
      <c r="A60" s="84" t="s">
        <v>39</v>
      </c>
      <c r="B60" s="71" t="str">
        <f t="shared" si="11"/>
        <v>uom_material_specific_grain</v>
      </c>
      <c r="C60" s="71"/>
      <c r="D60" s="7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37" s="35" customFormat="1" ht="21" x14ac:dyDescent="0.35">
      <c r="A61" s="85" t="s">
        <v>231</v>
      </c>
      <c r="B61" s="71" t="str">
        <f t="shared" si="11"/>
        <v>uom_material_specific_grain</v>
      </c>
      <c r="C61" s="73"/>
      <c r="D61" s="73"/>
      <c r="E61" s="32" t="s">
        <v>233</v>
      </c>
      <c r="F61" s="32" t="s">
        <v>233</v>
      </c>
      <c r="G61" s="32" t="s">
        <v>233</v>
      </c>
      <c r="H61" s="32" t="s">
        <v>233</v>
      </c>
      <c r="I61" s="32" t="s">
        <v>233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37" s="69" customFormat="1" ht="25.15" customHeight="1" x14ac:dyDescent="0.35">
      <c r="A62" s="65" t="s">
        <v>68</v>
      </c>
      <c r="B62" s="13" t="s">
        <v>101</v>
      </c>
      <c r="C62" s="13" t="s">
        <v>102</v>
      </c>
      <c r="D62" s="66">
        <v>44835</v>
      </c>
      <c r="E62" s="13" t="s">
        <v>77</v>
      </c>
      <c r="F62" s="13" t="s">
        <v>90</v>
      </c>
      <c r="G62" s="13" t="s">
        <v>98</v>
      </c>
      <c r="H62" s="13" t="s">
        <v>111</v>
      </c>
      <c r="I62" s="13" t="s">
        <v>92</v>
      </c>
      <c r="J62" s="13" t="s">
        <v>91</v>
      </c>
      <c r="K62" s="13" t="s">
        <v>206</v>
      </c>
      <c r="L62" s="13" t="s">
        <v>115</v>
      </c>
      <c r="M62" s="13" t="s">
        <v>116</v>
      </c>
      <c r="N62" s="13" t="s">
        <v>285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 t="s">
        <v>289</v>
      </c>
      <c r="Z62" s="67" t="s">
        <v>71</v>
      </c>
      <c r="AA62" s="13" t="s">
        <v>72</v>
      </c>
      <c r="AB62" s="13" t="s">
        <v>364</v>
      </c>
      <c r="AC62" s="13" t="s">
        <v>50</v>
      </c>
      <c r="AD62" s="13" t="s">
        <v>119</v>
      </c>
      <c r="AE62" s="13" t="s">
        <v>221</v>
      </c>
      <c r="AF62" s="13">
        <v>50000</v>
      </c>
      <c r="AG62" s="13" t="str">
        <f>"%m/%d/%Y"</f>
        <v>%m/%d/%Y</v>
      </c>
      <c r="AH62" s="13">
        <v>0</v>
      </c>
      <c r="AI62" s="13">
        <v>0</v>
      </c>
      <c r="AJ62" s="13" t="s">
        <v>73</v>
      </c>
      <c r="AK62" s="68" t="str">
        <f>"."</f>
        <v>.</v>
      </c>
    </row>
    <row r="63" spans="1:37" s="24" customFormat="1" ht="29" x14ac:dyDescent="0.35">
      <c r="A63" s="70" t="s">
        <v>33</v>
      </c>
      <c r="B63" s="71" t="str">
        <f>B62</f>
        <v>volume_historical</v>
      </c>
      <c r="C63" s="71"/>
      <c r="D63" s="71"/>
      <c r="E63" s="21" t="s">
        <v>74</v>
      </c>
      <c r="F63" s="21" t="s">
        <v>103</v>
      </c>
      <c r="G63" s="21" t="s">
        <v>104</v>
      </c>
      <c r="H63" s="21" t="s">
        <v>105</v>
      </c>
      <c r="I63" s="21" t="s">
        <v>106</v>
      </c>
      <c r="J63" s="21" t="s">
        <v>107</v>
      </c>
      <c r="K63" s="21" t="s">
        <v>212</v>
      </c>
      <c r="L63" s="21" t="s">
        <v>108</v>
      </c>
      <c r="M63" s="21" t="s">
        <v>109</v>
      </c>
      <c r="N63" s="21" t="b">
        <v>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37" s="24" customFormat="1" ht="29" x14ac:dyDescent="0.35">
      <c r="A64" s="70" t="s">
        <v>35</v>
      </c>
      <c r="B64" s="71" t="str">
        <f>B63</f>
        <v>volume_historical</v>
      </c>
      <c r="C64" s="71"/>
      <c r="D64" s="71"/>
      <c r="E64" s="21" t="s">
        <v>190</v>
      </c>
      <c r="F64" s="21" t="s">
        <v>190</v>
      </c>
      <c r="G64" s="21" t="s">
        <v>190</v>
      </c>
      <c r="H64" s="21" t="s">
        <v>190</v>
      </c>
      <c r="I64" s="21" t="s">
        <v>190</v>
      </c>
      <c r="J64" s="21" t="s">
        <v>190</v>
      </c>
      <c r="K64" s="21" t="s">
        <v>190</v>
      </c>
      <c r="L64" s="21" t="s">
        <v>190</v>
      </c>
      <c r="M64" s="21" t="s">
        <v>190</v>
      </c>
      <c r="N64" s="21" t="s">
        <v>36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37" s="24" customFormat="1" x14ac:dyDescent="0.35">
      <c r="A65" s="70" t="s">
        <v>39</v>
      </c>
      <c r="B65" s="71" t="str">
        <f>B64</f>
        <v>volume_historical</v>
      </c>
      <c r="C65" s="71"/>
      <c r="D65" s="71"/>
      <c r="E65" s="21"/>
      <c r="F65" s="21"/>
      <c r="G65" s="21"/>
      <c r="H65" s="21"/>
      <c r="I65" s="21"/>
      <c r="J65" s="21">
        <v>1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37" s="35" customFormat="1" ht="21" x14ac:dyDescent="0.35">
      <c r="A66" s="72" t="s">
        <v>231</v>
      </c>
      <c r="B66" s="71" t="str">
        <f>B65</f>
        <v>volume_historical</v>
      </c>
      <c r="C66" s="73"/>
      <c r="D66" s="73"/>
      <c r="E66" s="32" t="s">
        <v>233</v>
      </c>
      <c r="F66" s="32" t="s">
        <v>233</v>
      </c>
      <c r="G66" s="32" t="s">
        <v>233</v>
      </c>
      <c r="H66" s="32" t="s">
        <v>233</v>
      </c>
      <c r="I66" s="32" t="s">
        <v>233</v>
      </c>
      <c r="J66" s="32" t="s">
        <v>233</v>
      </c>
      <c r="K66" s="32" t="s">
        <v>233</v>
      </c>
      <c r="L66" s="32" t="s">
        <v>233</v>
      </c>
      <c r="M66" s="32" t="s">
        <v>233</v>
      </c>
      <c r="N66" s="32" t="s">
        <v>233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37" s="69" customFormat="1" ht="29" x14ac:dyDescent="0.35">
      <c r="A67" s="65" t="s">
        <v>68</v>
      </c>
      <c r="B67" s="13" t="s">
        <v>214</v>
      </c>
      <c r="C67" s="13" t="s">
        <v>57</v>
      </c>
      <c r="D67" s="66">
        <v>44805</v>
      </c>
      <c r="E67" s="13" t="s">
        <v>309</v>
      </c>
      <c r="F67" s="13" t="s">
        <v>213</v>
      </c>
      <c r="G67" s="13" t="s">
        <v>91</v>
      </c>
      <c r="H67" s="13" t="s">
        <v>92</v>
      </c>
      <c r="I67" s="13" t="s">
        <v>98</v>
      </c>
      <c r="J67" s="13" t="s">
        <v>90</v>
      </c>
      <c r="K67" s="13" t="s">
        <v>111</v>
      </c>
      <c r="L67" s="13" t="s">
        <v>285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67" t="s">
        <v>71</v>
      </c>
      <c r="AA67" s="13" t="s">
        <v>72</v>
      </c>
      <c r="AB67" s="13" t="s">
        <v>364</v>
      </c>
      <c r="AC67" s="13" t="s">
        <v>57</v>
      </c>
      <c r="AD67" s="13" t="s">
        <v>119</v>
      </c>
      <c r="AE67" s="13" t="s">
        <v>216</v>
      </c>
      <c r="AF67" s="13">
        <v>12</v>
      </c>
      <c r="AG67" s="13" t="s">
        <v>130</v>
      </c>
      <c r="AH67" s="13">
        <v>1</v>
      </c>
      <c r="AI67" s="13">
        <v>0</v>
      </c>
      <c r="AJ67" s="13" t="s">
        <v>73</v>
      </c>
      <c r="AK67" s="68" t="str">
        <f>"."</f>
        <v>.</v>
      </c>
    </row>
    <row r="68" spans="1:37" s="24" customFormat="1" x14ac:dyDescent="0.35">
      <c r="A68" s="70" t="s">
        <v>33</v>
      </c>
      <c r="B68" s="71" t="str">
        <f>B67</f>
        <v>electricity_20</v>
      </c>
      <c r="C68" s="71"/>
      <c r="D68" s="71"/>
      <c r="E68" s="21" t="s">
        <v>191</v>
      </c>
      <c r="F68" s="21">
        <v>20</v>
      </c>
      <c r="G68" s="21" t="s">
        <v>195</v>
      </c>
      <c r="H68" s="21" t="s">
        <v>215</v>
      </c>
      <c r="I68" s="21" t="s">
        <v>224</v>
      </c>
      <c r="J68" s="21" t="s">
        <v>225</v>
      </c>
      <c r="K68" s="21">
        <v>1000001</v>
      </c>
      <c r="L68" s="21" t="b">
        <v>0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37" s="24" customFormat="1" ht="29" x14ac:dyDescent="0.35">
      <c r="A69" s="70" t="s">
        <v>35</v>
      </c>
      <c r="B69" s="71" t="str">
        <f>B68</f>
        <v>electricity_20</v>
      </c>
      <c r="C69" s="71"/>
      <c r="D69" s="71"/>
      <c r="E69" s="21" t="s">
        <v>189</v>
      </c>
      <c r="F69" s="21" t="s">
        <v>36</v>
      </c>
      <c r="G69" s="21" t="s">
        <v>189</v>
      </c>
      <c r="H69" s="21" t="s">
        <v>36</v>
      </c>
      <c r="I69" s="21" t="s">
        <v>36</v>
      </c>
      <c r="J69" s="21" t="s">
        <v>36</v>
      </c>
      <c r="K69" s="21" t="s">
        <v>36</v>
      </c>
      <c r="L69" s="21" t="s">
        <v>36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37" s="24" customFormat="1" x14ac:dyDescent="0.35">
      <c r="A70" s="70" t="s">
        <v>39</v>
      </c>
      <c r="B70" s="71" t="str">
        <f>B69</f>
        <v>electricity_20</v>
      </c>
      <c r="C70" s="71"/>
      <c r="D70" s="71"/>
      <c r="E70" s="21"/>
      <c r="F70" s="21"/>
      <c r="G70" s="21">
        <v>1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37" s="35" customFormat="1" ht="21" x14ac:dyDescent="0.35">
      <c r="A71" s="72" t="s">
        <v>231</v>
      </c>
      <c r="B71" s="71" t="str">
        <f>B70</f>
        <v>electricity_20</v>
      </c>
      <c r="C71" s="73"/>
      <c r="D71" s="73"/>
      <c r="E71" s="32" t="s">
        <v>233</v>
      </c>
      <c r="F71" s="32" t="s">
        <v>233</v>
      </c>
      <c r="G71" s="32" t="s">
        <v>233</v>
      </c>
      <c r="H71" s="32" t="s">
        <v>233</v>
      </c>
      <c r="I71" s="32" t="s">
        <v>233</v>
      </c>
      <c r="J71" s="32" t="s">
        <v>233</v>
      </c>
      <c r="K71" s="32" t="s">
        <v>233</v>
      </c>
      <c r="L71" s="32" t="s">
        <v>233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37" s="69" customFormat="1" ht="29" x14ac:dyDescent="0.35">
      <c r="A72" s="65" t="s">
        <v>68</v>
      </c>
      <c r="B72" s="13" t="s">
        <v>218</v>
      </c>
      <c r="C72" s="13" t="s">
        <v>57</v>
      </c>
      <c r="D72" s="66">
        <v>44805</v>
      </c>
      <c r="E72" s="13" t="s">
        <v>309</v>
      </c>
      <c r="F72" s="13" t="s">
        <v>213</v>
      </c>
      <c r="G72" s="13" t="s">
        <v>91</v>
      </c>
      <c r="H72" s="13" t="s">
        <v>92</v>
      </c>
      <c r="I72" s="13" t="s">
        <v>98</v>
      </c>
      <c r="J72" s="13" t="s">
        <v>90</v>
      </c>
      <c r="K72" s="13" t="s">
        <v>111</v>
      </c>
      <c r="L72" s="13" t="s">
        <v>285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67" t="s">
        <v>71</v>
      </c>
      <c r="AA72" s="13" t="s">
        <v>72</v>
      </c>
      <c r="AB72" s="13" t="s">
        <v>364</v>
      </c>
      <c r="AC72" s="13" t="s">
        <v>57</v>
      </c>
      <c r="AD72" s="13" t="s">
        <v>119</v>
      </c>
      <c r="AE72" s="13" t="s">
        <v>216</v>
      </c>
      <c r="AF72" s="13">
        <v>12</v>
      </c>
      <c r="AG72" s="13" t="s">
        <v>130</v>
      </c>
      <c r="AH72" s="13">
        <v>1</v>
      </c>
      <c r="AI72" s="13">
        <v>0</v>
      </c>
      <c r="AJ72" s="13" t="s">
        <v>73</v>
      </c>
      <c r="AK72" s="68" t="str">
        <f>"."</f>
        <v>.</v>
      </c>
    </row>
    <row r="73" spans="1:37" s="24" customFormat="1" x14ac:dyDescent="0.35">
      <c r="A73" s="70" t="s">
        <v>33</v>
      </c>
      <c r="B73" s="71" t="str">
        <f>B72</f>
        <v>electricity_21</v>
      </c>
      <c r="C73" s="71"/>
      <c r="D73" s="71"/>
      <c r="E73" s="21" t="s">
        <v>191</v>
      </c>
      <c r="F73" s="21">
        <v>21</v>
      </c>
      <c r="G73" s="21" t="s">
        <v>217</v>
      </c>
      <c r="H73" s="21" t="s">
        <v>215</v>
      </c>
      <c r="I73" s="21" t="s">
        <v>224</v>
      </c>
      <c r="J73" s="21" t="s">
        <v>225</v>
      </c>
      <c r="K73" s="21">
        <v>1000001</v>
      </c>
      <c r="L73" s="21" t="b">
        <v>0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37" s="24" customFormat="1" ht="29" x14ac:dyDescent="0.35">
      <c r="A74" s="70" t="s">
        <v>35</v>
      </c>
      <c r="B74" s="71" t="str">
        <f>B73</f>
        <v>electricity_21</v>
      </c>
      <c r="C74" s="71"/>
      <c r="D74" s="71"/>
      <c r="E74" s="64" t="s">
        <v>189</v>
      </c>
      <c r="F74" s="21" t="s">
        <v>36</v>
      </c>
      <c r="G74" s="64" t="s">
        <v>189</v>
      </c>
      <c r="H74" s="21" t="s">
        <v>36</v>
      </c>
      <c r="I74" s="21" t="s">
        <v>36</v>
      </c>
      <c r="J74" s="21" t="s">
        <v>36</v>
      </c>
      <c r="K74" s="21" t="s">
        <v>36</v>
      </c>
      <c r="L74" s="21" t="s">
        <v>36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37" s="24" customFormat="1" x14ac:dyDescent="0.35">
      <c r="A75" s="70" t="s">
        <v>39</v>
      </c>
      <c r="B75" s="71" t="str">
        <f>B74</f>
        <v>electricity_21</v>
      </c>
      <c r="C75" s="71"/>
      <c r="D75" s="71"/>
      <c r="E75" s="21"/>
      <c r="F75" s="21"/>
      <c r="G75" s="21">
        <v>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37" s="35" customFormat="1" ht="21" x14ac:dyDescent="0.35">
      <c r="A76" s="72" t="s">
        <v>231</v>
      </c>
      <c r="B76" s="71" t="str">
        <f>B75</f>
        <v>electricity_21</v>
      </c>
      <c r="C76" s="73"/>
      <c r="D76" s="73"/>
      <c r="E76" s="32" t="s">
        <v>233</v>
      </c>
      <c r="F76" s="32" t="s">
        <v>233</v>
      </c>
      <c r="G76" s="32" t="s">
        <v>233</v>
      </c>
      <c r="H76" s="32" t="s">
        <v>233</v>
      </c>
      <c r="I76" s="32" t="s">
        <v>233</v>
      </c>
      <c r="J76" s="32" t="s">
        <v>233</v>
      </c>
      <c r="K76" s="32" t="s">
        <v>233</v>
      </c>
      <c r="L76" s="32" t="s">
        <v>233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37" s="69" customFormat="1" ht="29" x14ac:dyDescent="0.35">
      <c r="A77" s="65" t="s">
        <v>68</v>
      </c>
      <c r="B77" s="13" t="s">
        <v>219</v>
      </c>
      <c r="C77" s="13" t="s">
        <v>57</v>
      </c>
      <c r="D77" s="66">
        <v>44805</v>
      </c>
      <c r="E77" s="13" t="s">
        <v>309</v>
      </c>
      <c r="F77" s="13" t="s">
        <v>213</v>
      </c>
      <c r="G77" s="13" t="s">
        <v>91</v>
      </c>
      <c r="H77" s="13" t="s">
        <v>92</v>
      </c>
      <c r="I77" s="13" t="s">
        <v>98</v>
      </c>
      <c r="J77" s="13" t="s">
        <v>90</v>
      </c>
      <c r="K77" s="13" t="s">
        <v>111</v>
      </c>
      <c r="L77" s="13" t="s">
        <v>285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67" t="s">
        <v>71</v>
      </c>
      <c r="AA77" s="13" t="s">
        <v>72</v>
      </c>
      <c r="AB77" s="13" t="s">
        <v>364</v>
      </c>
      <c r="AC77" s="13" t="s">
        <v>57</v>
      </c>
      <c r="AD77" s="13" t="s">
        <v>119</v>
      </c>
      <c r="AE77" s="13" t="s">
        <v>216</v>
      </c>
      <c r="AF77" s="13">
        <v>12</v>
      </c>
      <c r="AG77" s="13" t="s">
        <v>130</v>
      </c>
      <c r="AH77" s="13">
        <v>1</v>
      </c>
      <c r="AI77" s="13">
        <v>0</v>
      </c>
      <c r="AJ77" s="13" t="s">
        <v>73</v>
      </c>
      <c r="AK77" s="68" t="str">
        <f>"."</f>
        <v>.</v>
      </c>
    </row>
    <row r="78" spans="1:37" s="24" customFormat="1" x14ac:dyDescent="0.35">
      <c r="A78" s="70" t="s">
        <v>33</v>
      </c>
      <c r="B78" s="71" t="str">
        <f>B77</f>
        <v>electricity_22</v>
      </c>
      <c r="C78" s="71"/>
      <c r="D78" s="71"/>
      <c r="E78" s="21" t="s">
        <v>191</v>
      </c>
      <c r="F78" s="21">
        <v>22</v>
      </c>
      <c r="G78" s="21" t="s">
        <v>220</v>
      </c>
      <c r="H78" s="21" t="s">
        <v>215</v>
      </c>
      <c r="I78" s="21" t="s">
        <v>224</v>
      </c>
      <c r="J78" s="21" t="s">
        <v>225</v>
      </c>
      <c r="K78" s="21">
        <v>1000001</v>
      </c>
      <c r="L78" s="21" t="b">
        <v>0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37" s="24" customFormat="1" ht="29" x14ac:dyDescent="0.35">
      <c r="A79" s="70" t="s">
        <v>35</v>
      </c>
      <c r="B79" s="71" t="str">
        <f>B78</f>
        <v>electricity_22</v>
      </c>
      <c r="C79" s="71"/>
      <c r="D79" s="71"/>
      <c r="E79" s="64" t="s">
        <v>189</v>
      </c>
      <c r="F79" s="21" t="s">
        <v>36</v>
      </c>
      <c r="G79" s="64" t="s">
        <v>189</v>
      </c>
      <c r="H79" s="21" t="s">
        <v>36</v>
      </c>
      <c r="I79" s="21" t="s">
        <v>36</v>
      </c>
      <c r="J79" s="21" t="s">
        <v>36</v>
      </c>
      <c r="K79" s="21" t="s">
        <v>36</v>
      </c>
      <c r="L79" s="21" t="s">
        <v>36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37" s="24" customFormat="1" x14ac:dyDescent="0.35">
      <c r="A80" s="70" t="s">
        <v>39</v>
      </c>
      <c r="B80" s="71" t="str">
        <f>B79</f>
        <v>electricity_22</v>
      </c>
      <c r="C80" s="71"/>
      <c r="D80" s="71"/>
      <c r="E80" s="21"/>
      <c r="F80" s="21"/>
      <c r="G80" s="21">
        <v>1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37" s="35" customFormat="1" ht="21" x14ac:dyDescent="0.35">
      <c r="A81" s="72" t="s">
        <v>231</v>
      </c>
      <c r="B81" s="71" t="str">
        <f>B80</f>
        <v>electricity_22</v>
      </c>
      <c r="C81" s="73"/>
      <c r="D81" s="73"/>
      <c r="E81" s="32" t="s">
        <v>233</v>
      </c>
      <c r="F81" s="32" t="s">
        <v>233</v>
      </c>
      <c r="G81" s="32" t="s">
        <v>233</v>
      </c>
      <c r="H81" s="32" t="s">
        <v>233</v>
      </c>
      <c r="I81" s="32" t="s">
        <v>233</v>
      </c>
      <c r="J81" s="32" t="s">
        <v>233</v>
      </c>
      <c r="K81" s="32" t="s">
        <v>233</v>
      </c>
      <c r="L81" s="32" t="s">
        <v>233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37" s="69" customFormat="1" ht="29" x14ac:dyDescent="0.35">
      <c r="A82" s="65" t="s">
        <v>68</v>
      </c>
      <c r="B82" s="13" t="s">
        <v>226</v>
      </c>
      <c r="C82" s="13" t="s">
        <v>56</v>
      </c>
      <c r="D82" s="66">
        <v>44866</v>
      </c>
      <c r="E82" s="13" t="s">
        <v>98</v>
      </c>
      <c r="F82" s="13" t="s">
        <v>77</v>
      </c>
      <c r="G82" s="13" t="s">
        <v>91</v>
      </c>
      <c r="H82" s="13" t="s">
        <v>92</v>
      </c>
      <c r="I82" s="13" t="s">
        <v>90</v>
      </c>
      <c r="J82" s="13" t="s">
        <v>111</v>
      </c>
      <c r="K82" s="13" t="s">
        <v>285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67" t="s">
        <v>71</v>
      </c>
      <c r="AA82" s="13" t="s">
        <v>72</v>
      </c>
      <c r="AB82" s="13" t="s">
        <v>364</v>
      </c>
      <c r="AC82" s="13" t="s">
        <v>56</v>
      </c>
      <c r="AD82" s="13" t="s">
        <v>119</v>
      </c>
      <c r="AE82" s="13" t="s">
        <v>227</v>
      </c>
      <c r="AF82" s="63">
        <v>137</v>
      </c>
      <c r="AG82" s="13" t="s">
        <v>228</v>
      </c>
      <c r="AH82" s="13">
        <v>3</v>
      </c>
      <c r="AI82" s="13">
        <v>0</v>
      </c>
      <c r="AJ82" s="13" t="s">
        <v>73</v>
      </c>
      <c r="AK82" s="68" t="str">
        <f>"."</f>
        <v>.</v>
      </c>
    </row>
    <row r="83" spans="1:37" s="24" customFormat="1" x14ac:dyDescent="0.35">
      <c r="A83" s="70" t="s">
        <v>33</v>
      </c>
      <c r="B83" s="71" t="str">
        <f>B82</f>
        <v>enablon</v>
      </c>
      <c r="C83" s="71"/>
      <c r="D83" s="71"/>
      <c r="E83" s="21" t="s">
        <v>193</v>
      </c>
      <c r="F83" s="21" t="s">
        <v>194</v>
      </c>
      <c r="G83" s="21" t="s">
        <v>195</v>
      </c>
      <c r="H83" s="21" t="s">
        <v>215</v>
      </c>
      <c r="I83" s="21" t="s">
        <v>225</v>
      </c>
      <c r="J83" s="21">
        <v>200002</v>
      </c>
      <c r="K83" s="21" t="b">
        <v>0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37" s="24" customFormat="1" ht="29" x14ac:dyDescent="0.35">
      <c r="A84" s="70" t="s">
        <v>35</v>
      </c>
      <c r="B84" s="71" t="str">
        <f>B83</f>
        <v>enablon</v>
      </c>
      <c r="C84" s="71"/>
      <c r="D84" s="71"/>
      <c r="E84" s="64" t="s">
        <v>189</v>
      </c>
      <c r="F84" s="64" t="s">
        <v>189</v>
      </c>
      <c r="G84" s="64" t="s">
        <v>189</v>
      </c>
      <c r="H84" s="21" t="s">
        <v>36</v>
      </c>
      <c r="I84" s="21" t="s">
        <v>36</v>
      </c>
      <c r="J84" s="21" t="s">
        <v>36</v>
      </c>
      <c r="K84" s="21" t="s">
        <v>36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37" s="24" customFormat="1" x14ac:dyDescent="0.35">
      <c r="A85" s="70" t="s">
        <v>39</v>
      </c>
      <c r="B85" s="71" t="str">
        <f>B84</f>
        <v>enablon</v>
      </c>
      <c r="C85" s="71"/>
      <c r="D85" s="71"/>
      <c r="E85" s="21"/>
      <c r="F85" s="21"/>
      <c r="G85" s="21">
        <v>1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37" s="35" customFormat="1" ht="21" x14ac:dyDescent="0.35">
      <c r="A86" s="72" t="s">
        <v>231</v>
      </c>
      <c r="B86" s="71" t="str">
        <f>B85</f>
        <v>enablon</v>
      </c>
      <c r="E86" s="32" t="s">
        <v>235</v>
      </c>
      <c r="F86" s="32" t="s">
        <v>233</v>
      </c>
      <c r="G86" s="32" t="s">
        <v>233</v>
      </c>
      <c r="H86" s="32" t="s">
        <v>233</v>
      </c>
      <c r="I86" s="32" t="s">
        <v>233</v>
      </c>
      <c r="J86" s="32" t="s">
        <v>233</v>
      </c>
      <c r="K86" s="32" t="s">
        <v>233</v>
      </c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37" s="69" customFormat="1" ht="29" x14ac:dyDescent="0.35">
      <c r="A87" s="65" t="s">
        <v>68</v>
      </c>
      <c r="B87" s="13" t="s">
        <v>245</v>
      </c>
      <c r="C87" s="13" t="s">
        <v>238</v>
      </c>
      <c r="D87" s="66">
        <v>44743</v>
      </c>
      <c r="E87" s="13" t="s">
        <v>77</v>
      </c>
      <c r="F87" s="13" t="s">
        <v>98</v>
      </c>
      <c r="G87" s="13" t="s">
        <v>91</v>
      </c>
      <c r="H87" s="13" t="s">
        <v>92</v>
      </c>
      <c r="I87" s="13" t="s">
        <v>90</v>
      </c>
      <c r="J87" s="13" t="s">
        <v>111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67" t="s">
        <v>71</v>
      </c>
      <c r="AA87" s="13" t="s">
        <v>72</v>
      </c>
      <c r="AB87" s="13" t="s">
        <v>364</v>
      </c>
      <c r="AC87" s="13" t="s">
        <v>53</v>
      </c>
      <c r="AD87" s="13" t="s">
        <v>119</v>
      </c>
      <c r="AE87" s="13" t="s">
        <v>243</v>
      </c>
      <c r="AF87" s="63">
        <v>500</v>
      </c>
      <c r="AG87" s="13" t="s">
        <v>244</v>
      </c>
      <c r="AH87" s="13">
        <v>0</v>
      </c>
      <c r="AI87" s="13">
        <v>0</v>
      </c>
      <c r="AJ87" s="13" t="s">
        <v>73</v>
      </c>
      <c r="AK87" s="68" t="str">
        <f>"."</f>
        <v>.</v>
      </c>
    </row>
    <row r="88" spans="1:37" s="24" customFormat="1" ht="16" x14ac:dyDescent="0.35">
      <c r="A88" s="70" t="s">
        <v>33</v>
      </c>
      <c r="B88" s="71" t="str">
        <f>B87</f>
        <v>used_barrels_kbb_repairs</v>
      </c>
      <c r="C88" s="71"/>
      <c r="D88" s="71"/>
      <c r="E88" s="21" t="s">
        <v>239</v>
      </c>
      <c r="F88" s="21" t="s">
        <v>240</v>
      </c>
      <c r="G88" s="21" t="s">
        <v>241</v>
      </c>
      <c r="H88" s="21" t="s">
        <v>363</v>
      </c>
      <c r="I88" s="21" t="s">
        <v>242</v>
      </c>
      <c r="J88" s="21">
        <v>300003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37" s="24" customFormat="1" ht="29" x14ac:dyDescent="0.35">
      <c r="A89" s="70" t="s">
        <v>35</v>
      </c>
      <c r="B89" s="71" t="str">
        <f>B88</f>
        <v>used_barrels_kbb_repairs</v>
      </c>
      <c r="C89" s="71"/>
      <c r="D89" s="71"/>
      <c r="E89" s="21" t="s">
        <v>190</v>
      </c>
      <c r="F89" s="21" t="s">
        <v>190</v>
      </c>
      <c r="G89" s="21" t="s">
        <v>190</v>
      </c>
      <c r="H89" s="21" t="s">
        <v>36</v>
      </c>
      <c r="I89" s="21" t="s">
        <v>36</v>
      </c>
      <c r="J89" s="21" t="s">
        <v>36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37" s="24" customFormat="1" ht="16" x14ac:dyDescent="0.35">
      <c r="A90" s="70" t="s">
        <v>39</v>
      </c>
      <c r="B90" s="71" t="str">
        <f>B89</f>
        <v>used_barrels_kbb_repairs</v>
      </c>
      <c r="C90" s="71"/>
      <c r="D90" s="71"/>
      <c r="E90" s="21"/>
      <c r="F90" s="21"/>
      <c r="G90" s="21">
        <v>1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37" s="35" customFormat="1" ht="21" x14ac:dyDescent="0.35">
      <c r="A91" s="72" t="s">
        <v>231</v>
      </c>
      <c r="B91" s="71" t="str">
        <f>B90</f>
        <v>used_barrels_kbb_repairs</v>
      </c>
      <c r="E91" s="32" t="s">
        <v>233</v>
      </c>
      <c r="F91" s="32" t="s">
        <v>233</v>
      </c>
      <c r="G91" s="32" t="s">
        <v>233</v>
      </c>
      <c r="H91" s="32" t="s">
        <v>233</v>
      </c>
      <c r="I91" s="32" t="s">
        <v>233</v>
      </c>
      <c r="J91" s="32" t="s">
        <v>233</v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37" ht="29" x14ac:dyDescent="0.35">
      <c r="A92" s="65" t="s">
        <v>68</v>
      </c>
      <c r="B92" s="13" t="s">
        <v>248</v>
      </c>
      <c r="C92" s="13" t="s">
        <v>238</v>
      </c>
      <c r="D92" s="66">
        <v>44743</v>
      </c>
      <c r="E92" s="13" t="s">
        <v>77</v>
      </c>
      <c r="F92" s="13" t="s">
        <v>98</v>
      </c>
      <c r="G92" s="13" t="s">
        <v>91</v>
      </c>
      <c r="H92" s="13" t="s">
        <v>92</v>
      </c>
      <c r="I92" s="13" t="s">
        <v>90</v>
      </c>
      <c r="J92" s="13" t="s">
        <v>111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67" t="s">
        <v>71</v>
      </c>
      <c r="AA92" s="13" t="s">
        <v>72</v>
      </c>
      <c r="AB92" s="13" t="s">
        <v>364</v>
      </c>
      <c r="AC92" s="13" t="s">
        <v>53</v>
      </c>
      <c r="AD92" s="13" t="s">
        <v>119</v>
      </c>
      <c r="AE92" s="13" t="s">
        <v>243</v>
      </c>
      <c r="AF92" s="63">
        <v>500</v>
      </c>
      <c r="AG92" s="13" t="s">
        <v>244</v>
      </c>
      <c r="AH92" s="13">
        <v>0</v>
      </c>
      <c r="AI92" s="13">
        <v>0</v>
      </c>
      <c r="AJ92" s="13" t="s">
        <v>73</v>
      </c>
      <c r="AK92" s="68" t="str">
        <f>"."</f>
        <v>.</v>
      </c>
    </row>
    <row r="93" spans="1:37" ht="16" x14ac:dyDescent="0.35">
      <c r="A93" s="70" t="s">
        <v>33</v>
      </c>
      <c r="B93" s="71" t="str">
        <f>B92</f>
        <v>used_barrels_kbb_selection</v>
      </c>
      <c r="C93" s="71"/>
      <c r="D93" s="71"/>
      <c r="E93" s="21" t="s">
        <v>239</v>
      </c>
      <c r="F93" s="21" t="s">
        <v>240</v>
      </c>
      <c r="G93" s="21" t="s">
        <v>246</v>
      </c>
      <c r="H93" s="21" t="s">
        <v>363</v>
      </c>
      <c r="I93" s="21" t="s">
        <v>247</v>
      </c>
      <c r="J93" s="21">
        <v>300003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4"/>
      <c r="Z93" s="24"/>
      <c r="AK93" s="24"/>
    </row>
    <row r="94" spans="1:37" ht="29" x14ac:dyDescent="0.35">
      <c r="A94" s="70" t="s">
        <v>35</v>
      </c>
      <c r="B94" s="71" t="str">
        <f>B93</f>
        <v>used_barrels_kbb_selection</v>
      </c>
      <c r="C94" s="71"/>
      <c r="D94" s="71"/>
      <c r="E94" s="21" t="s">
        <v>190</v>
      </c>
      <c r="F94" s="21" t="s">
        <v>190</v>
      </c>
      <c r="G94" s="21" t="s">
        <v>190</v>
      </c>
      <c r="H94" s="21" t="s">
        <v>36</v>
      </c>
      <c r="I94" s="21" t="s">
        <v>36</v>
      </c>
      <c r="J94" s="21" t="s">
        <v>36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4"/>
      <c r="Z94" s="24"/>
      <c r="AK94" s="24"/>
    </row>
    <row r="95" spans="1:37" ht="16" x14ac:dyDescent="0.35">
      <c r="A95" s="70" t="s">
        <v>39</v>
      </c>
      <c r="B95" s="71" t="str">
        <f>B94</f>
        <v>used_barrels_kbb_selection</v>
      </c>
      <c r="C95" s="71"/>
      <c r="D95" s="71"/>
      <c r="E95" s="21"/>
      <c r="F95" s="21"/>
      <c r="G95" s="21">
        <v>1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4"/>
      <c r="Z95" s="24"/>
      <c r="AK95" s="24"/>
    </row>
    <row r="96" spans="1:37" ht="21" x14ac:dyDescent="0.35">
      <c r="A96" s="72" t="s">
        <v>231</v>
      </c>
      <c r="B96" s="71" t="str">
        <f>B95</f>
        <v>used_barrels_kbb_selection</v>
      </c>
      <c r="C96" s="35"/>
      <c r="D96" s="35"/>
      <c r="E96" s="32" t="s">
        <v>233</v>
      </c>
      <c r="F96" s="32" t="s">
        <v>233</v>
      </c>
      <c r="G96" s="32" t="s">
        <v>233</v>
      </c>
      <c r="H96" s="32" t="s">
        <v>233</v>
      </c>
      <c r="I96" s="32" t="s">
        <v>233</v>
      </c>
      <c r="J96" s="32" t="s">
        <v>233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:37" ht="29" x14ac:dyDescent="0.35">
      <c r="A97" s="65" t="s">
        <v>68</v>
      </c>
      <c r="B97" s="13" t="s">
        <v>259</v>
      </c>
      <c r="C97" s="13" t="s">
        <v>250</v>
      </c>
      <c r="D97" s="66">
        <v>44713</v>
      </c>
      <c r="E97" s="13" t="s">
        <v>77</v>
      </c>
      <c r="F97" s="13" t="s">
        <v>98</v>
      </c>
      <c r="G97" s="13" t="s">
        <v>91</v>
      </c>
      <c r="H97" s="13" t="s">
        <v>92</v>
      </c>
      <c r="I97" s="13" t="s">
        <v>90</v>
      </c>
      <c r="J97" s="13" t="s">
        <v>111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67" t="s">
        <v>71</v>
      </c>
      <c r="AA97" s="13" t="s">
        <v>72</v>
      </c>
      <c r="AB97" s="13" t="s">
        <v>364</v>
      </c>
      <c r="AC97" s="13" t="s">
        <v>51</v>
      </c>
      <c r="AD97" s="13" t="s">
        <v>119</v>
      </c>
      <c r="AE97" s="13" t="s">
        <v>254</v>
      </c>
      <c r="AF97" s="63">
        <v>500</v>
      </c>
      <c r="AG97" s="13" t="s">
        <v>244</v>
      </c>
      <c r="AH97" s="13">
        <v>1</v>
      </c>
      <c r="AI97" s="13">
        <v>0</v>
      </c>
      <c r="AJ97" s="13" t="s">
        <v>73</v>
      </c>
      <c r="AK97" s="68" t="str">
        <f>"."</f>
        <v>.</v>
      </c>
    </row>
    <row r="98" spans="1:37" ht="29" x14ac:dyDescent="0.35">
      <c r="A98" s="70" t="s">
        <v>33</v>
      </c>
      <c r="B98" s="71" t="str">
        <f>B97</f>
        <v>used_barrels_sps_repairs</v>
      </c>
      <c r="C98" s="71"/>
      <c r="D98" s="71"/>
      <c r="E98" s="21" t="s">
        <v>251</v>
      </c>
      <c r="F98" s="21" t="s">
        <v>252</v>
      </c>
      <c r="G98" s="21" t="s">
        <v>253</v>
      </c>
      <c r="H98" s="21" t="s">
        <v>363</v>
      </c>
      <c r="I98" s="21" t="s">
        <v>242</v>
      </c>
      <c r="J98" s="21">
        <v>400004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4"/>
      <c r="Z98" s="24"/>
      <c r="AK98" s="24"/>
    </row>
    <row r="99" spans="1:37" ht="29" x14ac:dyDescent="0.35">
      <c r="A99" s="70" t="s">
        <v>35</v>
      </c>
      <c r="B99" s="71" t="str">
        <f>B98</f>
        <v>used_barrels_sps_repairs</v>
      </c>
      <c r="C99" s="71"/>
      <c r="D99" s="71"/>
      <c r="E99" s="21" t="s">
        <v>190</v>
      </c>
      <c r="F99" s="21" t="s">
        <v>190</v>
      </c>
      <c r="G99" s="21" t="s">
        <v>190</v>
      </c>
      <c r="H99" s="21" t="s">
        <v>36</v>
      </c>
      <c r="I99" s="21" t="s">
        <v>36</v>
      </c>
      <c r="J99" s="21" t="s">
        <v>36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4"/>
      <c r="Z99" s="24"/>
      <c r="AK99" s="24"/>
    </row>
    <row r="100" spans="1:37" ht="16" x14ac:dyDescent="0.35">
      <c r="A100" s="70" t="s">
        <v>39</v>
      </c>
      <c r="B100" s="71" t="str">
        <f>B99</f>
        <v>used_barrels_sps_repairs</v>
      </c>
      <c r="C100" s="71"/>
      <c r="D100" s="71"/>
      <c r="E100" s="21"/>
      <c r="F100" s="21"/>
      <c r="G100" s="21">
        <v>1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4"/>
      <c r="Z100" s="24"/>
      <c r="AK100" s="24"/>
    </row>
    <row r="101" spans="1:37" ht="21" x14ac:dyDescent="0.35">
      <c r="A101" s="72" t="s">
        <v>231</v>
      </c>
      <c r="B101" s="71" t="str">
        <f>B100</f>
        <v>used_barrels_sps_repairs</v>
      </c>
      <c r="C101" s="35"/>
      <c r="D101" s="35"/>
      <c r="E101" s="32" t="s">
        <v>233</v>
      </c>
      <c r="F101" s="32" t="s">
        <v>233</v>
      </c>
      <c r="G101" s="32" t="s">
        <v>233</v>
      </c>
      <c r="H101" s="32" t="s">
        <v>233</v>
      </c>
      <c r="I101" s="32" t="s">
        <v>233</v>
      </c>
      <c r="J101" s="32" t="s">
        <v>233</v>
      </c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:37" ht="29" x14ac:dyDescent="0.35">
      <c r="A102" s="65" t="s">
        <v>68</v>
      </c>
      <c r="B102" s="13" t="s">
        <v>249</v>
      </c>
      <c r="C102" s="13" t="s">
        <v>250</v>
      </c>
      <c r="D102" s="66">
        <v>44713</v>
      </c>
      <c r="E102" s="13" t="s">
        <v>77</v>
      </c>
      <c r="F102" s="13" t="s">
        <v>98</v>
      </c>
      <c r="G102" s="13" t="s">
        <v>255</v>
      </c>
      <c r="H102" s="13" t="s">
        <v>257</v>
      </c>
      <c r="I102" s="13" t="s">
        <v>92</v>
      </c>
      <c r="J102" s="13" t="s">
        <v>90</v>
      </c>
      <c r="K102" s="13"/>
      <c r="L102" s="13" t="s">
        <v>285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67" t="s">
        <v>71</v>
      </c>
      <c r="AA102" s="13" t="s">
        <v>72</v>
      </c>
      <c r="AB102" s="13" t="s">
        <v>364</v>
      </c>
      <c r="AC102" s="13" t="s">
        <v>51</v>
      </c>
      <c r="AD102" s="13" t="s">
        <v>119</v>
      </c>
      <c r="AE102" s="13" t="s">
        <v>254</v>
      </c>
      <c r="AF102" s="63">
        <v>500</v>
      </c>
      <c r="AG102" s="13" t="s">
        <v>244</v>
      </c>
      <c r="AH102" s="13">
        <v>1</v>
      </c>
      <c r="AI102" s="13">
        <v>0</v>
      </c>
      <c r="AJ102" s="13" t="s">
        <v>73</v>
      </c>
      <c r="AK102" s="68" t="str">
        <f>"."</f>
        <v>.</v>
      </c>
    </row>
    <row r="103" spans="1:37" ht="29" x14ac:dyDescent="0.35">
      <c r="A103" s="70" t="s">
        <v>33</v>
      </c>
      <c r="B103" s="71" t="str">
        <f>B102</f>
        <v>used_barrels_sps_selection</v>
      </c>
      <c r="C103" s="71"/>
      <c r="D103" s="71"/>
      <c r="E103" s="21" t="s">
        <v>251</v>
      </c>
      <c r="F103" s="21" t="s">
        <v>252</v>
      </c>
      <c r="G103" s="21" t="s">
        <v>260</v>
      </c>
      <c r="H103" s="21" t="s">
        <v>261</v>
      </c>
      <c r="I103" s="21" t="s">
        <v>363</v>
      </c>
      <c r="J103" s="21" t="s">
        <v>242</v>
      </c>
      <c r="K103" s="21"/>
      <c r="L103" s="21" t="b">
        <v>1</v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4"/>
      <c r="Z103" s="24"/>
      <c r="AK103" s="24"/>
    </row>
    <row r="104" spans="1:37" ht="29" x14ac:dyDescent="0.35">
      <c r="A104" s="70" t="s">
        <v>35</v>
      </c>
      <c r="B104" s="71" t="str">
        <f>B103</f>
        <v>used_barrels_sps_selection</v>
      </c>
      <c r="C104" s="71"/>
      <c r="D104" s="71"/>
      <c r="E104" s="21" t="s">
        <v>190</v>
      </c>
      <c r="F104" s="21" t="s">
        <v>190</v>
      </c>
      <c r="G104" s="21" t="s">
        <v>190</v>
      </c>
      <c r="H104" s="21" t="s">
        <v>190</v>
      </c>
      <c r="I104" s="21" t="s">
        <v>36</v>
      </c>
      <c r="J104" s="21" t="s">
        <v>36</v>
      </c>
      <c r="K104" s="21"/>
      <c r="L104" s="21" t="s">
        <v>36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4"/>
      <c r="Z104" s="24"/>
      <c r="AK104" s="24"/>
    </row>
    <row r="105" spans="1:37" ht="16" x14ac:dyDescent="0.35">
      <c r="A105" s="70" t="s">
        <v>39</v>
      </c>
      <c r="B105" s="71" t="str">
        <f>B104</f>
        <v>used_barrels_sps_selection</v>
      </c>
      <c r="C105" s="71"/>
      <c r="D105" s="71"/>
      <c r="E105" s="21"/>
      <c r="F105" s="21"/>
      <c r="G105" s="21">
        <v>1</v>
      </c>
      <c r="H105" s="21">
        <v>1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4"/>
      <c r="Z105" s="24"/>
      <c r="AK105" s="24"/>
    </row>
    <row r="106" spans="1:37" ht="21" x14ac:dyDescent="0.35">
      <c r="A106" s="72" t="s">
        <v>231</v>
      </c>
      <c r="B106" s="71" t="str">
        <f>B105</f>
        <v>used_barrels_sps_selection</v>
      </c>
      <c r="C106" s="35"/>
      <c r="D106" s="35"/>
      <c r="E106" s="32" t="s">
        <v>233</v>
      </c>
      <c r="F106" s="32" t="s">
        <v>233</v>
      </c>
      <c r="G106" s="32" t="s">
        <v>233</v>
      </c>
      <c r="H106" s="32" t="s">
        <v>233</v>
      </c>
      <c r="I106" s="32" t="s">
        <v>233</v>
      </c>
      <c r="J106" s="32" t="s">
        <v>233</v>
      </c>
      <c r="K106" s="32"/>
      <c r="L106" s="32" t="s">
        <v>233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1:37" ht="29" x14ac:dyDescent="0.35">
      <c r="A107" s="65" t="s">
        <v>68</v>
      </c>
      <c r="B107" s="13" t="s">
        <v>264</v>
      </c>
      <c r="C107" s="13" t="s">
        <v>48</v>
      </c>
      <c r="D107" s="66">
        <v>44819</v>
      </c>
      <c r="E107" s="13" t="s">
        <v>266</v>
      </c>
      <c r="F107" s="13" t="s">
        <v>91</v>
      </c>
      <c r="G107" s="13" t="s">
        <v>98</v>
      </c>
      <c r="H107" s="13" t="s">
        <v>92</v>
      </c>
      <c r="I107" s="13" t="s">
        <v>90</v>
      </c>
      <c r="J107" s="13"/>
      <c r="K107" s="13" t="s">
        <v>213</v>
      </c>
      <c r="L107" s="13" t="s">
        <v>285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67" t="s">
        <v>71</v>
      </c>
      <c r="AA107" s="13" t="s">
        <v>72</v>
      </c>
      <c r="AB107" s="13" t="s">
        <v>364</v>
      </c>
      <c r="AC107" s="13" t="s">
        <v>265</v>
      </c>
      <c r="AD107" s="13" t="s">
        <v>119</v>
      </c>
      <c r="AE107" s="13" t="s">
        <v>268</v>
      </c>
      <c r="AF107" s="63">
        <v>12</v>
      </c>
      <c r="AG107" s="13" t="s">
        <v>244</v>
      </c>
      <c r="AH107" s="13">
        <v>0</v>
      </c>
      <c r="AI107" s="13">
        <v>0</v>
      </c>
      <c r="AJ107" s="13" t="s">
        <v>73</v>
      </c>
      <c r="AK107" s="68" t="str">
        <f>"."</f>
        <v>.</v>
      </c>
    </row>
    <row r="108" spans="1:37" x14ac:dyDescent="0.35">
      <c r="A108" s="70" t="s">
        <v>33</v>
      </c>
      <c r="B108" s="71" t="str">
        <f>B107</f>
        <v>tullahoma_corn</v>
      </c>
      <c r="C108" s="71"/>
      <c r="D108" s="71"/>
      <c r="E108" s="21" t="s">
        <v>262</v>
      </c>
      <c r="F108" s="21" t="s">
        <v>263</v>
      </c>
      <c r="G108" s="21" t="s">
        <v>265</v>
      </c>
      <c r="H108" s="21" t="s">
        <v>296</v>
      </c>
      <c r="I108" s="21">
        <v>6200000000</v>
      </c>
      <c r="J108" s="21"/>
      <c r="K108" s="21">
        <v>22</v>
      </c>
      <c r="L108" s="21" t="b">
        <v>1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4"/>
      <c r="Z108" s="24"/>
      <c r="AK108" s="24"/>
    </row>
    <row r="109" spans="1:37" ht="29" x14ac:dyDescent="0.35">
      <c r="A109" s="70" t="s">
        <v>35</v>
      </c>
      <c r="B109" s="71" t="str">
        <f>B108</f>
        <v>tullahoma_corn</v>
      </c>
      <c r="C109" s="71"/>
      <c r="D109" s="71"/>
      <c r="E109" s="21" t="s">
        <v>267</v>
      </c>
      <c r="F109" s="21" t="s">
        <v>190</v>
      </c>
      <c r="G109" s="21" t="s">
        <v>36</v>
      </c>
      <c r="H109" s="21" t="s">
        <v>36</v>
      </c>
      <c r="I109" s="21" t="s">
        <v>36</v>
      </c>
      <c r="J109" s="21"/>
      <c r="K109" s="21" t="s">
        <v>36</v>
      </c>
      <c r="L109" s="21" t="s">
        <v>36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4"/>
      <c r="Z109" s="24"/>
      <c r="AK109" s="24"/>
    </row>
    <row r="110" spans="1:37" x14ac:dyDescent="0.35">
      <c r="A110" s="70" t="s">
        <v>39</v>
      </c>
      <c r="B110" s="71" t="str">
        <f>B109</f>
        <v>tullahoma_corn</v>
      </c>
      <c r="C110" s="71"/>
      <c r="D110" s="71"/>
      <c r="E110" s="21"/>
      <c r="F110" s="21">
        <v>1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4"/>
      <c r="Z110" s="24"/>
      <c r="AK110" s="24"/>
    </row>
    <row r="111" spans="1:37" ht="21" x14ac:dyDescent="0.35">
      <c r="A111" s="72" t="s">
        <v>231</v>
      </c>
      <c r="B111" s="71" t="str">
        <f>B110</f>
        <v>tullahoma_corn</v>
      </c>
      <c r="C111" s="35"/>
      <c r="D111" s="35"/>
      <c r="E111" s="32" t="s">
        <v>233</v>
      </c>
      <c r="F111" s="32" t="s">
        <v>233</v>
      </c>
      <c r="G111" s="32" t="s">
        <v>233</v>
      </c>
      <c r="H111" s="32" t="s">
        <v>233</v>
      </c>
      <c r="I111" s="32" t="s">
        <v>233</v>
      </c>
      <c r="J111" s="32"/>
      <c r="K111" s="32" t="s">
        <v>233</v>
      </c>
      <c r="L111" s="32" t="s">
        <v>233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1:37" ht="29" x14ac:dyDescent="0.35">
      <c r="A112" s="65" t="s">
        <v>68</v>
      </c>
      <c r="B112" s="13" t="s">
        <v>270</v>
      </c>
      <c r="C112" s="13" t="s">
        <v>48</v>
      </c>
      <c r="D112" s="66">
        <v>44819</v>
      </c>
      <c r="E112" s="13" t="s">
        <v>266</v>
      </c>
      <c r="F112" s="13" t="s">
        <v>91</v>
      </c>
      <c r="G112" s="13" t="s">
        <v>98</v>
      </c>
      <c r="H112" s="13" t="s">
        <v>92</v>
      </c>
      <c r="I112" s="13" t="s">
        <v>90</v>
      </c>
      <c r="J112" s="13"/>
      <c r="K112" s="13" t="s">
        <v>213</v>
      </c>
      <c r="L112" s="13" t="s">
        <v>285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67" t="s">
        <v>71</v>
      </c>
      <c r="AA112" s="13" t="s">
        <v>72</v>
      </c>
      <c r="AB112" s="13" t="s">
        <v>364</v>
      </c>
      <c r="AC112" s="13" t="s">
        <v>265</v>
      </c>
      <c r="AD112" s="13" t="s">
        <v>119</v>
      </c>
      <c r="AE112" s="13" t="s">
        <v>268</v>
      </c>
      <c r="AF112" s="63">
        <v>12</v>
      </c>
      <c r="AG112" s="13" t="s">
        <v>244</v>
      </c>
      <c r="AH112" s="13">
        <v>0</v>
      </c>
      <c r="AI112" s="13">
        <v>0</v>
      </c>
      <c r="AJ112" s="13" t="s">
        <v>73</v>
      </c>
      <c r="AK112" s="68" t="str">
        <f>"."</f>
        <v>.</v>
      </c>
    </row>
    <row r="113" spans="1:37" x14ac:dyDescent="0.35">
      <c r="A113" s="70" t="s">
        <v>33</v>
      </c>
      <c r="B113" s="71" t="str">
        <f>B112</f>
        <v>tullahoma_rye</v>
      </c>
      <c r="C113" s="71"/>
      <c r="D113" s="71"/>
      <c r="E113" s="21" t="s">
        <v>262</v>
      </c>
      <c r="F113" s="21" t="s">
        <v>271</v>
      </c>
      <c r="G113" s="21" t="s">
        <v>265</v>
      </c>
      <c r="H113" s="21" t="s">
        <v>296</v>
      </c>
      <c r="I113" s="21">
        <v>6200000001</v>
      </c>
      <c r="J113" s="21"/>
      <c r="K113" s="21">
        <v>22</v>
      </c>
      <c r="L113" s="21" t="b">
        <v>1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4"/>
      <c r="Z113" s="24"/>
      <c r="AK113" s="24"/>
    </row>
    <row r="114" spans="1:37" ht="29" x14ac:dyDescent="0.35">
      <c r="A114" s="70" t="s">
        <v>35</v>
      </c>
      <c r="B114" s="71" t="str">
        <f>B113</f>
        <v>tullahoma_rye</v>
      </c>
      <c r="C114" s="71"/>
      <c r="D114" s="71"/>
      <c r="E114" s="21" t="s">
        <v>267</v>
      </c>
      <c r="F114" s="21" t="s">
        <v>190</v>
      </c>
      <c r="G114" s="21" t="s">
        <v>36</v>
      </c>
      <c r="H114" s="21" t="s">
        <v>36</v>
      </c>
      <c r="I114" s="21" t="s">
        <v>36</v>
      </c>
      <c r="J114" s="21"/>
      <c r="K114" s="21" t="s">
        <v>36</v>
      </c>
      <c r="L114" s="21" t="s">
        <v>36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4"/>
      <c r="Z114" s="24"/>
      <c r="AK114" s="24"/>
    </row>
    <row r="115" spans="1:37" x14ac:dyDescent="0.35">
      <c r="A115" s="70" t="s">
        <v>39</v>
      </c>
      <c r="B115" s="71" t="str">
        <f>B114</f>
        <v>tullahoma_rye</v>
      </c>
      <c r="C115" s="71"/>
      <c r="D115" s="71"/>
      <c r="E115" s="21"/>
      <c r="F115" s="21">
        <v>1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4"/>
      <c r="Z115" s="24"/>
      <c r="AK115" s="24"/>
    </row>
    <row r="116" spans="1:37" ht="21" x14ac:dyDescent="0.35">
      <c r="A116" s="72" t="s">
        <v>231</v>
      </c>
      <c r="B116" s="71" t="str">
        <f>B115</f>
        <v>tullahoma_rye</v>
      </c>
      <c r="C116" s="35"/>
      <c r="D116" s="35"/>
      <c r="E116" s="32" t="s">
        <v>233</v>
      </c>
      <c r="F116" s="32" t="s">
        <v>233</v>
      </c>
      <c r="G116" s="32" t="s">
        <v>233</v>
      </c>
      <c r="H116" s="32" t="s">
        <v>233</v>
      </c>
      <c r="I116" s="32" t="s">
        <v>233</v>
      </c>
      <c r="J116" s="32"/>
      <c r="K116" s="32" t="s">
        <v>233</v>
      </c>
      <c r="L116" s="32" t="s">
        <v>233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1:37" ht="29" x14ac:dyDescent="0.35">
      <c r="A117" s="65" t="s">
        <v>68</v>
      </c>
      <c r="B117" s="13" t="s">
        <v>272</v>
      </c>
      <c r="C117" s="13" t="s">
        <v>280</v>
      </c>
      <c r="D117" s="66">
        <v>44816</v>
      </c>
      <c r="E117" s="13" t="s">
        <v>309</v>
      </c>
      <c r="F117" s="13" t="s">
        <v>91</v>
      </c>
      <c r="G117" s="13" t="s">
        <v>98</v>
      </c>
      <c r="H117" s="13" t="s">
        <v>92</v>
      </c>
      <c r="I117" s="13" t="s">
        <v>90</v>
      </c>
      <c r="J117" s="13"/>
      <c r="K117" s="13" t="s">
        <v>213</v>
      </c>
      <c r="L117" s="13" t="s">
        <v>285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67" t="s">
        <v>71</v>
      </c>
      <c r="AA117" s="13" t="s">
        <v>72</v>
      </c>
      <c r="AB117" s="13" t="s">
        <v>364</v>
      </c>
      <c r="AC117" s="13" t="s">
        <v>275</v>
      </c>
      <c r="AD117" s="13" t="s">
        <v>119</v>
      </c>
      <c r="AE117" s="13" t="s">
        <v>276</v>
      </c>
      <c r="AF117" s="63">
        <v>20</v>
      </c>
      <c r="AG117" s="13" t="s">
        <v>133</v>
      </c>
      <c r="AH117" s="13">
        <v>0</v>
      </c>
      <c r="AI117" s="13">
        <v>1</v>
      </c>
      <c r="AJ117" s="13" t="s">
        <v>73</v>
      </c>
      <c r="AK117" s="68" t="str">
        <f>"."</f>
        <v>.</v>
      </c>
    </row>
    <row r="118" spans="1:37" x14ac:dyDescent="0.35">
      <c r="A118" s="70" t="s">
        <v>33</v>
      </c>
      <c r="B118" s="71" t="str">
        <f>B117</f>
        <v>shelbyville_corn</v>
      </c>
      <c r="C118" s="71"/>
      <c r="D118" s="71"/>
      <c r="E118" s="21" t="s">
        <v>155</v>
      </c>
      <c r="F118" s="21" t="s">
        <v>273</v>
      </c>
      <c r="G118" s="21" t="s">
        <v>274</v>
      </c>
      <c r="H118" s="21" t="s">
        <v>277</v>
      </c>
      <c r="I118" s="21">
        <v>3301008098</v>
      </c>
      <c r="J118" s="21"/>
      <c r="K118" s="21">
        <v>22</v>
      </c>
      <c r="L118" s="21" t="b">
        <v>1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4"/>
      <c r="Z118" s="24"/>
      <c r="AK118" s="24"/>
    </row>
    <row r="119" spans="1:37" ht="29" x14ac:dyDescent="0.35">
      <c r="A119" s="70" t="s">
        <v>35</v>
      </c>
      <c r="B119" s="71" t="str">
        <f>B118</f>
        <v>shelbyville_corn</v>
      </c>
      <c r="C119" s="71"/>
      <c r="D119" s="71"/>
      <c r="E119" s="21" t="s">
        <v>190</v>
      </c>
      <c r="F119" s="21" t="s">
        <v>190</v>
      </c>
      <c r="G119" s="21" t="s">
        <v>36</v>
      </c>
      <c r="H119" s="21" t="s">
        <v>36</v>
      </c>
      <c r="I119" s="21" t="s">
        <v>36</v>
      </c>
      <c r="J119" s="21"/>
      <c r="K119" s="21" t="s">
        <v>36</v>
      </c>
      <c r="L119" s="21" t="s">
        <v>36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4"/>
      <c r="Z119" s="24"/>
      <c r="AK119" s="24"/>
    </row>
    <row r="120" spans="1:37" x14ac:dyDescent="0.35">
      <c r="A120" s="70" t="s">
        <v>39</v>
      </c>
      <c r="B120" s="71" t="str">
        <f>B119</f>
        <v>shelbyville_corn</v>
      </c>
      <c r="C120" s="71"/>
      <c r="D120" s="71"/>
      <c r="E120" s="21"/>
      <c r="F120" s="21">
        <v>1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4"/>
      <c r="Z120" s="24"/>
      <c r="AK120" s="24"/>
    </row>
    <row r="121" spans="1:37" ht="21" x14ac:dyDescent="0.35">
      <c r="A121" s="72" t="s">
        <v>231</v>
      </c>
      <c r="B121" s="71" t="str">
        <f>B120</f>
        <v>shelbyville_corn</v>
      </c>
      <c r="C121" s="35"/>
      <c r="D121" s="35"/>
      <c r="E121" s="32" t="s">
        <v>233</v>
      </c>
      <c r="F121" s="32" t="s">
        <v>233</v>
      </c>
      <c r="G121" s="32" t="s">
        <v>233</v>
      </c>
      <c r="H121" s="32" t="s">
        <v>233</v>
      </c>
      <c r="I121" s="32" t="s">
        <v>233</v>
      </c>
      <c r="J121" s="32"/>
      <c r="K121" s="32" t="s">
        <v>233</v>
      </c>
      <c r="L121" s="32" t="s">
        <v>233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1:37" ht="29" x14ac:dyDescent="0.35">
      <c r="A122" s="65" t="s">
        <v>68</v>
      </c>
      <c r="B122" s="13" t="s">
        <v>278</v>
      </c>
      <c r="C122" s="13" t="s">
        <v>280</v>
      </c>
      <c r="D122" s="66">
        <v>44816</v>
      </c>
      <c r="E122" s="13" t="s">
        <v>309</v>
      </c>
      <c r="F122" s="13" t="s">
        <v>91</v>
      </c>
      <c r="G122" s="13" t="s">
        <v>98</v>
      </c>
      <c r="H122" s="13" t="s">
        <v>92</v>
      </c>
      <c r="I122" s="13" t="s">
        <v>90</v>
      </c>
      <c r="J122" s="13"/>
      <c r="K122" s="13" t="s">
        <v>213</v>
      </c>
      <c r="L122" s="13" t="s">
        <v>285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67" t="s">
        <v>71</v>
      </c>
      <c r="AA122" s="13" t="s">
        <v>72</v>
      </c>
      <c r="AB122" s="13" t="s">
        <v>364</v>
      </c>
      <c r="AC122" s="13" t="s">
        <v>275</v>
      </c>
      <c r="AD122" s="13" t="s">
        <v>119</v>
      </c>
      <c r="AE122" s="13" t="s">
        <v>276</v>
      </c>
      <c r="AF122" s="63">
        <v>20</v>
      </c>
      <c r="AG122" s="13" t="s">
        <v>133</v>
      </c>
      <c r="AH122" s="13">
        <v>0</v>
      </c>
      <c r="AI122" s="13">
        <v>1</v>
      </c>
      <c r="AJ122" s="13" t="s">
        <v>73</v>
      </c>
      <c r="AK122" s="68" t="str">
        <f>"."</f>
        <v>.</v>
      </c>
    </row>
    <row r="123" spans="1:37" x14ac:dyDescent="0.35">
      <c r="A123" s="70" t="s">
        <v>33</v>
      </c>
      <c r="B123" s="71" t="str">
        <f>B122</f>
        <v>shelbyville_rye</v>
      </c>
      <c r="C123" s="71"/>
      <c r="D123" s="71"/>
      <c r="E123" s="21" t="s">
        <v>155</v>
      </c>
      <c r="F123" s="21" t="s">
        <v>279</v>
      </c>
      <c r="G123" s="21" t="s">
        <v>274</v>
      </c>
      <c r="H123" s="21" t="s">
        <v>277</v>
      </c>
      <c r="I123" s="21">
        <v>6200000001</v>
      </c>
      <c r="J123" s="21"/>
      <c r="K123" s="21">
        <v>22</v>
      </c>
      <c r="L123" s="21" t="b">
        <v>1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4"/>
      <c r="Z123" s="24"/>
      <c r="AK123" s="24"/>
    </row>
    <row r="124" spans="1:37" ht="29" x14ac:dyDescent="0.35">
      <c r="A124" s="70" t="s">
        <v>35</v>
      </c>
      <c r="B124" s="71" t="str">
        <f>B123</f>
        <v>shelbyville_rye</v>
      </c>
      <c r="C124" s="71"/>
      <c r="D124" s="71"/>
      <c r="E124" s="21" t="s">
        <v>190</v>
      </c>
      <c r="F124" s="21" t="s">
        <v>190</v>
      </c>
      <c r="G124" s="21" t="s">
        <v>36</v>
      </c>
      <c r="H124" s="21" t="s">
        <v>36</v>
      </c>
      <c r="I124" s="21" t="s">
        <v>36</v>
      </c>
      <c r="J124" s="21"/>
      <c r="K124" s="21" t="s">
        <v>36</v>
      </c>
      <c r="L124" s="21" t="s">
        <v>36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4"/>
      <c r="Z124" s="24"/>
      <c r="AK124" s="24"/>
    </row>
    <row r="125" spans="1:37" x14ac:dyDescent="0.35">
      <c r="A125" s="70" t="s">
        <v>39</v>
      </c>
      <c r="B125" s="71" t="str">
        <f>B124</f>
        <v>shelbyville_rye</v>
      </c>
      <c r="C125" s="71"/>
      <c r="D125" s="71"/>
      <c r="E125" s="21"/>
      <c r="F125" s="21">
        <v>1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4"/>
      <c r="Z125" s="24"/>
      <c r="AK125" s="24"/>
    </row>
    <row r="126" spans="1:37" ht="21" x14ac:dyDescent="0.35">
      <c r="A126" s="72" t="s">
        <v>231</v>
      </c>
      <c r="B126" s="71" t="str">
        <f>B125</f>
        <v>shelbyville_rye</v>
      </c>
      <c r="C126" s="35"/>
      <c r="D126" s="35"/>
      <c r="E126" s="32" t="s">
        <v>233</v>
      </c>
      <c r="F126" s="32" t="s">
        <v>233</v>
      </c>
      <c r="G126" s="32" t="s">
        <v>233</v>
      </c>
      <c r="H126" s="32" t="s">
        <v>233</v>
      </c>
      <c r="I126" s="32" t="s">
        <v>233</v>
      </c>
      <c r="J126" s="32"/>
      <c r="K126" s="32" t="s">
        <v>233</v>
      </c>
      <c r="L126" s="32" t="s">
        <v>233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1:37" ht="29" x14ac:dyDescent="0.35">
      <c r="A127" s="65" t="s">
        <v>68</v>
      </c>
      <c r="B127" s="13" t="s">
        <v>282</v>
      </c>
      <c r="C127" s="13" t="s">
        <v>281</v>
      </c>
      <c r="D127" s="66">
        <v>44816</v>
      </c>
      <c r="E127" s="13" t="s">
        <v>77</v>
      </c>
      <c r="F127" s="13" t="s">
        <v>91</v>
      </c>
      <c r="G127" s="13" t="s">
        <v>98</v>
      </c>
      <c r="H127" s="13" t="s">
        <v>92</v>
      </c>
      <c r="I127" s="13" t="s">
        <v>90</v>
      </c>
      <c r="J127" s="13"/>
      <c r="K127" s="13" t="s">
        <v>285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67" t="s">
        <v>71</v>
      </c>
      <c r="AA127" s="13" t="s">
        <v>72</v>
      </c>
      <c r="AB127" s="13" t="s">
        <v>364</v>
      </c>
      <c r="AC127" s="13" t="s">
        <v>283</v>
      </c>
      <c r="AD127" s="13" t="s">
        <v>119</v>
      </c>
      <c r="AE127" s="13" t="s">
        <v>284</v>
      </c>
      <c r="AF127" s="63">
        <v>100</v>
      </c>
      <c r="AG127" s="13" t="s">
        <v>244</v>
      </c>
      <c r="AH127" s="13">
        <v>0</v>
      </c>
      <c r="AI127" s="13">
        <v>0</v>
      </c>
      <c r="AJ127" s="13" t="s">
        <v>73</v>
      </c>
      <c r="AK127" s="68" t="str">
        <f>"."</f>
        <v>.</v>
      </c>
    </row>
    <row r="128" spans="1:37" x14ac:dyDescent="0.35">
      <c r="A128" s="70" t="s">
        <v>33</v>
      </c>
      <c r="B128" s="71" t="str">
        <f>B127</f>
        <v>shelbyville_barrels</v>
      </c>
      <c r="C128" s="71"/>
      <c r="D128" s="71"/>
      <c r="E128" s="21" t="s">
        <v>191</v>
      </c>
      <c r="F128" s="21" t="s">
        <v>204</v>
      </c>
      <c r="G128" s="21" t="s">
        <v>274</v>
      </c>
      <c r="H128" s="21" t="s">
        <v>363</v>
      </c>
      <c r="I128" s="21">
        <v>350515</v>
      </c>
      <c r="J128" s="21"/>
      <c r="K128" s="21" t="b">
        <v>1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4"/>
      <c r="Z128" s="24"/>
      <c r="AK128" s="24"/>
    </row>
    <row r="129" spans="1:37" ht="29" x14ac:dyDescent="0.35">
      <c r="A129" s="70" t="s">
        <v>35</v>
      </c>
      <c r="B129" s="71" t="str">
        <f>B128</f>
        <v>shelbyville_barrels</v>
      </c>
      <c r="C129" s="71"/>
      <c r="D129" s="71"/>
      <c r="E129" s="64" t="s">
        <v>189</v>
      </c>
      <c r="F129" s="64" t="s">
        <v>189</v>
      </c>
      <c r="G129" s="21" t="s">
        <v>36</v>
      </c>
      <c r="H129" s="21" t="s">
        <v>36</v>
      </c>
      <c r="I129" s="21" t="s">
        <v>36</v>
      </c>
      <c r="J129" s="21"/>
      <c r="K129" s="21" t="s">
        <v>36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4"/>
      <c r="Z129" s="24"/>
      <c r="AK129" s="24"/>
    </row>
    <row r="130" spans="1:37" x14ac:dyDescent="0.35">
      <c r="A130" s="70" t="s">
        <v>39</v>
      </c>
      <c r="B130" s="71" t="str">
        <f>B129</f>
        <v>shelbyville_barrels</v>
      </c>
      <c r="C130" s="71"/>
      <c r="D130" s="71"/>
      <c r="E130" s="21"/>
      <c r="F130" s="21">
        <v>1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4"/>
      <c r="Z130" s="24"/>
      <c r="AK130" s="24"/>
    </row>
    <row r="131" spans="1:37" ht="21" x14ac:dyDescent="0.35">
      <c r="A131" s="72" t="s">
        <v>231</v>
      </c>
      <c r="B131" s="71" t="str">
        <f>B130</f>
        <v>shelbyville_barrels</v>
      </c>
      <c r="C131" s="35"/>
      <c r="D131" s="35"/>
      <c r="E131" s="32" t="s">
        <v>233</v>
      </c>
      <c r="F131" s="32" t="s">
        <v>233</v>
      </c>
      <c r="G131" s="32" t="s">
        <v>233</v>
      </c>
      <c r="H131" s="32" t="s">
        <v>233</v>
      </c>
      <c r="I131" s="32" t="s">
        <v>233</v>
      </c>
      <c r="J131" s="32"/>
      <c r="K131" s="32" t="s">
        <v>233</v>
      </c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</row>
    <row r="132" spans="1:37" ht="29" x14ac:dyDescent="0.35">
      <c r="A132" s="65" t="s">
        <v>68</v>
      </c>
      <c r="B132" s="13" t="s">
        <v>292</v>
      </c>
      <c r="C132" s="13" t="s">
        <v>46</v>
      </c>
      <c r="D132" s="66">
        <v>44845</v>
      </c>
      <c r="E132" s="13" t="s">
        <v>77</v>
      </c>
      <c r="F132" s="13" t="s">
        <v>91</v>
      </c>
      <c r="G132" s="13" t="s">
        <v>98</v>
      </c>
      <c r="H132" s="13" t="s">
        <v>92</v>
      </c>
      <c r="I132" s="13" t="s">
        <v>90</v>
      </c>
      <c r="J132" s="13"/>
      <c r="K132" s="13" t="s">
        <v>285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 t="s">
        <v>290</v>
      </c>
      <c r="Z132" s="67" t="s">
        <v>71</v>
      </c>
      <c r="AA132" s="13" t="s">
        <v>72</v>
      </c>
      <c r="AB132" s="13" t="s">
        <v>364</v>
      </c>
      <c r="AC132" s="13" t="s">
        <v>291</v>
      </c>
      <c r="AD132" s="13" t="s">
        <v>119</v>
      </c>
      <c r="AE132" s="13" t="s">
        <v>295</v>
      </c>
      <c r="AF132" s="63">
        <v>100</v>
      </c>
      <c r="AG132" s="13" t="s">
        <v>244</v>
      </c>
      <c r="AH132" s="13">
        <v>0</v>
      </c>
      <c r="AI132" s="13">
        <v>0</v>
      </c>
      <c r="AJ132" s="13" t="s">
        <v>73</v>
      </c>
      <c r="AK132" s="68" t="str">
        <f>"."</f>
        <v>.</v>
      </c>
    </row>
    <row r="133" spans="1:37" ht="29" x14ac:dyDescent="0.35">
      <c r="A133" s="70" t="s">
        <v>33</v>
      </c>
      <c r="B133" s="71" t="str">
        <f>B132</f>
        <v>lebanon_corn</v>
      </c>
      <c r="C133" s="71"/>
      <c r="D133" s="71"/>
      <c r="E133" s="21" t="s">
        <v>293</v>
      </c>
      <c r="F133" s="21" t="s">
        <v>294</v>
      </c>
      <c r="G133" s="21" t="s">
        <v>291</v>
      </c>
      <c r="H133" s="21" t="s">
        <v>269</v>
      </c>
      <c r="I133" s="21">
        <v>6200000000</v>
      </c>
      <c r="J133" s="21"/>
      <c r="K133" s="21" t="b">
        <v>1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4"/>
      <c r="Z133" s="24"/>
      <c r="AK133" s="24"/>
    </row>
    <row r="134" spans="1:37" ht="29" x14ac:dyDescent="0.35">
      <c r="A134" s="70" t="s">
        <v>35</v>
      </c>
      <c r="B134" s="71" t="str">
        <f>B133</f>
        <v>lebanon_corn</v>
      </c>
      <c r="C134" s="71"/>
      <c r="D134" s="71"/>
      <c r="E134" s="21" t="s">
        <v>190</v>
      </c>
      <c r="F134" s="21" t="s">
        <v>190</v>
      </c>
      <c r="G134" s="21" t="s">
        <v>36</v>
      </c>
      <c r="H134" s="21" t="s">
        <v>36</v>
      </c>
      <c r="I134" s="21" t="s">
        <v>36</v>
      </c>
      <c r="J134" s="21"/>
      <c r="K134" s="21" t="s">
        <v>36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4"/>
      <c r="Z134" s="24"/>
      <c r="AK134" s="24"/>
    </row>
    <row r="135" spans="1:37" x14ac:dyDescent="0.35">
      <c r="A135" s="70" t="s">
        <v>39</v>
      </c>
      <c r="B135" s="71" t="str">
        <f>B134</f>
        <v>lebanon_corn</v>
      </c>
      <c r="C135" s="71"/>
      <c r="D135" s="71"/>
      <c r="E135" s="21"/>
      <c r="F135" s="21">
        <v>1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4"/>
      <c r="Z135" s="24"/>
      <c r="AK135" s="24"/>
    </row>
    <row r="136" spans="1:37" ht="21" x14ac:dyDescent="0.35">
      <c r="A136" s="72" t="s">
        <v>231</v>
      </c>
      <c r="B136" s="71" t="str">
        <f>B135</f>
        <v>lebanon_corn</v>
      </c>
      <c r="C136" s="35"/>
      <c r="D136" s="35"/>
      <c r="E136" s="32" t="s">
        <v>233</v>
      </c>
      <c r="F136" s="32" t="s">
        <v>233</v>
      </c>
      <c r="G136" s="32" t="s">
        <v>233</v>
      </c>
      <c r="H136" s="32" t="s">
        <v>233</v>
      </c>
      <c r="I136" s="32" t="s">
        <v>233</v>
      </c>
      <c r="J136" s="32"/>
      <c r="K136" s="32" t="s">
        <v>233</v>
      </c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</row>
    <row r="137" spans="1:37" ht="29" x14ac:dyDescent="0.35">
      <c r="A137" s="65" t="s">
        <v>68</v>
      </c>
      <c r="B137" s="13" t="s">
        <v>298</v>
      </c>
      <c r="C137" s="13" t="s">
        <v>46</v>
      </c>
      <c r="D137" s="66">
        <v>44845</v>
      </c>
      <c r="E137" s="13" t="s">
        <v>77</v>
      </c>
      <c r="F137" s="13" t="s">
        <v>91</v>
      </c>
      <c r="G137" s="13" t="s">
        <v>98</v>
      </c>
      <c r="H137" s="13" t="s">
        <v>92</v>
      </c>
      <c r="I137" s="13" t="s">
        <v>90</v>
      </c>
      <c r="J137" s="13"/>
      <c r="K137" s="13" t="s">
        <v>285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 t="s">
        <v>290</v>
      </c>
      <c r="Z137" s="67" t="s">
        <v>71</v>
      </c>
      <c r="AA137" s="13" t="s">
        <v>72</v>
      </c>
      <c r="AB137" s="13" t="s">
        <v>364</v>
      </c>
      <c r="AC137" s="13" t="s">
        <v>291</v>
      </c>
      <c r="AD137" s="13" t="s">
        <v>119</v>
      </c>
      <c r="AE137" s="13" t="s">
        <v>295</v>
      </c>
      <c r="AF137" s="63">
        <v>100</v>
      </c>
      <c r="AG137" s="13" t="s">
        <v>244</v>
      </c>
      <c r="AH137" s="13">
        <v>0</v>
      </c>
      <c r="AI137" s="13">
        <v>0</v>
      </c>
      <c r="AJ137" s="13" t="s">
        <v>73</v>
      </c>
      <c r="AK137" s="68" t="str">
        <f>"."</f>
        <v>.</v>
      </c>
    </row>
    <row r="138" spans="1:37" ht="29" x14ac:dyDescent="0.35">
      <c r="A138" s="70" t="s">
        <v>33</v>
      </c>
      <c r="B138" s="71" t="str">
        <f>B137</f>
        <v>lebanon_barrels</v>
      </c>
      <c r="C138" s="71"/>
      <c r="D138" s="71"/>
      <c r="E138" s="21" t="s">
        <v>293</v>
      </c>
      <c r="F138" s="21" t="s">
        <v>297</v>
      </c>
      <c r="G138" s="21" t="s">
        <v>291</v>
      </c>
      <c r="H138" s="21" t="s">
        <v>363</v>
      </c>
      <c r="I138" s="21">
        <v>350515</v>
      </c>
      <c r="J138" s="21"/>
      <c r="K138" s="21" t="b">
        <v>1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4"/>
      <c r="Z138" s="24"/>
      <c r="AK138" s="24"/>
    </row>
    <row r="139" spans="1:37" ht="29" x14ac:dyDescent="0.35">
      <c r="A139" s="70" t="s">
        <v>35</v>
      </c>
      <c r="B139" s="71" t="str">
        <f>B138</f>
        <v>lebanon_barrels</v>
      </c>
      <c r="C139" s="71"/>
      <c r="D139" s="71"/>
      <c r="E139" s="21" t="s">
        <v>190</v>
      </c>
      <c r="F139" s="21" t="s">
        <v>190</v>
      </c>
      <c r="G139" s="21" t="s">
        <v>36</v>
      </c>
      <c r="H139" s="21" t="s">
        <v>36</v>
      </c>
      <c r="I139" s="21" t="s">
        <v>36</v>
      </c>
      <c r="J139" s="21"/>
      <c r="K139" s="21" t="s">
        <v>36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4"/>
      <c r="Z139" s="24"/>
      <c r="AK139" s="24"/>
    </row>
    <row r="140" spans="1:37" x14ac:dyDescent="0.35">
      <c r="A140" s="70" t="s">
        <v>39</v>
      </c>
      <c r="B140" s="71" t="str">
        <f>B139</f>
        <v>lebanon_barrels</v>
      </c>
      <c r="C140" s="71"/>
      <c r="D140" s="71"/>
      <c r="E140" s="21"/>
      <c r="F140" s="21">
        <v>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4"/>
      <c r="Z140" s="24"/>
      <c r="AK140" s="24"/>
    </row>
    <row r="141" spans="1:37" ht="21" x14ac:dyDescent="0.35">
      <c r="A141" s="72" t="s">
        <v>231</v>
      </c>
      <c r="B141" s="71" t="str">
        <f>B140</f>
        <v>lebanon_barrels</v>
      </c>
      <c r="C141" s="35"/>
      <c r="D141" s="35"/>
      <c r="E141" s="32" t="s">
        <v>233</v>
      </c>
      <c r="F141" s="32" t="s">
        <v>233</v>
      </c>
      <c r="G141" s="32" t="s">
        <v>233</v>
      </c>
      <c r="H141" s="32" t="s">
        <v>233</v>
      </c>
      <c r="I141" s="32" t="s">
        <v>233</v>
      </c>
      <c r="J141" s="32"/>
      <c r="K141" s="32" t="s">
        <v>233</v>
      </c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</row>
    <row r="142" spans="1:37" ht="29" x14ac:dyDescent="0.35">
      <c r="A142" s="65" t="s">
        <v>68</v>
      </c>
      <c r="B142" s="13" t="s">
        <v>200</v>
      </c>
      <c r="C142" s="13" t="s">
        <v>34</v>
      </c>
      <c r="D142" s="66">
        <v>44835</v>
      </c>
      <c r="E142" s="13" t="s">
        <v>91</v>
      </c>
      <c r="F142" s="13" t="s">
        <v>309</v>
      </c>
      <c r="G142" s="13" t="s">
        <v>98</v>
      </c>
      <c r="H142" s="13" t="s">
        <v>92</v>
      </c>
      <c r="I142" s="13" t="s">
        <v>90</v>
      </c>
      <c r="J142" s="13"/>
      <c r="K142" s="13" t="s">
        <v>213</v>
      </c>
      <c r="L142" s="13" t="s">
        <v>285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67" t="s">
        <v>71</v>
      </c>
      <c r="AA142" s="13" t="s">
        <v>72</v>
      </c>
      <c r="AB142" s="13" t="s">
        <v>364</v>
      </c>
      <c r="AC142" s="13" t="s">
        <v>201</v>
      </c>
      <c r="AD142" s="13" t="s">
        <v>119</v>
      </c>
      <c r="AE142" s="13" t="s">
        <v>202</v>
      </c>
      <c r="AF142" s="63">
        <v>26</v>
      </c>
      <c r="AG142" s="13" t="s">
        <v>130</v>
      </c>
      <c r="AH142" s="13">
        <v>0</v>
      </c>
      <c r="AI142" s="13">
        <v>0</v>
      </c>
      <c r="AJ142" s="13" t="s">
        <v>73</v>
      </c>
      <c r="AK142" s="68" t="s">
        <v>299</v>
      </c>
    </row>
    <row r="143" spans="1:37" x14ac:dyDescent="0.35">
      <c r="A143" s="70" t="s">
        <v>33</v>
      </c>
      <c r="B143" s="71" t="str">
        <f>B142</f>
        <v>gimli_grain</v>
      </c>
      <c r="C143" s="71"/>
      <c r="D143" s="71"/>
      <c r="E143" s="21" t="s">
        <v>203</v>
      </c>
      <c r="F143" s="21">
        <v>7</v>
      </c>
      <c r="G143" s="21" t="s">
        <v>300</v>
      </c>
      <c r="H143" s="21" t="s">
        <v>296</v>
      </c>
      <c r="I143" s="21">
        <v>6200000000</v>
      </c>
      <c r="J143" s="21"/>
      <c r="K143" s="21">
        <v>22</v>
      </c>
      <c r="L143" s="21" t="b">
        <v>1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4"/>
      <c r="Z143" s="24"/>
      <c r="AK143" s="24"/>
    </row>
    <row r="144" spans="1:37" ht="29" x14ac:dyDescent="0.35">
      <c r="A144" s="70" t="s">
        <v>35</v>
      </c>
      <c r="B144" s="71" t="str">
        <f>B143</f>
        <v>gimli_grain</v>
      </c>
      <c r="C144" s="71"/>
      <c r="D144" s="71"/>
      <c r="E144" s="21" t="s">
        <v>198</v>
      </c>
      <c r="F144" s="75" t="s">
        <v>199</v>
      </c>
      <c r="G144" s="21" t="s">
        <v>36</v>
      </c>
      <c r="H144" s="21" t="s">
        <v>36</v>
      </c>
      <c r="I144" s="21" t="s">
        <v>36</v>
      </c>
      <c r="J144" s="21"/>
      <c r="K144" s="21" t="s">
        <v>36</v>
      </c>
      <c r="L144" s="21" t="s">
        <v>36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4"/>
      <c r="Z144" s="24"/>
      <c r="AK144" s="24"/>
    </row>
    <row r="145" spans="1:37" x14ac:dyDescent="0.35">
      <c r="A145" s="70" t="s">
        <v>39</v>
      </c>
      <c r="B145" s="71" t="str">
        <f>B144</f>
        <v>gimli_grain</v>
      </c>
      <c r="C145" s="71"/>
      <c r="D145" s="71"/>
      <c r="E145" s="21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4"/>
      <c r="Z145" s="24"/>
      <c r="AK145" s="24"/>
    </row>
    <row r="146" spans="1:37" ht="21" x14ac:dyDescent="0.35">
      <c r="A146" s="72" t="s">
        <v>231</v>
      </c>
      <c r="B146" s="71" t="str">
        <f>B145</f>
        <v>gimli_grain</v>
      </c>
      <c r="C146" s="35"/>
      <c r="D146" s="35"/>
      <c r="E146" s="32" t="s">
        <v>233</v>
      </c>
      <c r="F146" s="32" t="s">
        <v>233</v>
      </c>
      <c r="G146" s="32" t="s">
        <v>233</v>
      </c>
      <c r="H146" s="32" t="s">
        <v>233</v>
      </c>
      <c r="I146" s="32" t="s">
        <v>233</v>
      </c>
      <c r="J146" s="32"/>
      <c r="K146" s="32" t="s">
        <v>233</v>
      </c>
      <c r="L146" s="32" t="s">
        <v>233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</row>
    <row r="147" spans="1:37" ht="29" x14ac:dyDescent="0.35">
      <c r="A147" s="65" t="s">
        <v>68</v>
      </c>
      <c r="B147" s="13" t="s">
        <v>301</v>
      </c>
      <c r="C147" s="13" t="s">
        <v>45</v>
      </c>
      <c r="D147" s="66">
        <v>44835</v>
      </c>
      <c r="E147" s="13" t="s">
        <v>91</v>
      </c>
      <c r="F147" s="13" t="s">
        <v>77</v>
      </c>
      <c r="G147" s="13" t="s">
        <v>98</v>
      </c>
      <c r="H147" s="13" t="s">
        <v>92</v>
      </c>
      <c r="I147" s="13" t="s">
        <v>90</v>
      </c>
      <c r="J147" s="13"/>
      <c r="K147" s="13" t="s">
        <v>285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67" t="s">
        <v>71</v>
      </c>
      <c r="AA147" s="13" t="s">
        <v>72</v>
      </c>
      <c r="AB147" s="13" t="s">
        <v>364</v>
      </c>
      <c r="AC147" s="13" t="s">
        <v>304</v>
      </c>
      <c r="AD147" s="13" t="s">
        <v>119</v>
      </c>
      <c r="AE147" s="13" t="s">
        <v>305</v>
      </c>
      <c r="AF147" s="63">
        <v>12</v>
      </c>
      <c r="AG147" s="13" t="s">
        <v>306</v>
      </c>
      <c r="AH147" s="13">
        <v>8</v>
      </c>
      <c r="AI147" s="13">
        <v>1</v>
      </c>
      <c r="AJ147" s="13" t="s">
        <v>73</v>
      </c>
      <c r="AK147" s="68" t="s">
        <v>299</v>
      </c>
    </row>
    <row r="148" spans="1:37" x14ac:dyDescent="0.35">
      <c r="A148" s="70" t="s">
        <v>33</v>
      </c>
      <c r="B148" s="71" t="str">
        <f>B147</f>
        <v>valleyfield_grain</v>
      </c>
      <c r="C148" s="71"/>
      <c r="D148" s="71"/>
      <c r="E148" s="21" t="s">
        <v>302</v>
      </c>
      <c r="F148" s="21" t="s">
        <v>204</v>
      </c>
      <c r="G148" s="21" t="s">
        <v>303</v>
      </c>
      <c r="H148" s="21" t="s">
        <v>296</v>
      </c>
      <c r="I148" s="21">
        <v>6200000000</v>
      </c>
      <c r="J148" s="21"/>
      <c r="K148" s="21" t="b">
        <v>1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4"/>
      <c r="Z148" s="24"/>
      <c r="AK148" s="24"/>
    </row>
    <row r="149" spans="1:37" ht="29" x14ac:dyDescent="0.35">
      <c r="A149" s="70" t="s">
        <v>35</v>
      </c>
      <c r="B149" s="71" t="str">
        <f>B148</f>
        <v>valleyfield_grain</v>
      </c>
      <c r="C149" s="71"/>
      <c r="D149" s="71"/>
      <c r="E149" s="21" t="s">
        <v>190</v>
      </c>
      <c r="F149" s="75" t="s">
        <v>189</v>
      </c>
      <c r="G149" s="21" t="s">
        <v>36</v>
      </c>
      <c r="H149" s="21" t="s">
        <v>36</v>
      </c>
      <c r="I149" s="21" t="s">
        <v>36</v>
      </c>
      <c r="J149" s="21"/>
      <c r="K149" s="21" t="s">
        <v>36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4"/>
      <c r="Z149" s="24"/>
      <c r="AK149" s="24"/>
    </row>
    <row r="150" spans="1:37" x14ac:dyDescent="0.35">
      <c r="A150" s="70" t="s">
        <v>39</v>
      </c>
      <c r="B150" s="71" t="str">
        <f>B149</f>
        <v>valleyfield_grain</v>
      </c>
      <c r="C150" s="71"/>
      <c r="D150" s="71"/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4"/>
      <c r="Z150" s="24"/>
      <c r="AK150" s="24"/>
    </row>
    <row r="151" spans="1:37" ht="21" x14ac:dyDescent="0.35">
      <c r="A151" s="72" t="s">
        <v>231</v>
      </c>
      <c r="B151" s="71" t="str">
        <f>B150</f>
        <v>valleyfield_grain</v>
      </c>
      <c r="C151" s="35"/>
      <c r="D151" s="35"/>
      <c r="E151" s="32" t="s">
        <v>233</v>
      </c>
      <c r="F151" s="32" t="s">
        <v>233</v>
      </c>
      <c r="G151" s="32" t="s">
        <v>233</v>
      </c>
      <c r="H151" s="32" t="s">
        <v>233</v>
      </c>
      <c r="I151" s="32" t="s">
        <v>233</v>
      </c>
      <c r="J151" s="32"/>
      <c r="K151" s="32" t="s">
        <v>233</v>
      </c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</row>
    <row r="152" spans="1:37" ht="29" x14ac:dyDescent="0.35">
      <c r="A152" s="65" t="s">
        <v>68</v>
      </c>
      <c r="B152" s="13" t="s">
        <v>311</v>
      </c>
      <c r="C152" s="13" t="s">
        <v>318</v>
      </c>
      <c r="D152" s="66">
        <v>44856</v>
      </c>
      <c r="E152" s="13" t="s">
        <v>91</v>
      </c>
      <c r="F152" s="13" t="s">
        <v>309</v>
      </c>
      <c r="G152" s="13" t="s">
        <v>98</v>
      </c>
      <c r="H152" s="13" t="s">
        <v>92</v>
      </c>
      <c r="I152" s="13" t="s">
        <v>90</v>
      </c>
      <c r="J152" s="13"/>
      <c r="K152" s="13" t="s">
        <v>285</v>
      </c>
      <c r="L152" s="13" t="s">
        <v>213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67" t="s">
        <v>71</v>
      </c>
      <c r="AA152" s="13" t="s">
        <v>72</v>
      </c>
      <c r="AB152" s="13" t="s">
        <v>364</v>
      </c>
      <c r="AC152" s="13" t="s">
        <v>314</v>
      </c>
      <c r="AD152" s="13" t="s">
        <v>119</v>
      </c>
      <c r="AE152" s="13" t="s">
        <v>315</v>
      </c>
      <c r="AF152" s="63">
        <v>500</v>
      </c>
      <c r="AG152" s="13" t="s">
        <v>316</v>
      </c>
      <c r="AH152" s="13">
        <v>0</v>
      </c>
      <c r="AI152" s="13">
        <v>2</v>
      </c>
      <c r="AJ152" s="13" t="s">
        <v>317</v>
      </c>
      <c r="AK152" s="68" t="s">
        <v>299</v>
      </c>
    </row>
    <row r="153" spans="1:37" x14ac:dyDescent="0.35">
      <c r="A153" s="70" t="s">
        <v>33</v>
      </c>
      <c r="B153" s="71" t="str">
        <f>B152</f>
        <v>valleyfield_barrels</v>
      </c>
      <c r="C153" s="71"/>
      <c r="D153" s="71"/>
      <c r="E153" s="21" t="s">
        <v>312</v>
      </c>
      <c r="F153" s="21" t="s">
        <v>313</v>
      </c>
      <c r="G153" s="21" t="s">
        <v>303</v>
      </c>
      <c r="H153" s="21" t="s">
        <v>363</v>
      </c>
      <c r="I153" s="21">
        <v>350515</v>
      </c>
      <c r="J153" s="21"/>
      <c r="K153" s="21" t="b">
        <v>1</v>
      </c>
      <c r="L153" s="21">
        <v>22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4"/>
      <c r="Z153" s="24"/>
      <c r="AK153" s="24"/>
    </row>
    <row r="154" spans="1:37" ht="29" x14ac:dyDescent="0.35">
      <c r="A154" s="70" t="s">
        <v>35</v>
      </c>
      <c r="B154" s="71" t="str">
        <f>B153</f>
        <v>valleyfield_barrels</v>
      </c>
      <c r="C154" s="71"/>
      <c r="D154" s="71"/>
      <c r="E154" s="21" t="s">
        <v>190</v>
      </c>
      <c r="F154" s="21" t="s">
        <v>190</v>
      </c>
      <c r="G154" s="21" t="s">
        <v>36</v>
      </c>
      <c r="H154" s="21" t="s">
        <v>36</v>
      </c>
      <c r="I154" s="21" t="s">
        <v>36</v>
      </c>
      <c r="J154" s="21"/>
      <c r="K154" s="21" t="s">
        <v>36</v>
      </c>
      <c r="L154" s="21" t="s">
        <v>36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4"/>
      <c r="Z154" s="24"/>
      <c r="AK154" s="24"/>
    </row>
    <row r="155" spans="1:37" x14ac:dyDescent="0.35">
      <c r="A155" s="70" t="s">
        <v>39</v>
      </c>
      <c r="B155" s="71" t="str">
        <f>B154</f>
        <v>valleyfield_barrels</v>
      </c>
      <c r="C155" s="71"/>
      <c r="D155" s="71"/>
      <c r="E155" s="21">
        <v>1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4"/>
      <c r="Z155" s="24"/>
      <c r="AK155" s="24"/>
    </row>
    <row r="156" spans="1:37" ht="21" x14ac:dyDescent="0.35">
      <c r="A156" s="72" t="s">
        <v>231</v>
      </c>
      <c r="B156" s="71" t="str">
        <f>B155</f>
        <v>valleyfield_barrels</v>
      </c>
      <c r="C156" s="35"/>
      <c r="D156" s="35"/>
      <c r="E156" s="32" t="s">
        <v>233</v>
      </c>
      <c r="F156" s="32" t="s">
        <v>233</v>
      </c>
      <c r="G156" s="32" t="s">
        <v>233</v>
      </c>
      <c r="H156" s="32" t="s">
        <v>233</v>
      </c>
      <c r="I156" s="32" t="s">
        <v>233</v>
      </c>
      <c r="J156" s="32"/>
      <c r="K156" s="32" t="s">
        <v>233</v>
      </c>
      <c r="L156" s="32" t="s">
        <v>233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516-DB94-4226-91DC-24EE6209F9B3}">
  <sheetPr>
    <tabColor theme="5"/>
  </sheetPr>
  <dimension ref="A1:X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1640625" defaultRowHeight="14.5" outlineLevelCol="1" x14ac:dyDescent="0.35"/>
  <cols>
    <col min="1" max="1" width="13.1796875" style="16" customWidth="1"/>
    <col min="2" max="2" width="12.81640625" style="41" bestFit="1" customWidth="1"/>
    <col min="3" max="3" width="12.7265625" style="23" customWidth="1"/>
    <col min="4" max="21" width="12.7265625" style="24" customWidth="1" outlineLevel="1"/>
    <col min="22" max="22" width="12.7265625" style="40" customWidth="1" outlineLevel="1"/>
    <col min="23" max="23" width="19.81640625" style="39" customWidth="1"/>
    <col min="24" max="24" width="12.7265625" style="24" customWidth="1"/>
    <col min="25" max="41" width="12.7265625" style="26" customWidth="1"/>
    <col min="42" max="16384" width="8.81640625" style="26"/>
  </cols>
  <sheetData>
    <row r="1" spans="1:24" s="7" customFormat="1" x14ac:dyDescent="0.35">
      <c r="A1" s="56" t="s">
        <v>69</v>
      </c>
      <c r="B1" s="61" t="s">
        <v>0</v>
      </c>
      <c r="C1" s="59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12</v>
      </c>
      <c r="M1" s="57" t="s">
        <v>13</v>
      </c>
      <c r="N1" s="57" t="s">
        <v>14</v>
      </c>
      <c r="O1" s="57" t="s">
        <v>15</v>
      </c>
      <c r="P1" s="57" t="s">
        <v>16</v>
      </c>
      <c r="Q1" s="57" t="s">
        <v>17</v>
      </c>
      <c r="R1" s="57" t="s">
        <v>18</v>
      </c>
      <c r="S1" s="57" t="s">
        <v>19</v>
      </c>
      <c r="T1" s="57" t="s">
        <v>20</v>
      </c>
      <c r="U1" s="57" t="s">
        <v>21</v>
      </c>
      <c r="V1" s="58" t="s">
        <v>22</v>
      </c>
      <c r="W1" s="60" t="s">
        <v>70</v>
      </c>
      <c r="X1" s="57" t="s">
        <v>24</v>
      </c>
    </row>
    <row r="2" spans="1:24" s="15" customFormat="1" ht="25.15" customHeight="1" x14ac:dyDescent="0.35">
      <c r="A2" s="8" t="s">
        <v>68</v>
      </c>
      <c r="B2" s="80" t="s">
        <v>91</v>
      </c>
      <c r="C2" s="13" t="s">
        <v>77</v>
      </c>
      <c r="D2" s="13" t="s">
        <v>90</v>
      </c>
      <c r="E2" s="13" t="s">
        <v>98</v>
      </c>
      <c r="F2" s="13" t="s">
        <v>111</v>
      </c>
      <c r="G2" s="13" t="s">
        <v>206</v>
      </c>
      <c r="H2" s="13" t="s">
        <v>92</v>
      </c>
      <c r="I2" s="13" t="s">
        <v>91</v>
      </c>
      <c r="J2" s="13" t="s">
        <v>115</v>
      </c>
      <c r="K2" s="13" t="s">
        <v>116</v>
      </c>
      <c r="L2" s="13" t="s">
        <v>208</v>
      </c>
      <c r="M2" s="13" t="s">
        <v>209</v>
      </c>
      <c r="N2" s="13" t="s">
        <v>210</v>
      </c>
      <c r="O2" s="13"/>
      <c r="P2" s="13"/>
      <c r="Q2" s="13"/>
      <c r="R2" s="13"/>
      <c r="S2" s="13"/>
      <c r="T2" s="13"/>
      <c r="U2" s="13"/>
      <c r="V2" s="14"/>
      <c r="W2" s="47" t="s">
        <v>71</v>
      </c>
      <c r="X2" s="13" t="s">
        <v>327</v>
      </c>
    </row>
    <row r="3" spans="1:24" x14ac:dyDescent="0.35">
      <c r="A3" s="62" t="s">
        <v>205</v>
      </c>
      <c r="B3" s="81" t="str">
        <f>B2</f>
        <v>volume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1:24" x14ac:dyDescent="0.35">
      <c r="B4" s="8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s="37" customFormat="1" x14ac:dyDescent="0.35">
      <c r="A5" s="27"/>
      <c r="B5" s="8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46"/>
      <c r="X5" s="35"/>
    </row>
    <row r="6" spans="1:24" ht="29" x14ac:dyDescent="0.35">
      <c r="A6" s="8" t="s">
        <v>68</v>
      </c>
      <c r="B6" s="80" t="s">
        <v>326</v>
      </c>
      <c r="C6" s="13" t="s">
        <v>365</v>
      </c>
      <c r="D6" s="13" t="s">
        <v>366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47" t="s">
        <v>71</v>
      </c>
      <c r="X6" s="13" t="s">
        <v>327</v>
      </c>
    </row>
    <row r="7" spans="1:24" x14ac:dyDescent="0.35">
      <c r="A7" s="62" t="s">
        <v>205</v>
      </c>
      <c r="B7" s="81" t="str">
        <f>B6</f>
        <v>nomenclature</v>
      </c>
      <c r="C7" s="21" t="b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</row>
    <row r="8" spans="1:24" x14ac:dyDescent="0.35">
      <c r="B8" s="8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</row>
    <row r="9" spans="1:24" x14ac:dyDescent="0.35">
      <c r="A9" s="27"/>
      <c r="B9" s="8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46"/>
      <c r="X9" s="35"/>
    </row>
    <row r="10" spans="1:24" ht="29" x14ac:dyDescent="0.35">
      <c r="A10" s="8" t="s">
        <v>68</v>
      </c>
      <c r="B10" s="80" t="s">
        <v>347</v>
      </c>
      <c r="C10" s="13" t="s">
        <v>322</v>
      </c>
      <c r="D10" s="13" t="s">
        <v>323</v>
      </c>
      <c r="E10" s="13" t="s">
        <v>90</v>
      </c>
      <c r="F10" s="13" t="s">
        <v>329</v>
      </c>
      <c r="G10" s="13" t="s">
        <v>349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47" t="s">
        <v>71</v>
      </c>
      <c r="X10" s="13" t="s">
        <v>327</v>
      </c>
    </row>
    <row r="11" spans="1:24" x14ac:dyDescent="0.35">
      <c r="A11" s="62" t="s">
        <v>205</v>
      </c>
      <c r="B11" s="81" t="str">
        <f>B10</f>
        <v>uom_conversion</v>
      </c>
      <c r="C11" s="21" t="b">
        <v>1</v>
      </c>
      <c r="D11" s="21" t="b">
        <v>1</v>
      </c>
      <c r="E11" s="21" t="b">
        <v>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</row>
    <row r="12" spans="1:24" x14ac:dyDescent="0.35">
      <c r="B12" s="8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</row>
    <row r="13" spans="1:24" x14ac:dyDescent="0.35">
      <c r="A13" s="27"/>
      <c r="B13" s="8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  <c r="W13" s="46"/>
      <c r="X13" s="35"/>
    </row>
    <row r="14" spans="1:24" ht="29" x14ac:dyDescent="0.35">
      <c r="A14" s="8" t="s">
        <v>68</v>
      </c>
      <c r="B14" s="80" t="s">
        <v>353</v>
      </c>
      <c r="C14" s="13" t="s">
        <v>90</v>
      </c>
      <c r="D14" s="13" t="s">
        <v>78</v>
      </c>
      <c r="E14" s="13" t="s">
        <v>357</v>
      </c>
      <c r="F14" s="13" t="s">
        <v>358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47" t="s">
        <v>71</v>
      </c>
      <c r="X14" s="13" t="s">
        <v>327</v>
      </c>
    </row>
    <row r="15" spans="1:24" x14ac:dyDescent="0.35">
      <c r="A15" s="62" t="s">
        <v>205</v>
      </c>
      <c r="B15" s="81" t="str">
        <f>B14</f>
        <v>part_number</v>
      </c>
      <c r="C15" s="21" t="b">
        <v>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</row>
    <row r="16" spans="1:24" x14ac:dyDescent="0.35">
      <c r="B16" s="8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2"/>
    </row>
    <row r="17" spans="1:24" x14ac:dyDescent="0.35">
      <c r="A17" s="27"/>
      <c r="B17" s="8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  <c r="W17" s="46"/>
      <c r="X17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DCDD-35E1-4161-90B2-C262939412C4}">
  <sheetPr>
    <tabColor theme="0" tint="-0.249977111117893"/>
  </sheetPr>
  <dimension ref="A1:AK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2" sqref="C2:AK5"/>
    </sheetView>
  </sheetViews>
  <sheetFormatPr defaultColWidth="8.81640625" defaultRowHeight="14.5" outlineLevelCol="1" x14ac:dyDescent="0.35"/>
  <cols>
    <col min="1" max="1" width="13.1796875" style="16" customWidth="1"/>
    <col min="2" max="2" width="12.81640625" style="41" bestFit="1" customWidth="1"/>
    <col min="3" max="3" width="12.81640625" style="39" customWidth="1"/>
    <col min="4" max="4" width="12.81640625" style="40" customWidth="1"/>
    <col min="5" max="5" width="12.7265625" style="23" customWidth="1"/>
    <col min="6" max="23" width="12.7265625" style="24" customWidth="1" outlineLevel="1"/>
    <col min="24" max="24" width="12.7265625" style="40" customWidth="1" outlineLevel="1"/>
    <col min="25" max="25" width="12.7265625" style="23" customWidth="1"/>
    <col min="26" max="26" width="19.81640625" style="39" customWidth="1"/>
    <col min="27" max="27" width="12.7265625" style="24" customWidth="1"/>
    <col min="28" max="28" width="29.81640625" style="24" bestFit="1" customWidth="1"/>
    <col min="29" max="36" width="12.7265625" style="24" customWidth="1"/>
    <col min="37" max="37" width="12.7265625" style="25" customWidth="1"/>
    <col min="38" max="54" width="12.7265625" style="26" customWidth="1"/>
    <col min="55" max="16384" width="8.81640625" style="26"/>
  </cols>
  <sheetData>
    <row r="1" spans="1:37" s="7" customFormat="1" ht="29" x14ac:dyDescent="0.3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15" customHeight="1" x14ac:dyDescent="0.35">
      <c r="A2" s="8" t="s">
        <v>68</v>
      </c>
      <c r="B2" s="9" t="s">
        <v>101</v>
      </c>
      <c r="C2" s="10" t="s">
        <v>102</v>
      </c>
      <c r="D2" s="11">
        <v>44835</v>
      </c>
      <c r="E2" s="12" t="s">
        <v>77</v>
      </c>
      <c r="F2" s="13" t="s">
        <v>90</v>
      </c>
      <c r="G2" s="13" t="s">
        <v>98</v>
      </c>
      <c r="H2" s="13" t="s">
        <v>111</v>
      </c>
      <c r="I2" s="13" t="s">
        <v>92</v>
      </c>
      <c r="J2" s="13" t="s">
        <v>91</v>
      </c>
      <c r="K2" s="13" t="s">
        <v>115</v>
      </c>
      <c r="L2" s="13" t="s">
        <v>116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50</v>
      </c>
      <c r="AD2" s="13" t="s">
        <v>119</v>
      </c>
      <c r="AE2" s="13" t="s">
        <v>120</v>
      </c>
      <c r="AF2" s="13">
        <v>50000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ht="29" x14ac:dyDescent="0.35">
      <c r="A3" s="16" t="s">
        <v>33</v>
      </c>
      <c r="B3" s="17" t="str">
        <f>B2</f>
        <v>volume_historical</v>
      </c>
      <c r="C3" s="18"/>
      <c r="D3" s="19"/>
      <c r="E3" s="20" t="s">
        <v>74</v>
      </c>
      <c r="F3" s="21" t="s">
        <v>103</v>
      </c>
      <c r="G3" s="21" t="s">
        <v>104</v>
      </c>
      <c r="H3" s="21" t="s">
        <v>105</v>
      </c>
      <c r="I3" s="21" t="s">
        <v>106</v>
      </c>
      <c r="J3" s="21" t="s">
        <v>107</v>
      </c>
      <c r="K3" s="21" t="s">
        <v>108</v>
      </c>
      <c r="L3" s="21" t="s">
        <v>109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29" x14ac:dyDescent="0.35">
      <c r="A4" s="16" t="s">
        <v>35</v>
      </c>
      <c r="B4" s="17" t="str">
        <f>B3</f>
        <v>volume_historical</v>
      </c>
      <c r="C4" s="18"/>
      <c r="D4" s="19"/>
      <c r="E4" s="20" t="s">
        <v>190</v>
      </c>
      <c r="F4" s="20" t="s">
        <v>190</v>
      </c>
      <c r="G4" s="20" t="s">
        <v>190</v>
      </c>
      <c r="H4" s="20" t="s">
        <v>190</v>
      </c>
      <c r="I4" s="20" t="s">
        <v>190</v>
      </c>
      <c r="J4" s="20" t="s">
        <v>190</v>
      </c>
      <c r="K4" s="20" t="s">
        <v>190</v>
      </c>
      <c r="L4" s="20" t="s">
        <v>190</v>
      </c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35">
      <c r="A5" s="27" t="s">
        <v>39</v>
      </c>
      <c r="B5" s="28" t="str">
        <f>B4</f>
        <v>volume_historical</v>
      </c>
      <c r="C5" s="29"/>
      <c r="D5" s="30"/>
      <c r="E5" s="31"/>
      <c r="F5" s="32"/>
      <c r="G5" s="32"/>
      <c r="H5" s="32"/>
      <c r="I5" s="32"/>
      <c r="J5" s="32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35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35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35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35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35">
      <c r="B10" s="38"/>
    </row>
    <row r="11" spans="1:37" x14ac:dyDescent="0.35">
      <c r="B11" s="38"/>
    </row>
    <row r="12" spans="1:37" x14ac:dyDescent="0.35">
      <c r="B12" s="38"/>
    </row>
    <row r="13" spans="1:37" x14ac:dyDescent="0.35">
      <c r="B13" s="38"/>
    </row>
    <row r="17" spans="5:12" x14ac:dyDescent="0.35">
      <c r="E17" s="20" t="s">
        <v>191</v>
      </c>
      <c r="F17" s="21" t="s">
        <v>204</v>
      </c>
      <c r="G17" s="21" t="s">
        <v>192</v>
      </c>
      <c r="H17" s="21" t="s">
        <v>193</v>
      </c>
      <c r="I17" s="21" t="s">
        <v>194</v>
      </c>
      <c r="J17" s="21" t="s">
        <v>195</v>
      </c>
      <c r="K17" s="21" t="s">
        <v>196</v>
      </c>
      <c r="L17" s="21" t="s">
        <v>197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E7F3-BEE7-4B39-A181-3AA720F61EE7}">
  <sheetPr>
    <tabColor theme="0" tint="-0.249977111117893"/>
  </sheetPr>
  <dimension ref="A1:AK13"/>
  <sheetViews>
    <sheetView showGridLines="0" zoomScale="80" zoomScaleNormal="8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2" sqref="A2:AK5"/>
    </sheetView>
  </sheetViews>
  <sheetFormatPr defaultColWidth="8.81640625" defaultRowHeight="14.5" outlineLevelCol="1" x14ac:dyDescent="0.35"/>
  <cols>
    <col min="1" max="1" width="13.1796875" style="16" customWidth="1"/>
    <col min="2" max="2" width="12.81640625" style="41" bestFit="1" customWidth="1"/>
    <col min="3" max="3" width="12.81640625" style="39" customWidth="1"/>
    <col min="4" max="4" width="12.81640625" style="40" customWidth="1"/>
    <col min="5" max="5" width="12.7265625" style="23" customWidth="1"/>
    <col min="6" max="23" width="12.7265625" style="24" customWidth="1" outlineLevel="1"/>
    <col min="24" max="24" width="12.7265625" style="40" customWidth="1" outlineLevel="1"/>
    <col min="25" max="25" width="12.7265625" style="23" customWidth="1"/>
    <col min="26" max="26" width="19.81640625" style="39" customWidth="1"/>
    <col min="27" max="27" width="12.7265625" style="24" customWidth="1"/>
    <col min="28" max="28" width="29.81640625" style="24" bestFit="1" customWidth="1"/>
    <col min="29" max="36" width="12.7265625" style="24" customWidth="1"/>
    <col min="37" max="37" width="12.7265625" style="25" customWidth="1"/>
    <col min="38" max="54" width="12.7265625" style="26" customWidth="1"/>
    <col min="55" max="16384" width="8.81640625" style="26"/>
  </cols>
  <sheetData>
    <row r="1" spans="1:37" s="7" customFormat="1" ht="29" x14ac:dyDescent="0.3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15" customHeight="1" x14ac:dyDescent="0.35">
      <c r="A2" s="8" t="s">
        <v>68</v>
      </c>
      <c r="B2" s="9" t="s">
        <v>200</v>
      </c>
      <c r="C2" s="10" t="s">
        <v>34</v>
      </c>
      <c r="D2" s="11">
        <v>44835</v>
      </c>
      <c r="E2" s="12" t="s">
        <v>91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201</v>
      </c>
      <c r="AD2" s="13" t="s">
        <v>119</v>
      </c>
      <c r="AE2" s="13" t="s">
        <v>202</v>
      </c>
      <c r="AF2" s="13">
        <v>26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x14ac:dyDescent="0.35">
      <c r="A3" s="16" t="s">
        <v>33</v>
      </c>
      <c r="B3" s="17" t="str">
        <f>B2</f>
        <v>gimli_grain</v>
      </c>
      <c r="C3" s="18"/>
      <c r="D3" s="19"/>
      <c r="E3" s="20" t="s">
        <v>203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29" x14ac:dyDescent="0.35">
      <c r="A4" s="16" t="s">
        <v>35</v>
      </c>
      <c r="B4" s="17" t="str">
        <f>B3</f>
        <v>gimli_grain</v>
      </c>
      <c r="C4" s="18"/>
      <c r="D4" s="19"/>
      <c r="E4" s="20" t="s">
        <v>198</v>
      </c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35">
      <c r="A5" s="27" t="s">
        <v>39</v>
      </c>
      <c r="B5" s="28" t="str">
        <f>B4</f>
        <v>gimli_grain</v>
      </c>
      <c r="C5" s="29"/>
      <c r="D5" s="30"/>
      <c r="E5" s="31">
        <v>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35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35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35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35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35">
      <c r="B10" s="38"/>
    </row>
    <row r="11" spans="1:37" x14ac:dyDescent="0.35">
      <c r="B11" s="38"/>
    </row>
    <row r="12" spans="1:37" x14ac:dyDescent="0.35">
      <c r="B12" s="38"/>
    </row>
    <row r="13" spans="1:37" x14ac:dyDescent="0.35">
      <c r="B13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summary</vt:lpstr>
      <vt:lpstr>Sheet1</vt:lpstr>
      <vt:lpstr>column</vt:lpstr>
      <vt:lpstr>setup RAW</vt:lpstr>
      <vt:lpstr>setup MTX</vt:lpstr>
      <vt:lpstr>setup (vol historical)</vt:lpstr>
      <vt:lpstr>setup (gimli grain)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Netto, Manoel</cp:lastModifiedBy>
  <dcterms:created xsi:type="dcterms:W3CDTF">2022-09-26T20:50:04Z</dcterms:created>
  <dcterms:modified xsi:type="dcterms:W3CDTF">2023-01-04T23:18:29Z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2023-01-04T23:17:46Z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1ec5e8d5-9ea0-4358-81b5-6d4b684569e5</vt:lpwstr>
  </property>
  <property fmtid="{D5CDD505-2E9C-101B-9397-08002B2CF9AE}" pid="8" name="MSIP_Label_a7c77bae-9cad-4b1a-aac3-2a4ad557d70b_ContentBits">
    <vt:lpwstr>0</vt:lpwstr>
  </property>
</Properties>
</file>