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YRa\Downloads\"/>
    </mc:Choice>
  </mc:AlternateContent>
  <xr:revisionPtr revIDLastSave="0" documentId="13_ncr:1_{68E18C7B-B72D-4E60-A90B-EE6F68F1F66F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Crowdfunding" sheetId="1" r:id="rId1"/>
    <sheet name="Sub Category Pivot Table" sheetId="7" r:id="rId2"/>
    <sheet name="Parent Category Pivot Table" sheetId="4" r:id="rId3"/>
    <sheet name="Date Created Conversion Pivot" sheetId="11" r:id="rId4"/>
    <sheet name="Crowfunding Goal Analysis" sheetId="12" r:id="rId5"/>
    <sheet name="Statistical Analysis" sheetId="13" r:id="rId6"/>
  </sheets>
  <definedNames>
    <definedName name="_xlnm._FilterDatabase" localSheetId="0" hidden="1">Crowdfunding!$A$1:$T$1001</definedName>
    <definedName name="_xlcn.WorksheetConnection_CrowdfundingAT" hidden="1">Crowdfunding!$A:$T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3" l="1"/>
  <c r="F2" i="12"/>
  <c r="K13" i="13"/>
  <c r="K3" i="13"/>
  <c r="H6" i="13"/>
  <c r="H5" i="13"/>
  <c r="H4" i="13"/>
  <c r="H3" i="13"/>
  <c r="H2" i="13"/>
  <c r="H16" i="13"/>
  <c r="H15" i="13"/>
  <c r="H14" i="13"/>
  <c r="H13" i="13"/>
  <c r="H12" i="13"/>
  <c r="H11" i="13"/>
  <c r="G2" i="12"/>
  <c r="H2" i="12"/>
  <c r="F3" i="12"/>
  <c r="G3" i="12"/>
  <c r="H3" i="12"/>
  <c r="F4" i="12"/>
  <c r="G4" i="12"/>
  <c r="H4" i="12"/>
  <c r="F5" i="12"/>
  <c r="G5" i="12"/>
  <c r="H5" i="12"/>
  <c r="F6" i="12"/>
  <c r="G6" i="12"/>
  <c r="H6" i="12"/>
  <c r="F7" i="12"/>
  <c r="G7" i="12"/>
  <c r="H7" i="12"/>
  <c r="F8" i="12"/>
  <c r="G8" i="12"/>
  <c r="H8" i="12"/>
  <c r="F9" i="12"/>
  <c r="G9" i="12"/>
  <c r="H9" i="12"/>
  <c r="F10" i="12"/>
  <c r="G10" i="12"/>
  <c r="H10" i="12"/>
  <c r="F11" i="12"/>
  <c r="G11" i="12"/>
  <c r="H11" i="12"/>
  <c r="F12" i="12"/>
  <c r="G12" i="12"/>
  <c r="H12" i="12"/>
  <c r="F13" i="12"/>
  <c r="G13" i="12"/>
  <c r="H13" i="12"/>
  <c r="E3" i="12"/>
  <c r="E4" i="12"/>
  <c r="E5" i="12"/>
  <c r="E6" i="12"/>
  <c r="E7" i="12"/>
  <c r="E8" i="12"/>
  <c r="E9" i="12"/>
  <c r="E10" i="12"/>
  <c r="E11" i="12"/>
  <c r="E12" i="12"/>
  <c r="E13" i="12"/>
  <c r="E2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8702E0-41EA-4370-9FCB-1916E50774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9BB1A9C-7ACE-432A-B860-EB338441C502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<sst xmlns="http://schemas.openxmlformats.org/spreadsheetml/2006/main" count="7074" uniqueCount="2118">
  <si>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</si>
  <si>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</si>
  <si>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</si>
  <si>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</si>
  <si>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</si>
  <si>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</si>
  <si>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</si>
  <si>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</si>
  <si>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</si>
  <si>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</si>
  <si>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</si>
  <si>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</si>
  <si>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</si>
  <si>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</si>
  <si>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</si>
  <si>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</si>
  <si>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</si>
  <si>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</si>
  <si>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</si>
  <si>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</si>
  <si>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</si>
  <si>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</si>
  <si>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</si>
  <si>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</si>
  <si>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</si>
  <si>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</si>
  <si>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</si>
  <si>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</si>
  <si>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</si>
  <si>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</si>
  <si>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</si>
  <si>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</si>
  <si>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</si>
  <si>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</si>
  <si>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</si>
  <si>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</si>
  <si>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</si>
  <si>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</si>
  <si>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</si>
  <si>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</si>
  <si>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</si>
  <si>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</si>
  <si>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</si>
  <si>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</si>
  <si>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</si>
  <si>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</si>
  <si>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</si>
  <si>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</si>
  <si>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</si>
  <si>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</si>
  <si>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</si>
  <si>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</si>
  <si>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</si>
  <si>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</si>
  <si>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</si>
  <si>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</si>
  <si>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</si>
  <si>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</si>
  <si>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</si>
  <si>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</si>
  <si>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</si>
  <si>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</si>
  <si>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</si>
  <si>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</si>
  <si>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</si>
  <si>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</si>
  <si>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</si>
  <si>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</si>
  <si>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</si>
  <si>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</si>
  <si>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</si>
  <si>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</si>
  <si>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</si>
  <si>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</si>
  <si>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</si>
  <si>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</si>
  <si>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</si>
  <si>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</si>
  <si>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</si>
  <si>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</si>
  <si>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</si>
  <si>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</si>
  <si>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</si>
  <si>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</si>
  <si>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</si>
  <si>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</si>
  <si>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</si>
  <si>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</si>
  <si>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</si>
  <si>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</si>
  <si>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</si>
  <si>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</si>
  <si>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</si>
  <si>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</si>
  <si>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</si>
  <si>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</si>
  <si>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</si>
  <si>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</si>
  <si>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</si>
  <si>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</si>
  <si>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</si>
  <si>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</si>
  <si>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</si>
  <si>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</si>
  <si>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</si>
  <si>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</si>
  <si>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</si>
  <si>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</si>
  <si>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</si>
  <si>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</si>
  <si>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</si>
  <si>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</si>
  <si>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</si>
  <si>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</si>
  <si>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</si>
  <si>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</si>
  <si>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</si>
  <si>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</si>
  <si>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</si>
  <si>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</si>
  <si>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</si>
  <si>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</si>
  <si>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</si>
  <si>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</si>
  <si>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</si>
  <si>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</si>
  <si>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</si>
  <si>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</si>
  <si>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</si>
  <si>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</si>
  <si>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</si>
  <si>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</si>
  <si>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</si>
  <si>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</si>
  <si>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</si>
  <si>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</si>
  <si>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</si>
  <si>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</si>
  <si>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</si>
  <si>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</si>
  <si>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</si>
  <si>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</si>
  <si>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</si>
  <si>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</si>
  <si>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</si>
  <si>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</si>
  <si>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</si>
  <si>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</si>
  <si>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</si>
  <si>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</si>
  <si>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</si>
  <si>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</si>
  <si>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</si>
  <si>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</si>
  <si>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</si>
  <si>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</si>
  <si>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</si>
  <si>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</si>
  <si>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</si>
  <si>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</si>
  <si>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</si>
  <si>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</si>
  <si>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</si>
  <si>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</si>
  <si>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</si>
  <si>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</si>
  <si>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</si>
  <si>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</si>
  <si>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</si>
  <si>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</si>
  <si>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</si>
  <si>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</si>
  <si>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</si>
  <si>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</si>
  <si>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</si>
  <si>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</si>
  <si>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</si>
  <si>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</si>
  <si>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</si>
  <si>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</si>
  <si>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</si>
  <si>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</si>
  <si>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</si>
  <si>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</si>
  <si>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</si>
  <si>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</si>
  <si>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</si>
  <si>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</si>
  <si>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</si>
  <si>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</si>
  <si>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</si>
  <si>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</si>
  <si>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</si>
  <si>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</si>
  <si>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</si>
  <si>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</si>
  <si>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</si>
  <si>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</si>
  <si>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</si>
  <si>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</si>
  <si>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</si>
  <si>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</si>
  <si>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</si>
  <si>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</si>
  <si>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</si>
  <si>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</si>
  <si>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</si>
  <si>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</si>
  <si>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</si>
  <si>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</si>
  <si>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</si>
  <si>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</si>
  <si>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</si>
  <si>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</si>
  <si>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</si>
  <si>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</si>
  <si>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</si>
  <si>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</si>
  <si>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</si>
  <si>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</si>
  <si>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</si>
  <si>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</si>
  <si>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</si>
  <si>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</si>
  <si>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</si>
  <si>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</si>
  <si>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</si>
  <si>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</si>
  <si>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</si>
  <si>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</si>
  <si>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</si>
  <si>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</si>
  <si>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</si>
  <si>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</si>
  <si>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</si>
  <si>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</si>
  <si>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</si>
  <si>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</si>
  <si>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</si>
  <si>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</si>
  <si>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</si>
  <si>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</si>
  <si>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</si>
  <si>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</si>
  <si>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</si>
  <si>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</si>
  <si>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</si>
  <si>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</si>
  <si>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</si>
  <si>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</si>
  <si>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</si>
  <si>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</si>
  <si>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</si>
  <si>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</si>
  <si>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</si>
  <si>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</si>
  <si>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</si>
  <si>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</si>
  <si>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</si>
  <si>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</si>
  <si>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</si>
  <si>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</si>
  <si>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</si>
  <si>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</si>
  <si>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</si>
  <si>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</si>
  <si>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</si>
  <si>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</si>
  <si>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</si>
  <si>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</si>
  <si>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</si>
  <si>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</si>
  <si>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</si>
  <si>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</si>
  <si>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</si>
  <si>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</si>
  <si>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</si>
  <si>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</si>
  <si>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</si>
  <si>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</si>
  <si>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</si>
  <si>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</si>
  <si>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</si>
  <si>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</si>
  <si>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</si>
  <si>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</si>
  <si>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</si>
  <si>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</si>
  <si>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</si>
  <si>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</si>
  <si>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</si>
  <si>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</si>
  <si>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</si>
  <si>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</si>
  <si>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</si>
  <si>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</si>
  <si>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</si>
  <si>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</si>
  <si>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</si>
  <si>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</si>
  <si>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</si>
  <si>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</si>
  <si>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</si>
  <si>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</si>
  <si>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</si>
  <si>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</si>
  <si>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</si>
  <si>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</si>
  <si>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</si>
  <si>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</si>
  <si>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</si>
  <si>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</si>
  <si>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</si>
  <si>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</si>
  <si>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</si>
  <si>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</si>
  <si>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</si>
  <si>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</si>
  <si>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</si>
  <si>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</si>
  <si>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</si>
  <si>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</si>
  <si>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</si>
  <si>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</si>
  <si>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</si>
  <si>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</si>
  <si>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</si>
  <si>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</si>
  <si>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</si>
  <si>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</si>
  <si>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</si>
  <si>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</si>
  <si>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</si>
  <si>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</si>
  <si>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</si>
  <si>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</si>
  <si>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</si>
  <si>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</si>
  <si>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</si>
  <si>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</si>
  <si>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</si>
  <si>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</si>
  <si>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</si>
  <si>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</si>
  <si>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</si>
  <si>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</si>
  <si>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</si>
  <si>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</si>
  <si>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</si>
  <si>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</si>
  <si>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</si>
  <si>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</si>
  <si>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</si>
  <si>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</si>
  <si>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</si>
  <si>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</si>
  <si>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</si>
  <si>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</si>
  <si>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</si>
  <si>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</si>
  <si>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</si>
  <si>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</si>
  <si>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</si>
  <si>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</si>
  <si>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</si>
  <si>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</si>
  <si>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</si>
  <si>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</si>
  <si>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</si>
  <si>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</si>
  <si>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</si>
  <si>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</si>
  <si>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</si>
  <si>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</si>
  <si>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</si>
  <si>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</si>
  <si>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</si>
  <si>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</si>
  <si>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</si>
  <si>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</si>
  <si>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</si>
  <si>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</si>
  <si>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</si>
  <si>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</si>
  <si>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</si>
  <si>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</si>
  <si>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</si>
  <si>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</si>
  <si>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</si>
  <si>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</si>
  <si>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</si>
  <si>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</si>
  <si>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</si>
  <si>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</si>
  <si>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</si>
  <si>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</si>
  <si>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</si>
  <si>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</si>
  <si>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</si>
  <si>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</si>
  <si>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</si>
  <si>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</si>
  <si>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</si>
  <si>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</si>
  <si>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</si>
  <si>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</si>
  <si>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</si>
  <si>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</si>
  <si>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</si>
  <si>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</si>
  <si>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</si>
  <si>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</si>
  <si>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</si>
  <si>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</si>
  <si>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</si>
  <si>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</si>
  <si>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</si>
  <si>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</si>
  <si>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</si>
  <si>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</si>
  <si>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</si>
  <si>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</si>
  <si>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</si>
  <si>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</si>
  <si>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</si>
  <si>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</si>
  <si>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</si>
  <si>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</si>
  <si>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</si>
  <si>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</si>
  <si>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</si>
  <si>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</si>
  <si>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</si>
  <si>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</si>
  <si>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</si>
  <si>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</si>
  <si>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</si>
  <si>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</si>
  <si>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</si>
  <si>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</si>
  <si>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</si>
  <si>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</si>
  <si>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</si>
  <si>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</si>
  <si>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</si>
  <si>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</si>
  <si>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</si>
  <si>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</si>
  <si>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</si>
  <si>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</si>
  <si>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</si>
  <si>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</si>
  <si>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</si>
  <si>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</si>
  <si>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</si>
  <si>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</si>
  <si>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</si>
  <si>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</si>
  <si>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</si>
  <si>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</si>
  <si>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</si>
  <si>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</si>
  <si>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</si>
  <si>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</si>
  <si>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</si>
  <si>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</si>
  <si>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</si>
  <si>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</si>
  <si>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</si>
  <si>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</si>
  <si>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</si>
  <si>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</si>
  <si>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</si>
  <si>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</si>
  <si>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</si>
  <si>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</si>
  <si>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</si>
  <si>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</si>
  <si>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</si>
  <si>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</si>
  <si>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</si>
  <si>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</si>
  <si>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</si>
  <si>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</si>
  <si>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</si>
  <si>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</si>
  <si>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</si>
  <si>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</si>
  <si>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</si>
  <si>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</si>
  <si>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</si>
  <si>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</si>
  <si>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</si>
  <si>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</si>
  <si>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</si>
  <si>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</si>
  <si>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</si>
  <si>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</si>
  <si>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</si>
  <si>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</si>
  <si>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</si>
  <si>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</si>
  <si>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</si>
  <si>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</si>
  <si>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</si>
  <si>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</si>
  <si>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</si>
  <si>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</si>
  <si>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</si>
  <si>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</si>
  <si>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</si>
  <si>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</si>
  <si>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</si>
  <si>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</si>
  <si>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</si>
  <si>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</si>
  <si>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</si>
  <si>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</si>
  <si>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</si>
  <si>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</si>
  <si>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</si>
  <si>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</si>
  <si>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</si>
  <si>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</si>
  <si>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</si>
  <si>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</si>
  <si>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</si>
  <si>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</si>
  <si>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</si>
  <si>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</si>
  <si>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</si>
  <si>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</si>
  <si>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</si>
  <si>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</si>
  <si>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</si>
  <si>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</si>
  <si>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</si>
  <si>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</si>
  <si>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</si>
  <si>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</si>
  <si>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</si>
  <si>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</si>
  <si>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</si>
  <si>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</si>
  <si>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</si>
  <si>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</si>
  <si>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</si>
  <si>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</si>
  <si>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</si>
  <si>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</si>
  <si>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</si>
  <si>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</si>
  <si>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</si>
  <si>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</si>
  <si>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</si>
  <si>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</si>
  <si>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</si>
  <si>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</si>
  <si>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</si>
  <si>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</si>
  <si>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</si>
  <si>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</si>
  <si>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</si>
  <si>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</si>
  <si>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</si>
  <si>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</si>
  <si>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</si>
  <si>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</si>
  <si>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</si>
  <si>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</si>
  <si>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</si>
  <si>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</si>
  <si>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</si>
  <si>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</si>
  <si>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</si>
  <si>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</si>
  <si>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</si>
  <si>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</si>
  <si>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</si>
  <si>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</si>
  <si>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</si>
  <si>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</si>
  <si>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</si>
  <si>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</si>
  <si>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</si>
  <si>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</si>
  <si>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</si>
  <si>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</si>
  <si>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</si>
  <si>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</si>
  <si>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</si>
  <si>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</si>
  <si>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</si>
  <si>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</si>
  <si>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</si>
  <si>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</si>
  <si>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</si>
  <si>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</si>
  <si>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</si>
  <si>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</si>
  <si>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</si>
  <si>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</si>
  <si>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</si>
  <si>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</si>
  <si>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</si>
  <si>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</si>
  <si>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</si>
  <si>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</si>
  <si>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</si>
  <si>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</si>
  <si>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</si>
  <si>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</si>
  <si>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</si>
  <si>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</si>
  <si>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</si>
  <si>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</si>
  <si>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</si>
  <si>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</si>
  <si>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</si>
  <si>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</si>
  <si>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</si>
  <si>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</si>
  <si>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</si>
  <si>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</si>
  <si>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</si>
  <si>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</si>
  <si>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</si>
  <si>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</si>
  <si>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</si>
  <si>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</si>
  <si>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</si>
  <si>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</si>
  <si>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</si>
  <si>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</si>
  <si>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</si>
  <si>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</si>
  <si>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</si>
  <si>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</si>
  <si>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</si>
  <si>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</si>
  <si>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</si>
  <si>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</si>
  <si>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</si>
  <si>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</si>
  <si>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</si>
  <si>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</si>
  <si>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</si>
  <si>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</si>
  <si>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</si>
  <si>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</si>
  <si>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</si>
  <si>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</si>
  <si>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</si>
  <si>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</si>
  <si>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</si>
  <si>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</si>
  <si>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</si>
  <si>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</si>
  <si>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</si>
  <si>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</si>
  <si>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</si>
  <si>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</si>
  <si>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</si>
  <si>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</si>
  <si>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</si>
  <si>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</si>
  <si>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</si>
  <si>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</si>
  <si>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</si>
  <si>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</si>
  <si>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</si>
  <si>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</si>
  <si>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</si>
  <si>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</si>
  <si>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</si>
  <si>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</si>
  <si>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</si>
  <si>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</si>
  <si>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</si>
  <si>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</si>
  <si>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</si>
  <si>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</si>
  <si>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</si>
  <si>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</si>
  <si>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</si>
  <si>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</si>
  <si>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</si>
  <si>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</si>
  <si>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</si>
  <si>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</si>
  <si>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</si>
  <si>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</si>
  <si>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</si>
  <si>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</si>
  <si>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</si>
  <si>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</si>
  <si>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</si>
  <si>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</si>
  <si>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</si>
  <si>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</si>
  <si>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</si>
  <si>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</si>
  <si>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</si>
  <si>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</si>
  <si>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</si>
  <si>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</si>
  <si>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</si>
  <si>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</si>
  <si>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</si>
  <si>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</si>
  <si>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</si>
  <si>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</si>
  <si>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</si>
  <si>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</si>
  <si>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</si>
  <si>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</si>
  <si>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</si>
  <si>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</si>
  <si>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</si>
  <si>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</si>
  <si>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</si>
  <si>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</si>
  <si>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</si>
  <si>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</si>
  <si>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</si>
  <si>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</si>
  <si>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</si>
  <si>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</si>
  <si>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</si>
  <si>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</si>
  <si>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</si>
  <si>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</si>
  <si>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</si>
  <si>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</si>
  <si>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</si>
  <si>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</si>
  <si>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</si>
  <si>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</si>
  <si>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</si>
  <si>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</si>
  <si>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</si>
  <si>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</si>
  <si>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</si>
  <si>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</si>
  <si>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</si>
  <si>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</si>
  <si>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</si>
  <si>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</si>
  <si>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</si>
  <si>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</si>
  <si>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</si>
  <si>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</si>
  <si>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</si>
  <si>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</si>
  <si>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</si>
  <si>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</si>
  <si>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</si>
  <si>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</si>
  <si>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</si>
  <si>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</si>
  <si>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</si>
  <si>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</si>
  <si>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</si>
  <si>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</si>
  <si>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</si>
  <si>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</si>
  <si>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</si>
  <si>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</si>
  <si>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</si>
  <si>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</si>
  <si>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</si>
  <si>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</si>
  <si>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</si>
  <si>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</si>
  <si>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</si>
  <si>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</si>
  <si>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</si>
  <si>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</si>
  <si>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</si>
  <si>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</si>
  <si>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</si>
  <si>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</si>
  <si>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</si>
  <si>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</si>
  <si>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</si>
  <si>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</si>
  <si>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</si>
  <si>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</si>
  <si>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</si>
  <si>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</si>
  <si>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</si>
  <si>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</si>
  <si>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</si>
  <si>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</si>
  <si>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</si>
  <si>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</si>
  <si>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</si>
  <si>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</si>
  <si>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</si>
  <si>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</si>
  <si>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</si>
  <si>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</si>
  <si>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</si>
  <si>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</si>
  <si>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</si>
  <si>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</si>
  <si>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</si>
  <si>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</si>
  <si>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</si>
  <si>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</si>
  <si>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</si>
  <si>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</si>
  <si>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</si>
  <si>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</si>
  <si>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</si>
  <si>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</si>
  <si>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</si>
  <si>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</si>
  <si>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</si>
  <si>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</si>
  <si>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</si>
  <si>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</si>
  <si>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</si>
  <si>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</si>
  <si>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</si>
  <si>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</si>
  <si>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</si>
  <si>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</si>
  <si>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</si>
  <si>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</si>
  <si>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</si>
  <si>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</si>
  <si>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</si>
  <si>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</si>
  <si>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</si>
  <si>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</si>
  <si>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</si>
  <si>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</si>
  <si>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</si>
  <si>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</si>
  <si>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</si>
  <si>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</si>
  <si>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</si>
  <si>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</si>
  <si>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</si>
  <si>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</si>
  <si>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</si>
  <si>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</si>
  <si>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</si>
  <si>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</si>
  <si>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</si>
  <si>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</si>
  <si>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</si>
  <si>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</si>
  <si>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</si>
  <si>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</si>
  <si>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</si>
  <si>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</si>
  <si>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</si>
  <si>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</si>
  <si>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</si>
  <si>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</si>
  <si>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</si>
  <si>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</si>
  <si>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</si>
  <si>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</si>
  <si>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</si>
  <si>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</si>
  <si>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</si>
  <si>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</si>
  <si>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</si>
  <si>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</si>
  <si>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</si>
  <si>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</si>
  <si>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</si>
  <si>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</si>
  <si>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</si>
  <si>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</si>
  <si>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</si>
  <si>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</si>
  <si>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</si>
  <si>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</si>
  <si>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</si>
  <si>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</si>
  <si>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</si>
  <si>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</si>
  <si>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</si>
  <si>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</si>
  <si>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</si>
  <si>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</si>
  <si>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</si>
  <si>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</si>
  <si>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</si>
  <si>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</si>
  <si>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</si>
  <si>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</si>
  <si>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</si>
  <si>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</si>
  <si>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</si>
  <si>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</si>
  <si>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</si>
  <si>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</si>
  <si>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</si>
  <si>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</si>
  <si>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</si>
  <si>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</si>
  <si>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</si>
  <si>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</si>
  <si>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</si>
  <si>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</si>
  <si>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</si>
  <si>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</si>
  <si>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</si>
  <si>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</si>
  <si>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</si>
  <si>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</si>
  <si>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</si>
  <si>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</si>
  <si>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</si>
  <si>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</si>
  <si>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</si>
  <si>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</si>
  <si>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</si>
  <si>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</si>
  <si>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</si>
  <si>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</si>
  <si>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</si>
  <si>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</si>
  <si>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</si>
  <si>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</si>
  <si>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</si>
  <si>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</si>
  <si>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</si>
  <si>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</si>
  <si>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</si>
  <si>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</si>
  <si>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</si>
  <si>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</si>
  <si>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</si>
  <si>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</si>
  <si>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</si>
  <si>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</si>
  <si>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</si>
  <si>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</si>
  <si>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</si>
  <si>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</si>
  <si>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</si>
  <si>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</si>
  <si>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</si>
  <si>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</si>
  <si>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</si>
  <si>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</si>
  <si>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</si>
  <si>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</si>
  <si>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</si>
  <si>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</si>
  <si>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</si>
  <si>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</si>
  <si>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</si>
  <si>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</si>
  <si>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</si>
  <si>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</si>
  <si>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</si>
  <si>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</si>
  <si>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</si>
  <si>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</si>
  <si>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</si>
  <si>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</si>
  <si>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</si>
  <si>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</si>
  <si>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</si>
  <si>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</si>
  <si>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</si>
  <si>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</si>
  <si>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</si>
  <si>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</si>
  <si>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</si>
  <si>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</si>
  <si>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</si>
  <si>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</si>
  <si>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</si>
  <si>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</si>
  <si>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</si>
  <si>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</si>
  <si>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</si>
  <si>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</si>
  <si>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</si>
  <si>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</si>
  <si>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</si>
  <si>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</si>
  <si>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</si>
  <si>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</si>
  <si>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</si>
  <si>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</si>
  <si>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</si>
  <si>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</si>
  <si>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</si>
  <si>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</si>
  <si>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</si>
  <si>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</si>
  <si>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</si>
  <si>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</si>
  <si>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</si>
  <si>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</si>
  <si>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</si>
  <si>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</si>
  <si>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</si>
  <si>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</si>
  <si>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</si>
  <si>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</si>
  <si>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</si>
  <si>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</si>
  <si>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</si>
  <si>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</si>
  <si>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</si>
  <si>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</si>
  <si>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</si>
  <si>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</si>
  <si>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</si>
  <si>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</si>
  <si>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</si>
  <si>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</si>
  <si>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</si>
  <si>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</si>
  <si>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</si>
  <si>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</si>
  <si>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</si>
  <si>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</si>
  <si>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</si>
  <si>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</si>
  <si>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</si>
  <si>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</si>
  <si>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</si>
  <si>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</si>
  <si>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</si>
  <si>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</si>
  <si>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</si>
  <si>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</si>
  <si>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</si>
  <si>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</si>
  <si>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</si>
  <si>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</si>
  <si>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</si>
  <si>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</si>
  <si>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</si>
  <si>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</si>
  <si>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</si>
  <si>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</si>
  <si>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</si>
  <si>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</si>
  <si>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</si>
  <si>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</si>
  <si>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</si>
  <si>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</si>
  <si>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</si>
  <si>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</si>
  <si>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</si>
  <si>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</si>
  <si>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</si>
  <si>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</si>
  <si>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</si>
  <si>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</si>
  <si>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</si>
  <si>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</si>
  <si>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</si>
  <si>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</si>
  <si>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</si>
  <si>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</si>
  <si>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</si>
  <si>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</si>
  <si>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</si>
  <si>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</si>
  <si>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</si>
  <si>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</si>
  <si>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</si>
  <si>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</si>
  <si>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</si>
  <si>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</si>
  <si>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</si>
  <si>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</si>
  <si>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</si>
  <si>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</si>
  <si>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</si>
  <si>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</si>
  <si>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</si>
  <si>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</si>
  <si>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</si>
  <si>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</si>
  <si>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</si>
  <si>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</si>
  <si>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</si>
  <si>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</si>
  <si>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</si>
  <si>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</si>
  <si>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</si>
  <si>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</si>
  <si>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</si>
  <si>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</si>
  <si>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</si>
  <si>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</si>
  <si>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</si>
  <si>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</si>
  <si>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</si>
  <si>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</si>
  <si>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</si>
  <si>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</si>
  <si>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</si>
  <si>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</si>
  <si>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</si>
  <si>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</si>
  <si>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</si>
  <si>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</si>
  <si>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</si>
  <si>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</si>
  <si>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</si>
  <si>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</si>
  <si>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</si>
  <si>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</si>
  <si>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</si>
  <si>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</si>
  <si>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</si>
  <si>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</si>
  <si>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</si>
  <si>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</si>
  <si>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</si>
  <si>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</si>
  <si>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</si>
  <si>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</si>
  <si>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</si>
  <si>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</si>
  <si>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</si>
  <si>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</si>
  <si>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</si>
  <si>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</si>
  <si>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</si>
  <si>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</si>
  <si>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</si>
  <si>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</si>
  <si>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</si>
  <si>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</si>
  <si>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</si>
  <si>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</si>
  <si>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</si>
  <si>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</si>
  <si>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</si>
  <si>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</si>
  <si>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</si>
  <si>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</si>
  <si>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</si>
  <si>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</si>
  <si>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</si>
  <si>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</si>
  <si>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</si>
  <si>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</si>
  <si>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</si>
  <si>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</si>
  <si>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</si>
  <si>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</si>
  <si>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</si>
  <si>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</si>
  <si>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</si>
  <si>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</si>
  <si>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</si>
  <si>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</si>
  <si>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</si>
  <si>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</si>
  <si>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</si>
  <si>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</si>
  <si>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</si>
  <si>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</si>
  <si>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</si>
  <si>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</si>
  <si>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</si>
  <si>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</si>
  <si>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</si>
  <si>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</si>
  <si>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</si>
  <si>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</si>
  <si>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</si>
  <si>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</si>
  <si>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</si>
  <si>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</si>
  <si>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</si>
  <si>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</si>
  <si>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</si>
  <si>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</si>
  <si>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</si>
  <si>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</si>
  <si>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</si>
  <si>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</si>
  <si>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</si>
  <si>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</si>
  <si>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</si>
  <si>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</si>
  <si>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</si>
  <si>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</si>
  <si>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</si>
  <si>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</si>
  <si>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</si>
  <si>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</si>
  <si>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</si>
  <si>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</si>
  <si>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</si>
  <si>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</si>
  <si>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</si>
  <si>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</si>
  <si>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</si>
  <si>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</si>
  <si>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</si>
  <si>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</si>
  <si>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</si>
  <si>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</si>
  <si>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</si>
  <si>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</si>
  <si>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</si>
  <si>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</si>
  <si>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</si>
  <si>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</si>
  <si>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</si>
  <si>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</si>
  <si>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</si>
  <si>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</si>
  <si>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</si>
  <si>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</si>
  <si>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</si>
  <si>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</si>
  <si>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</si>
  <si>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</si>
  <si>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</si>
  <si>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</si>
  <si>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</si>
  <si>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</si>
  <si>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</si>
  <si>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</si>
  <si>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</si>
  <si>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</si>
  <si>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</si>
  <si>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</si>
  <si>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</si>
  <si>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</si>
  <si>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</si>
  <si>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</si>
  <si>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</si>
  <si>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</si>
  <si>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</si>
  <si>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</si>
  <si>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</si>
  <si>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</si>
  <si>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</si>
  <si>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</si>
  <si>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</si>
  <si>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</si>
  <si>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</si>
  <si>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</si>
  <si>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</si>
  <si>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</si>
  <si>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</si>
  <si>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</si>
  <si>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</si>
  <si>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</si>
  <si>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</si>
  <si>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</si>
  <si>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</si>
  <si>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</si>
  <si>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</si>
  <si>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</si>
  <si>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</si>
  <si>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</si>
  <si>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</si>
  <si>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</si>
  <si>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</si>
  <si>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</si>
  <si>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</si>
  <si>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</si>
  <si>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</si>
  <si>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</si>
  <si>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</si>
  <si>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</si>
  <si>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</si>
  <si>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</si>
  <si>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</si>
  <si>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</si>
  <si>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</si>
  <si>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</si>
  <si>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</si>
  <si>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</si>
  <si>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</si>
  <si>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</si>
  <si>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</si>
  <si>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</si>
  <si>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</si>
  <si>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</si>
  <si>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</si>
  <si>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</si>
  <si>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</si>
  <si>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</si>
  <si>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</si>
  <si>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</si>
  <si>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</si>
  <si>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</si>
  <si>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</si>
  <si>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</si>
  <si>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</si>
  <si>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</si>
  <si>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</si>
  <si>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</si>
  <si>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</si>
  <si>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</si>
  <si>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</si>
  <si>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</si>
  <si>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</si>
  <si>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</si>
  <si>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</si>
  <si>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</si>
  <si>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</si>
  <si>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</si>
  <si>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</si>
  <si>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</si>
  <si>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</si>
  <si>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</si>
  <si>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</si>
  <si>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</si>
  <si>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</si>
  <si>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</si>
  <si>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</si>
  <si>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</si>
  <si>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</si>
  <si>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</si>
  <si>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</si>
  <si>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</si>
  <si>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</si>
  <si>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</si>
  <si>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</si>
  <si>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</si>
  <si>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</si>
  <si>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</si>
  <si>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</si>
  <si>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</si>
  <si>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</si>
  <si>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</si>
  <si>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</si>
  <si>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</si>
  <si>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</si>
  <si>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</si>
  <si>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</si>
  <si>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</si>
  <si>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</si>
  <si>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</si>
  <si>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</si>
  <si>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</si>
  <si>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</si>
  <si>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</si>
  <si>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</si>
  <si>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</si>
  <si>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</si>
  <si>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</si>
  <si>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</si>
  <si>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</si>
  <si>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</si>
  <si>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</si>
  <si>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</si>
  <si>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</si>
  <si>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</si>
  <si>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</si>
  <si>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</si>
  <si>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</si>
  <si>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</si>
  <si>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</si>
  <si>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</si>
  <si>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</si>
  <si>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</si>
  <si>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</si>
  <si>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</si>
  <si>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</si>
  <si>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</si>
  <si>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</si>
  <si>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</si>
  <si>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</si>
  <si>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</si>
  <si>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</si>
  <si>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</si>
  <si>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</si>
  <si>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</si>
  <si>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</si>
  <si>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</si>
  <si>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</si>
  <si>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</si>
  <si>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</si>
  <si>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</si>
  <si>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</si>
  <si>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</si>
  <si>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</si>
  <si>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</si>
  <si>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</si>
  <si>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</si>
  <si>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</si>
  <si>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</si>
  <si>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</si>
  <si>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</si>
  <si>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</si>
  <si>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</si>
  <si>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</si>
  <si>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</si>
  <si>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</si>
  <si>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</si>
  <si>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</si>
  <si>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</si>
  <si>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</si>
  <si>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</si>
  <si>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</si>
  <si>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</si>
  <si>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</si>
  <si>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</si>
  <si>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</si>
  <si>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</si>
  <si>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</si>
  <si>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</si>
  <si>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</si>
  <si>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</si>
  <si>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</si>
  <si>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</si>
  <si>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</si>
  <si>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</si>
  <si>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</si>
  <si>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</si>
  <si>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</si>
  <si>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</si>
  <si>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</si>
  <si>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</si>
  <si>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</si>
  <si>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</si>
  <si>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</si>
  <si>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</si>
  <si>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</si>
  <si>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</si>
  <si>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</si>
  <si>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</si>
  <si>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</si>
  <si>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</si>
  <si>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</si>
  <si>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</si>
  <si>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</si>
  <si>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</si>
  <si>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</si>
  <si>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</si>
  <si>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</si>
  <si>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</si>
  <si>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</si>
  <si>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</si>
  <si>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</si>
  <si>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</si>
  <si>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</si>
  <si>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</si>
  <si>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</si>
  <si>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</si>
  <si>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</si>
  <si>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</si>
  <si>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</si>
  <si>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</si>
  <si>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</si>
  <si>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</si>
  <si>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</si>
  <si>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</si>
  <si>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</si>
  <si>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</si>
  <si>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</si>
  <si>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</si>
  <si>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</si>
  <si>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</si>
  <si>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</si>
  <si>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</si>
  <si>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</si>
  <si>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</si>
  <si>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</si>
  <si>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</si>
  <si>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</si>
  <si>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</si>
  <si>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</si>
  <si>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</si>
  <si>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</si>
  <si>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</si>
  <si>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</si>
  <si>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</si>
  <si>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</si>
  <si>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</si>
  <si>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</si>
  <si>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</si>
  <si>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</si>
  <si>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</si>
  <si>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</si>
  <si>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</si>
  <si>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</si>
  <si>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</si>
  <si>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</si>
  <si>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</si>
  <si>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</si>
  <si>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</si>
  <si>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</si>
  <si>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</si>
  <si>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</si>
  <si>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</si>
  <si>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</si>
  <si>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</si>
  <si>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</si>
  <si>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</si>
  <si>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</si>
  <si>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</si>
  <si>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</si>
  <si>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</si>
  <si>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</si>
  <si>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</si>
  <si>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</si>
  <si>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</si>
  <si>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</si>
  <si>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</si>
  <si>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</si>
  <si>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</si>
  <si>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</si>
  <si>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</si>
  <si>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</si>
  <si>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</si>
  <si>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</si>
  <si>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</si>
  <si>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</si>
  <si>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</si>
  <si>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</si>
  <si>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</si>
  <si>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</si>
  <si>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</si>
  <si>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</si>
  <si>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</si>
  <si>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</si>
  <si>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</si>
  <si>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</si>
  <si>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</si>
  <si>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</si>
  <si>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</si>
  <si>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</si>
  <si>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</si>
  <si>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</si>
  <si>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</si>
  <si>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</si>
  <si>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</si>
  <si>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</si>
  <si>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</si>
  <si>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</si>
  <si>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</si>
  <si>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</si>
  <si>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</si>
  <si>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</si>
  <si>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</si>
  <si>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</si>
  <si>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</si>
  <si>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</si>
  <si>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</si>
  <si>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</si>
  <si>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</si>
  <si>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</si>
  <si>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</si>
  <si>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</si>
  <si>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</si>
  <si>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</si>
  <si>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</si>
  <si>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</si>
  <si>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</si>
  <si>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</si>
  <si>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</si>
  <si>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</si>
  <si>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</si>
  <si>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</si>
  <si>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</si>
  <si>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</si>
  <si>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</si>
  <si>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</si>
  <si>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</si>
  <si>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</si>
  <si>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</si>
  <si>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</si>
  <si>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</si>
  <si>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</si>
  <si>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</si>
  <si>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</si>
  <si>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</si>
  <si>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</si>
  <si>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</si>
  <si>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</si>
  <si>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</si>
  <si>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</si>
  <si>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</si>
  <si>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</si>
  <si>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</si>
  <si>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</si>
  <si>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</si>
  <si>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</si>
  <si>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</si>
  <si>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</si>
  <si>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</si>
  <si>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</si>
  <si>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</si>
  <si>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</si>
  <si>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</si>
  <si>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</si>
  <si>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</si>
  <si>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</si>
  <si>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</si>
  <si>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</si>
  <si>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</si>
  <si>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</si>
  <si>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</si>
  <si>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</si>
  <si>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</si>
  <si>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</si>
  <si>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</si>
  <si>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</si>
  <si>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</si>
  <si>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</si>
  <si>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</si>
  <si>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</si>
  <si>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</si>
  <si>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</si>
  <si>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</si>
  <si>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</si>
  <si>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</si>
  <si>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</si>
  <si>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</si>
  <si>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</si>
  <si>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</si>
  <si>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</si>
  <si>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</si>
  <si>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</si>
  <si>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</si>
  <si>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</si>
  <si>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</si>
  <si>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</si>
  <si>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</si>
  <si>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</si>
  <si>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</si>
  <si>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</si>
  <si>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</si>
  <si>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</si>
  <si>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</si>
  <si>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</si>
  <si>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</si>
  <si>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</si>
  <si>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</si>
  <si>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</si>
  <si>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</si>
  <si>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</si>
  <si>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</si>
  <si>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</si>
  <si>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</si>
  <si>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</si>
  <si>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</si>
  <si>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</si>
  <si>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</si>
  <si>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</si>
  <si>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</si>
  <si>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</si>
  <si>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</si>
  <si>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</si>
  <si>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</si>
  <si>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</si>
  <si>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</si>
  <si>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</si>
  <si>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</si>
  <si>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</si>
  <si>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</si>
  <si>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</si>
  <si>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</si>
  <si>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</si>
  <si>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</si>
  <si>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</si>
  <si>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</si>
  <si>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</si>
  <si>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</si>
  <si>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</si>
  <si>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</si>
  <si>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</si>
  <si>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</si>
  <si>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</si>
  <si>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</si>
  <si>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</si>
  <si>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</si>
  <si>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</si>
  <si>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</si>
  <si>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</si>
  <si>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</si>
  <si>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</si>
  <si>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</si>
  <si>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</si>
  <si>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</si>
  <si>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</si>
  <si>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</si>
  <si>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</si>
  <si>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</si>
  <si>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</si>
  <si>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</si>
  <si>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</si>
  <si>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</si>
  <si>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</si>
  <si>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</si>
  <si>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</si>
  <si>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</si>
  <si>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</si>
  <si>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</si>
  <si>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</si>
  <si>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</si>
  <si>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</si>
  <si>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</si>
  <si>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</si>
  <si>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</si>
  <si>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</si>
  <si>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</si>
  <si>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</si>
  <si>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</si>
  <si>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</si>
  <si>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</si>
  <si>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</si>
  <si>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</si>
  <si>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</si>
  <si>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</si>
  <si>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</si>
  <si>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</si>
  <si>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</si>
  <si>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</si>
  <si>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</si>
  <si>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</si>
  <si>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</si>
  <si>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</si>
  <si>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</si>
  <si>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</si>
  <si>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</si>
  <si>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</si>
  <si>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</si>
  <si>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</si>
  <si>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</si>
  <si>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</si>
  <si>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</si>
  <si>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</si>
  <si>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</si>
  <si>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</si>
  <si>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</si>
  <si>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</si>
  <si>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</si>
  <si>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</si>
  <si>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</si>
  <si>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</si>
  <si>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</si>
  <si>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</si>
  <si>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</si>
  <si>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</si>
  <si>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</si>
  <si>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</si>
  <si>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</si>
  <si>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</si>
  <si>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</si>
  <si>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</si>
  <si>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</si>
  <si>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</si>
  <si>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</si>
  <si>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</si>
  <si>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</si>
  <si>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</si>
  <si>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</si>
  <si>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</si>
  <si>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</si>
  <si>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</si>
  <si>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</si>
  <si>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</si>
  <si>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</si>
  <si>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</si>
  <si>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</si>
  <si>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</si>
  <si>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</si>
  <si>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</si>
  <si>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</si>
  <si>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</si>
  <si>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</si>
  <si>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</si>
  <si>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</si>
  <si>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</si>
  <si>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</si>
  <si>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</si>
  <si>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</si>
  <si>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</si>
  <si>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</si>
  <si>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</si>
  <si>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</si>
  <si>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</si>
  <si>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</si>
  <si>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</si>
  <si>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</si>
  <si>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</si>
  <si>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</si>
  <si>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</si>
  <si>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</si>
  <si>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</si>
  <si>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</si>
  <si>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</si>
  <si>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</si>
  <si>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</si>
  <si>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</si>
  <si>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</si>
  <si>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</si>
  <si>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</si>
  <si>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</si>
  <si>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</si>
  <si>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</si>
  <si>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</si>
  <si>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</si>
  <si>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</si>
  <si>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</si>
  <si>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</si>
  <si>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</si>
  <si>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</si>
  <si>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</si>
  <si>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</si>
  <si>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</si>
  <si>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</si>
  <si>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</si>
  <si>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</si>
  <si>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</si>
  <si>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</si>
  <si>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</si>
  <si>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</si>
  <si>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</si>
  <si>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</si>
  <si>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</si>
  <si>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</si>
  <si>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</si>
  <si>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</si>
  <si>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</si>
  <si>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</si>
  <si>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</si>
  <si>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</si>
  <si>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</si>
  <si>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</si>
  <si>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</si>
  <si>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</si>
  <si>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</si>
  <si>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</si>
  <si>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</si>
  <si>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</si>
  <si>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</si>
  <si>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</si>
  <si>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</si>
  <si>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</si>
  <si>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</si>
  <si>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</si>
  <si>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</si>
  <si>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</si>
  <si>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</si>
  <si>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</si>
  <si>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</si>
  <si>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</si>
  <si>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</si>
  <si>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</si>
  <si>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</si>
  <si>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</si>
  <si>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</si>
  <si>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</si>
  <si>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</si>
  <si>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</si>
  <si>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</si>
  <si>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</si>
  <si>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</si>
  <si>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</si>
  <si>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</si>
  <si>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</si>
  <si>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</si>
  <si>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</si>
  <si>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</si>
  <si>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</si>
  <si>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</si>
  <si>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</si>
  <si>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</si>
  <si>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</si>
  <si>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</si>
  <si>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</si>
  <si>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</si>
  <si>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</si>
  <si>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</si>
  <si>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</si>
  <si>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</si>
  <si>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</si>
  <si>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</si>
  <si>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</si>
  <si>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</si>
  <si>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</si>
  <si>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</si>
  <si>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</si>
  <si>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</si>
  <si>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</si>
  <si>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</si>
  <si>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</si>
  <si>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</si>
  <si>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</si>
  <si>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</si>
  <si>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</si>
  <si>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</si>
  <si>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</si>
  <si>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</si>
  <si>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</si>
  <si>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</si>
  <si>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</si>
  <si>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</si>
  <si>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</si>
  <si>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</si>
  <si>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</si>
  <si>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</si>
  <si>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</si>
  <si>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</si>
  <si>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</si>
  <si>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</si>
  <si>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</si>
  <si>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</si>
  <si>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</si>
  <si>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</si>
  <si>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</si>
  <si>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</si>
  <si>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</si>
  <si>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</si>
  <si>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</si>
  <si>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</si>
  <si>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</si>
  <si>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</si>
  <si>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</si>
  <si>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</si>
  <si>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</si>
  <si>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</si>
  <si>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</si>
  <si>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</si>
  <si>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</si>
  <si>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</si>
  <si>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</si>
  <si>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</si>
  <si>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</si>
  <si>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</si>
  <si>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</si>
  <si>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</si>
  <si>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</si>
  <si>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</si>
  <si>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</si>
  <si>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</si>
  <si>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</si>
  <si>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</si>
  <si>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</si>
  <si>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</si>
  <si>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</si>
  <si>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</si>
  <si>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</si>
  <si>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</si>
  <si>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</si>
  <si>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</si>
  <si>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</si>
  <si>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</si>
  <si>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</si>
  <si>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</si>
  <si>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</si>
  <si>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</si>
  <si>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</si>
  <si>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</si>
  <si>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</si>
  <si>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</si>
  <si>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</si>
  <si>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</si>
  <si>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</si>
  <si>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</si>
  <si>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</si>
  <si>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</si>
  <si>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</si>
  <si>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</si>
  <si>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</si>
  <si>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</si>
  <si>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</si>
  <si>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</si>
  <si>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</si>
  <si>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</si>
  <si>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</si>
  <si>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</si>
  <si>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</si>
  <si>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</si>
  <si>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</si>
  <si>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</si>
  <si>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</si>
  <si>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</si>
  <si>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</si>
  <si>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</si>
  <si>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</si>
  <si>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</si>
  <si>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</si>
  <si>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</si>
  <si>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</si>
  <si>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</si>
  <si>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</si>
  <si>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</si>
  <si>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</si>
  <si>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</si>
  <si>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</si>
  <si>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</si>
  <si>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</si>
  <si>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</si>
  <si>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</si>
  <si>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</si>
  <si>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</si>
  <si>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</si>
  <si>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</si>
  <si>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</si>
  <si>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</si>
  <si>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</si>
  <si>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</si>
  <si>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</si>
  <si>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</si>
  <si>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</si>
  <si>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</si>
  <si>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</si>
  <si>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</si>
  <si>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</si>
  <si>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</si>
  <si>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</si>
  <si>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</si>
  <si>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</si>
  <si>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</si>
  <si>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</si>
  <si>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</si>
  <si>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</si>
  <si>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</si>
  <si>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</si>
  <si>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</si>
  <si>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</si>
  <si>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</si>
  <si>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</si>
  <si>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</si>
  <si>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</si>
  <si>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</si>
  <si>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</si>
  <si>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</si>
  <si>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</si>
  <si>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</si>
  <si>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</si>
  <si>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</si>
  <si>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</si>
  <si>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</si>
  <si>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</si>
  <si>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</si>
  <si>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Column Labels</t>
  </si>
  <si>
    <t>Count of id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</si>
  <si>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</si>
  <si>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</si>
  <si>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</si>
  <si>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</si>
  <si>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</si>
  <si>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</si>
  <si>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</si>
  <si>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</si>
  <si>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</si>
  <si>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</si>
  <si>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</si>
  <si>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</si>
  <si>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</si>
  <si>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</si>
  <si>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</si>
  <si>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</si>
  <si>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</si>
  <si>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</si>
  <si>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</si>
  <si>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</si>
  <si>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</si>
  <si>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</si>
  <si>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</si>
  <si>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</si>
  <si>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</si>
  <si>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</si>
  <si>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</si>
  <si>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</si>
  <si>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</si>
  <si>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</si>
  <si>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</si>
  <si>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</si>
  <si>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</si>
  <si>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</si>
  <si>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</si>
  <si>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</si>
  <si>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</si>
  <si>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</si>
  <si>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</si>
  <si>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</si>
  <si>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 xml:space="preserve">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</si>
  <si>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</si>
  <si>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</si>
  <si>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</si>
  <si>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</si>
  <si>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</si>
  <si>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</si>
  <si>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</si>
  <si>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</si>
  <si>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</si>
  <si>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</si>
  <si>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</si>
  <si>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</si>
  <si>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</si>
  <si>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</si>
  <si>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</si>
  <si>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</si>
  <si>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</si>
  <si>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</si>
  <si>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</si>
  <si>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Failed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</si>
  <si>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</si>
  <si>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</si>
  <si>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</si>
  <si>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</si>
  <si>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</si>
  <si>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</si>
  <si>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Failed</t>
  </si>
  <si>
    <t>Amount</t>
  </si>
  <si>
    <t>Successful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</si>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</sst>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mm/dd/yyyy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111827"/>
      <name val="Calibri"/>
      <family val="2"/>
      <scheme val="minor"/>
    </font>
    <font>
      <sz val="10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16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164" fontId="16" fillId="0" borderId="0" xfId="0" applyNumberFormat="1" applyFont="1" applyAlignment="1">
      <alignment horizontal="center"/>
    </xf>
    <xf numFmtId="164" fontId="18" fillId="0" borderId="0" xfId="0" applyNumberFormat="1" applyFont="1"/>
    <xf numFmtId="164" fontId="0" fillId="0" borderId="0" xfId="0" applyNumberFormat="1"/>
    <xf numFmtId="0" fontId="16" fillId="0" borderId="0" xfId="0" applyFont="1"/>
    <xf numFmtId="0" fontId="19" fillId="0" borderId="0" xfId="0" applyFont="1"/>
    <xf numFmtId="9" fontId="16" fillId="0" borderId="0" xfId="0" applyNumberFormat="1" applyFont="1"/>
    <xf numFmtId="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Pivot Table'!$B$6:$B$31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3-40D1-95C8-4088F0942825}"/>
            </c:ext>
          </c:extLst>
        </c:ser>
        <c:ser>
          <c:idx val="1"/>
          <c:order val="1"/>
          <c:tx>
            <c:strRef>
              <c:f>'Sub 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Pivot Table'!$C$6:$C$31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3-40D1-95C8-4088F0942825}"/>
            </c:ext>
          </c:extLst>
        </c:ser>
        <c:ser>
          <c:idx val="2"/>
          <c:order val="2"/>
          <c:tx>
            <c:strRef>
              <c:f>'Sub 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Pivot Table'!$D$6:$D$31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3-40D1-95C8-4088F0942825}"/>
            </c:ext>
          </c:extLst>
        </c:ser>
        <c:ser>
          <c:idx val="3"/>
          <c:order val="3"/>
          <c:tx>
            <c:strRef>
              <c:f>'Sub 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Pivot Table'!$E$6:$E$31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3-40D1-95C8-4088F0942825}"/>
            </c:ext>
          </c:extLst>
        </c:ser>
        <c:ser>
          <c:idx val="4"/>
          <c:order val="4"/>
          <c:tx>
            <c:strRef>
              <c:f>'Sub Category Pivot Table'!$F$4:$F$5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 Category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Pivot Table'!$F$6:$F$31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6703-40D1-95C8-4088F0942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1903840"/>
        <c:axId val="831892800"/>
      </c:barChart>
      <c:catAx>
        <c:axId val="8319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92800"/>
        <c:crosses val="autoZero"/>
        <c:auto val="1"/>
        <c:lblAlgn val="ctr"/>
        <c:lblOffset val="100"/>
        <c:noMultiLvlLbl val="0"/>
      </c:catAx>
      <c:valAx>
        <c:axId val="8318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Pivot Table!PivotTable2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9-48B4-B430-94C959C11D89}"/>
            </c:ext>
          </c:extLst>
        </c:ser>
        <c:ser>
          <c:idx val="1"/>
          <c:order val="1"/>
          <c:tx>
            <c:strRef>
              <c:f>'Parent 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9-48B4-B430-94C959C11D89}"/>
            </c:ext>
          </c:extLst>
        </c:ser>
        <c:ser>
          <c:idx val="2"/>
          <c:order val="2"/>
          <c:tx>
            <c:strRef>
              <c:f>'Parent 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9-48B4-B430-94C959C11D89}"/>
            </c:ext>
          </c:extLst>
        </c:ser>
        <c:ser>
          <c:idx val="3"/>
          <c:order val="3"/>
          <c:tx>
            <c:strRef>
              <c:f>'Parent 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99-48B4-B430-94C959C11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6286912"/>
        <c:axId val="1176280672"/>
      </c:barChart>
      <c:catAx>
        <c:axId val="117628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80672"/>
        <c:crosses val="autoZero"/>
        <c:auto val="1"/>
        <c:lblAlgn val="ctr"/>
        <c:lblOffset val="100"/>
        <c:noMultiLvlLbl val="0"/>
      </c:catAx>
      <c:valAx>
        <c:axId val="11762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Conversion Pivot!PivotTable4</c:name>
    <c:fmtId val="0"/>
  </c:pivotSource>
  <c:chart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1-4F93-BAD8-A88373FF09F8}"/>
            </c:ext>
          </c:extLst>
        </c:ser>
        <c:ser>
          <c:idx val="1"/>
          <c:order val="1"/>
          <c:tx>
            <c:strRef>
              <c:f>'Date Created Conversion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1-4F93-BAD8-A88373FF09F8}"/>
            </c:ext>
          </c:extLst>
        </c:ser>
        <c:ser>
          <c:idx val="2"/>
          <c:order val="2"/>
          <c:tx>
            <c:strRef>
              <c:f>'Date Created Conversion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1-4F93-BAD8-A88373FF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595518351"/>
        <c:axId val="1595516911"/>
      </c:lineChart>
      <c:catAx>
        <c:axId val="15955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16911"/>
        <c:crosses val="autoZero"/>
        <c:auto val="1"/>
        <c:lblAlgn val="ctr"/>
        <c:lblOffset val="100"/>
        <c:noMultiLvlLbl val="0"/>
      </c:catAx>
      <c:valAx>
        <c:axId val="15955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1835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6-497C-A7CD-079C57973B01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497C-A7CD-079C57973B01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497C-A7CD-079C57973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160207"/>
        <c:axId val="1421163087"/>
      </c:lineChart>
      <c:catAx>
        <c:axId val="142116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63087"/>
        <c:crosses val="autoZero"/>
        <c:auto val="1"/>
        <c:lblAlgn val="ctr"/>
        <c:lblOffset val="100"/>
        <c:noMultiLvlLbl val="0"/>
      </c:catAx>
      <c:valAx>
        <c:axId val="14211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510541</xdr:colOff>
      <xdr:row>2</xdr:row>
      <xdr:rowOff>95250</xdr:rowOff>
    </xdr:from>
    <xdr:to>
      <xdr:col>15</xdr:col>
      <xdr:colOff>666751</xdr:colOff>
      <xdr:row>30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BF08C-A2AF-4322-A8DF-102BA4078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439102</xdr:colOff>
      <xdr:row>17</xdr:row>
      <xdr:rowOff>24765</xdr:rowOff>
    </xdr:from>
    <xdr:to>
      <xdr:col>7</xdr:col>
      <xdr:colOff>120967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7F40A-0EFA-96EA-F7D0-8EBE1D7C9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286702</xdr:colOff>
      <xdr:row>18</xdr:row>
      <xdr:rowOff>168592</xdr:rowOff>
    </xdr:from>
    <xdr:to>
      <xdr:col>5</xdr:col>
      <xdr:colOff>641032</xdr:colOff>
      <xdr:row>32</xdr:row>
      <xdr:rowOff>105727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5A005-F6DB-A794-5452-EC443DCC7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14</xdr:row>
      <xdr:rowOff>41910</xdr:rowOff>
    </xdr:from>
    <xdr:to>
      <xdr:col>6</xdr:col>
      <xdr:colOff>80010</xdr:colOff>
      <xdr:row>28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D0570-20B9-727C-A9D7-462B9D6C0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sab Rahim" refreshedDate="45041.48303935185" createdVersion="8" refreshedVersion="8" minRefreshableVersion="3" recordCount="1001" xr:uid="{CC04292F-F9A4-40A1-8933-42A294A58883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41">
      <sharedItems containsBlank="1" containsMixedTypes="1" containsNumber="1" minValue="2.3738872403560829" maxValue="5527.27272727272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sab Rahim" refreshedDate="45041.57117372685" backgroundQuery="1" createdVersion="8" refreshedVersion="8" minRefreshableVersion="3" recordCount="0" supportSubquery="1" supportAdvancedDrill="1" xr:uid="{1B6A5CB0-811C-450F-9B70-6BBC4BAAF9B3}">
  <cacheSource type="external" connectionId="1"/>
  <cacheFields count="5"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outcome].[outcome]" caption="outcome" numFmtId="0" hierarchy="6" level="1">
      <sharedItems count="3">
        <s v="canceled"/>
        <s v="failed"/>
        <s v="successful"/>
      </sharedItems>
    </cacheField>
    <cacheField name="[Measures].[Count of id]" caption="Count of id" numFmtId="0" hierarchy="28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9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ledged]" caption="Sum of pledged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s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8.8607594936708853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76.070175438596493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75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143.39622641509433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43.678160919540232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288.88888888888891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19.823788546255507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155.5084745762712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140.90909090909091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3.636363636363637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33.33333333333334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114.54545454545455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42.857142857142854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141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179.64601769911505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7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67.734187349879903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67.407407407407405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92.7299703264095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94.412607449856736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168.45878136200716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66.404494382022477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31.690140845070424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34.567901234567898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33.742331288343557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72.63513513513513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33.33333333333334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58.918918918918919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28.580323785803238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69.767441860465112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15.486725663716815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43.779800606848724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9.263701789998155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56.363636363636367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63.867684478371501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43.75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75.700934579439249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23.134328358208954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112.5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44.444444444444443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50.450450450450454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8.1081081081081088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14.520283322601417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16.326530612244898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197.91666666666666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40.217391304347828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0.067114093959731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13.698066639243109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23.762376237623762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00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07.77096114519428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96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42.10526315789474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50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50.381679389312978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48.780487804878049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14.427860696517413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12.796208530805687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0.9375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58.875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88.415446071904128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8.0321285140562253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940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73.684210526315795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5.847457627118644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241.66666666666666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17.859778597785979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3.170731707317074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464.70588235294116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51.717171717171716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8.94736842105263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11.11111111111111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15.909090909090908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45.882352941176471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57.058823529411768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72.980997624703093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169.64285714285714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13.636363636363637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68.97374701670644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8.6614173228346463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0.875912408759127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5.5555555555555554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6.4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83.957219251336895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69.014084507042256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36.453201970443352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33.94062078272606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42.477876106194692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35.416666666666664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73.584905660377359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227.2459499263623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0.160642570281126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178.36065573770492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6.111111111111111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33.333333333333336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9.901329901329902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.504424778761061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80.163934426229503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46.341463414634148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00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5.4878048780487809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11.011904761904763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270.27027027027026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62.180490349504431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71.578947368421055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26.530612244897959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40.697674418604649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18.072289156626507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86.666666666666671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481.08108108108109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90.828402366863912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13.019390581717451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25.190839694656489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5.079365079365079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50.453995157384988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98.630136986301366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17.818181818181817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80.597014925373131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32.467532467532465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42.143658810325476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50.166112956810629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40.389725420726307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268.42900302114805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27.659574468085108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29.444444444444443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232.81653746770027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153.57142857142858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132.70676691729324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2700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18.011257035647279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67.417110110519857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37.07865168539326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28.30188679245283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105.85106382978724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65.811965811965806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1427.5862068965516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36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3.478260869565219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282.51533742331287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29.56989247311828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60.03734827264239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42.735042735042732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7.142857142857139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66.666666666666671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32.552083333333336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172.54901960784315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41.708542713567837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86.915887850467286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31.794871794871796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00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93.524199045671438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12.292654028436019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33.33920084492167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61.75637393767704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6.83417085427136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96.042216358839056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140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51.219512195121951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04.99725425590334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48.780487804878049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3.333333333333329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38.853503184713375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14.227642276422765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07.8080229226361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36.07342378292099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40.16393442622951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7.80821917808219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134.13612565445027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8.389897395422256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2807.4626865671644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980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30.76923076923077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61.947469570787959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12.5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60.35398230088495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147.05882352941177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14.165753924790069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34.285714285714285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12.581283573649985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6.578073089700997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63.235294117647058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8.1675708257986734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59.302325581395351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10.588235294117647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52.631578947368418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100.22573363431151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41.747572815533978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234.28571428571428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33.78684807256235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154.16666666666666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97.674418604651166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175.30864197530863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101.53846153846153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56.349206349206348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30.152671755725191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82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27.50125691302162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376.1904761904762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8.46153846153845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00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3.375796178343949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101.21951219512195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31.991996442863496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1875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16.25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157.89473684210526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23.255813953488371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95.908426692644909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240.71782178217822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41.592920353982301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64.246153846153845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48.214285714285715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20.494287712753554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8.4848484848484844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096.5034965034965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67.052341597796143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138.5438972162741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14.357682619647354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27.095516569200779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464.70588235294116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55.759522716842589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34.782608695652172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.770139634801282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12.882582081246522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11.530612244897959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26.785714285714285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64.581124072110285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55.875202593192867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33.55546844374755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23.762376237623762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107.46268656716418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36.956521739130437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1.29032258064516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50.335570469798661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3.478260869565219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692.98245614035091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28.267477203647417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24.742268041237114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78.048780487804876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6.479820627802692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00.05938242280286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33.6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9.6638655462184868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13.20754716981132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13.551401869158878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0.27027027027027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0.509554140127388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8.440366972477065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9.5127610208816709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00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70.297029702970292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16.949152542372882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91.011235955056179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52.272727272727273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47.436652916912195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273.33333333333331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61.956521739130437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26.881720430107528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.043478260869565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4.137931034482758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185.68281938325993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5.88785046728972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4.572864321608041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8.2728592162554424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56.97674418604651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5.166561910747959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2.254335260115607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31.25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40.229885057471265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92.010582010582013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2519.6721311475408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26.979936642027454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7.659574468085108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60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33.620689655172413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41.353383458646618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.4337349397590362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29.670329670329672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14.65201465201465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6.3613231552162848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79.776915615906887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63.157894736842103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79.31034482758622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74.242424242424249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3.5433070866141732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609.23913043478262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35.795454545454547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40.875912408759127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2.3738872403560829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185.68281938325993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6.822429906542055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730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203.125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3.278688524590164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00.99476439790575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160.52631578947367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69.230769230769226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48.611111111111114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77.551020408163268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00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3.0508474576271185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310.61224489795916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106.25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.788732394366198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32.941176470588232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928.57142857142856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49.92412746585736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147.19800747198008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54.666666666666664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487.5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52.066115702479337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15.793693212185996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9.8654708520179373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0.526315789473685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06.45161290322579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88.888888888888886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220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335.29411764705884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131.25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055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69.043760129659645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22.813467492260063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342.30769230769232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23.127035830618894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89.041095890410958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56.25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78.787878787878782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40.43424825891028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444.54976303317534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24.332129963898918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7.368421052631579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4.042553191489361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37.944664031620555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59.478885893980234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76.127901883486643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65.951492537313428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86.301369863013704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41.301775147928993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05.08866615265998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94.402035623409674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90.930787589498806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146.03658536585365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61.224489795918366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238.07228915662651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476.13293051359517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320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4.7120418848167542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57.134654033878839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195.88299024918743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00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36.810730253353206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84.848484848484844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9.729888432178509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76.25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44.186046511627907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232.5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56.097560975609753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421.73913043478262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21.390374331550802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0.765217391304347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62.5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.3717277486911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37.410071942446045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4.838709677419355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4.285714285714286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7.821782178217823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132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5.242718446601941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35.064935064935064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18.823332215890044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86.94852941176471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5.3254437869822482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10.683760683760683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379.59183673469386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108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25.954198473282442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391.33858267716533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501.97183098591552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163.63636363636363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29.761904761904763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34.193548387096776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135.82089552238807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33.333333333333336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23.838299645759534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34.212840809146876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26.87265917602996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257.07547169811323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791.72413793103453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72.048611111111114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48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400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63.992537313432834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20.529584831644328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23.529411764705884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32.272727272727273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28.74064837905237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17.841409691629956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3.821138211382113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103.40063761955366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00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3.0100334448160537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182.5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64.941956882255383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1.859633437639697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68.045977011494259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0.930232558139537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7.0247933884297522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59.740259740259738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189.91596638655463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38.34383438343835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95.121951219512198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5.671641791044776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74.01285583103765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34.236856467163911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271.53110047846889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93.537178596247401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13.33333333333333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81.890945472736362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21.871996924851047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53.191489361702125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79.66101694915254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42.439024390243901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912.34567901234573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61.445783132530117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29.347826086956523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8.2191780821917817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69.081551860649242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135.7429718875502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89.33582787652011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96.428571428571431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54.255319148936174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84.615384615384613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153.28282828282829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540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88.96672504378283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5.2208835341365463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42.1875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33.603238866396758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12.385521151330135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2.737144682210157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218.75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37.76223776223776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103.33333333333333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0.945945945945947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2.352941176470589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36.55913978494624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353.53075170842823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148.59504132231405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10.465116279069768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00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23.608017817371937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154.83870967741936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54.44538526672312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102.56410256410257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1.258384759860476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91.214953271028037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108.69565217391305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15.943396226415095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60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48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47.5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352.89719626168227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63.800475059382421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9.228243021346469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58.75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28.571428571428573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0.071942446043165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250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35.220125786163521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9.4488188976377945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5.979381443298969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267.47826086956519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47.169811320754718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28.169014084507044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35.071090047393362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70.98214285714286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75.221238938053091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4.963715529753266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3.872832369942197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98.850574712643677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27.82834850455137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466.66666666666669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164.98194945848377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8.829516539440203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139.81481481481481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47.61904761904762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47.016197783461209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46.086956521739133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108.23529411764706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6.666666666666668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3.250102333196889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321.00840336134456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14.0625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9.3283582089552244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6.410256410256409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3403.7037037037039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81.666666666666671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334.02417962003454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79.054054054054049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s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85.523385300668153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6.989247311827957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55.434782608695649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120.96774193548387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259.07780979827089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7.1202531645569618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10.52631578947368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47.224500957068635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33.94276629570749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59.541984732824424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408.28729281767954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38.07531380753138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237.14285714285714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262.68939393939394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64.661654135338352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148.22695035460993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5.641025641025635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880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00.22560631697688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25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20.596205962059621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264.39790575916231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10.112359550561798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48.863062152602325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33.333333333333336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56.462585034013607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31.118421052631579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112.5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566.66666666666663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58.856502242152466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51.291208791208788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.698412698412698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52.119026149684402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366.66666666666669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12.871287128712872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70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80.228136882129277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16.74382716049382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127.27272727272727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1.457489878542511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450.63291139240505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1571.4285714285713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471.66666666666669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33.333333333333336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68.698884758364315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47.727272727272727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8.3333333333333339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2.144053601340033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38.713910761154857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00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64.807484706729042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7.826086956521735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65.95330739299609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17.148014440433212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46.666666666666664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42.622950819672134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7.149321266968325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46.031746031746032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3.03326810176125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6.2952470884482219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5.151515151515152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380.76923076923077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43.529411764705884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94.245810055865917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26.390433815350388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251.35135135135135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7.868852459016395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13.976833976833976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34.125636672325975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11.44954128440367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100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5.744680851063833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22.333333333333332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8.75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149.28315412186379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151.5625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221.62162162162161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393.87755102040819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71.264367816091948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14.056482670089858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84.507042253521121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207.14285714285714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20.792079207920793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53.564786112833232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65.441176470588232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5.384615384615385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60.256410256410255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15.20467836257311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77.450980392156865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2.558139534883722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5.88235294117647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619.76284584980237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30.354468297553669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001.9108280254777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43.155310006138734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43.169398907103826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33.729433272394878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45.039435450394357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1710.9756097560976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00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32.4742268041237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62.368421052631582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51.96078431372549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31.046552327616382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30.841121495327101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21.25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61.704035874439462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12.341772151898734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85.470085470085465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.6812363409303774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546.66666666666663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32.291666666666664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42.307692307692307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36.652835408022128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50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6.890756302521009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25.454545454545453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65.7762938230384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302.31481481481484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33.59375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11.940298507462687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2953.125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35.016709988860008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11.805555555555555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120.96774193548387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33.862433862433861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0.38961038961039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19.791666666666668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114.53333333333333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109.19540229885058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19.327456741756446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59.35251798561148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63.80952380952381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71.290711700844398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61.341571050308914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75.921658986175117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130.76923076923077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868.08510638297878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191.11111111111111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466.14785992217901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48.453608247422679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71.31782945736434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9.733333333333334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57.855191256830601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0.898445816478606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33.859348198970842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250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136.3762102351314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202.1594684385382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00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50.853154084798348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24.449877750611247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.5641025641025643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11.604774535809019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.136363636363637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234.92063492063491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714.28571428571433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134.87179487179486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160.93333333333334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118.18181818181819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142.02127659574469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69.465648854961827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114.94252873563218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74.694261523988715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18.75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124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16.467780429594271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361.84210526315792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30.104873534855027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4.713896457765667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90.959925442684067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.692863595302619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96.551724137931032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40.14778325123152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29.305135951661633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53.247863247863251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47.747747747747745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462.7906976744186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.8567493112947657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49.272419627749578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11.10440555220278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52.427184466019419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5.646258503401361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2.727272727272727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151.18790496760261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55.970149253731343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5.5762081784386615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6.571428571428573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105.79710144927536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8.94736842105263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1.09704641350211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.922077922077918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03.20366132723112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115.18987341772151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46.938775510204081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184.58942632170979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17.669636737491434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14.552367784306949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132.14285714285714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00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63.414634146341463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104.81927710843374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31.108930323846909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75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83.802469135802468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80.594795539033456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43.452380952380949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2.408759124087592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52.688172043010752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34.4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442.85714285714283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3.9603960396039604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66.990291262135926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21.568627450980394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179.8780487804878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2.738853503184714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10.09009009009009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7.946127946127945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56.097560975609753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228.94736842105263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2060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15.974967061923584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34.027777777777779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69.421487603305792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21.05263157894737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103.62595419847328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49.171270718232044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420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45.901639344262293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26.890756302521009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36.529680365296805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04.37109723461195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16.122448979591837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7.8358208955223878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8.633852335509793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65.51724137931035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20.555555555555557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4980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52.356020942408378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331.25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9.2307692307692299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9.836065573770492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229.41176470588235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.285714285714286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202.94117647058823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16.469893742621014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17.5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317.42671009771988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23.497267759562842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00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13.333333333333334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50.877192982456137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34.306569343065696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21.965678627145085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15.625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8.7837837837837842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2.280701754385966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9.499341238471672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31.4756671899529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30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3.253012048192771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35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.829787234042552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7.4324324324324325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.696969696969695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176.61290322580646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189.47368421052633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32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6.832844574780061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19.907407407407408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15.38461538461539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29.110721930336641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2.566935826604336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64.102564102564102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940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50.340754202635168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138.75739644970415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7.4712643678160919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130.80625752105897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31.097560975609756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155.35714285714286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31.677018633540374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53.623188405797102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26.874244256348248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52.755905511811022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7.2463768115942031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71.245634458672882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116.12903225806451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200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67.02605570530099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35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285.71428571428572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6.0773480662983426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60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229.03225806451613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100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41.081081081081081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28.099173553719009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68.979591836734699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00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21.69811320754717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43.661971830985912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6.180257510729614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11.926605504587156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144.77611940298507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9.2105263157894743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16.27906976744186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273.68421052631578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66.793168880455411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8.959276018099548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136.2297496318115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1.28342245989305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47.058823529411768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88.888888888888886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49.180327868852459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7.293233082706767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0.610687022900763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10.144927536231885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189.36170212765958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5.376344086021505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3.333333333333332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5.714285714285715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16.269841269841269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66.40625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22.929936305732483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4.43298969072165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28.048780487804876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101.42857142857143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62.337662337662337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5527.272727272727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22.938814079848807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33.307632999228993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41.212121212121211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61.344537815126053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49.032992036405005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86.170212765957444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9.8497495826377293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4.521072796934867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49.044585987261144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2.918199830172661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58.70967741935484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1.363636363636363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266.66666666666669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3.61702127659575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51.624815361890697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20.833333333333332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42.727272727272727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8.604651162790699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21.824104234527688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00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37.5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158.06451612903226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1.656441717791411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64.237415477084895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51.769911504424776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.189873417721518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3.555555555555557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114.28571428571429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115.87301587301587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30.76923076923077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53.987730061349694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41.176470588235297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6.4516129032258061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28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24.755501222493887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203.5634743875278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16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55.555555555555557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307.79467680608366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63.636363636363633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30.818965517241381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58.02469135802469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22.310545839957605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9.2244148692060577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117.91044776119404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145.61403508771929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33.11635475996746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225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18.867924528301888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35.004142502071254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179.86725663716814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10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7.616580310880828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90.562036055143153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34.615384615384613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82.520547945205479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251.61290322580646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0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45.901639344262293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91.428571428571431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8.181818181818183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32.967032967032964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42.211055276381913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30.357142857142858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493.4579439252336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3.561643835616438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325.92592592592592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46.68304668304668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25.203252032520325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00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35.22012578616352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2.727272727272727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2928.5714285714284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406.25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33.474576271186443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28.795811518324609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221.95121951219511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9.7102186070157597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22.5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521.95945945945948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12.554112554112555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0.05586592178771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134.22562141491395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45.390070921985817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67.470525187566992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71.15384615384616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133.33333333333334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24.358974358974358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158.22222222222223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0.784313725490197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4221.0526315789475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.733303847854931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2.5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17.212756662297945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46.153846153846153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580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194.59459459459458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44.320889594916601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29.891304347826086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41.176470588235297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70.535714285714292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5.97222222222222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38.380651945320714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59.047619047619051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46.212121212121211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4914.2857142857147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175.20491803278688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5.833333333333329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116.41791044776119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150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551.28205128205127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143.28358208955223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65.78947368421052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38.022813688212928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01.71496156120638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849.17127071823199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276.92307692307691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58.75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9.064039408866996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00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9.3008338678640161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64.210061782877318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157.14285714285714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27.519379844961239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.75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226.02409638554218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74.80916030534351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9.8214285714285712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115.3846153846155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100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36.774193548387096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13.533834586466165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51.754385964912281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23.870967741935484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10.628019323671497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6.9387755102040813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56.198347107438018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21.05263157894737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84.946236559139791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159.76430976430976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12.5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25.401546698393812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480.55555555555554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25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40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28.571428571428573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104.4776119402985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10.869565217391305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59.310344827586206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263.07277628032347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20.743034055727556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96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55.503009458297505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17.060367454068242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38.728717366628828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84.782608695652172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12.916666666666666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146.875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10.619469026548673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121.875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40.663900414937757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23.484848484848484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130.66666666666666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167.57719714964369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47.626040137053351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58.928571428571431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54.676258992805757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178.07486631016042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99.019607843137251"/>
    <n v="1122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A9E158-7F5C-48C7-ACE5-DA7F203D9D1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showAll="0"/>
    <pivotField axis="axisCol" showAll="0">
      <items count="6">
        <item sd="0" x="3"/>
        <item sd="0" x="0"/>
        <item sd="0" x="2"/>
        <item sd="0" x="1"/>
        <item sd="0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id" fld="0" subtotal="count" baseField="17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6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7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8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4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7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8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5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6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7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8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0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1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2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3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4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5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6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7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8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CCD30-0337-4B52-8105-5D77E67EB5C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CE1FC-5D31-4083-984C-269388828871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name=" (Year)"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0" hier="20" name="[Range].[Date Created Conversion (Year)].[All]" cap="All"/>
  </pageFields>
  <dataFields count="1">
    <dataField name="Count of id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id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B2" sqref="B2"/>
    </sheetView>
  </sheetViews>
  <sheetFormatPr defaultColWidth="11.1875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4.1875" style="5" customWidth="1"/>
    <col min="8" max="8" width="16.125" style="9" bestFit="1" customWidth="1"/>
    <col min="9" max="9" width="13" bestFit="1" customWidth="1"/>
    <col min="12" max="13" width="11.1875" bestFit="1" customWidth="1"/>
    <col min="14" max="14" width="22.375" style="12" bestFit="1" customWidth="1"/>
    <col min="15" max="15" width="21" bestFit="1" customWidth="1"/>
    <col min="18" max="18" width="28" bestFit="1" customWidth="1"/>
    <col min="19" max="19" width="20.1875" customWidth="1"/>
    <col min="20" max="20" width="12.37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8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 s="9">
        <f>IF(I2=0,0,E2/I2)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1">
        <f xml:space="preserve"> (L2/86400) + DATE(1970,1,1)</f>
        <v>42336.25</v>
      </c>
      <c r="O2" s="11">
        <f xml:space="preserve"> (M2/86400) + 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 s="9">
        <f t="shared" ref="H3:H66" si="1">IF(I3=0,0,E3/I3)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 xml:space="preserve"> (L3/86400) + DATE(1970,1,1)</f>
        <v>41870.208333333336</v>
      </c>
      <c r="O3" s="11">
        <f t="shared" ref="O3:O66" si="3" xml:space="preserve"> (M3/86400) + 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 s="9">
        <f t="shared" si="1"/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 s="9">
        <f t="shared" si="1"/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 s="9">
        <f t="shared" si="1"/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 s="9">
        <f t="shared" si="1"/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 s="9">
        <f t="shared" si="1"/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 s="9">
        <f t="shared" si="1"/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 s="9">
        <f t="shared" si="1"/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 s="9">
        <f t="shared" si="1"/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 s="9">
        <f t="shared" si="1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 s="9">
        <f t="shared" si="1"/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 s="9">
        <f t="shared" si="1"/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 s="9">
        <f t="shared" si="1"/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 s="9">
        <f t="shared" si="1"/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 s="9">
        <f t="shared" si="1"/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 s="9">
        <f t="shared" si="1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 s="9">
        <f t="shared" si="1"/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 s="9">
        <f t="shared" si="1"/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 s="9">
        <f t="shared" si="1"/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 s="9">
        <f t="shared" si="1"/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 s="9">
        <f t="shared" si="1"/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 s="9">
        <f t="shared" si="1"/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 s="9">
        <f t="shared" si="1"/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 s="9">
        <f t="shared" si="1"/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 s="9">
        <f t="shared" si="1"/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 s="9">
        <f t="shared" si="1"/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 s="9">
        <f t="shared" si="1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 s="9">
        <f t="shared" si="1"/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 s="9">
        <f t="shared" si="1"/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 s="9">
        <f t="shared" si="1"/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 s="9">
        <f t="shared" si="1"/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 s="9">
        <f t="shared" si="1"/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 s="9">
        <f t="shared" si="1"/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 s="9">
        <f t="shared" si="1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 s="9">
        <f t="shared" si="1"/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 s="9">
        <f t="shared" si="1"/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 s="9">
        <f t="shared" si="1"/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 s="9">
        <f t="shared" si="1"/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 s="9">
        <f t="shared" si="1"/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 s="9">
        <f t="shared" si="1"/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 s="9">
        <f t="shared" si="1"/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 s="9">
        <f t="shared" si="1"/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 s="9">
        <f t="shared" si="1"/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 s="9">
        <f t="shared" si="1"/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 s="9">
        <f t="shared" si="1"/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 s="9">
        <f t="shared" si="1"/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 s="9">
        <f t="shared" si="1"/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 s="9">
        <f t="shared" si="1"/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 s="9">
        <f t="shared" si="1"/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 s="9">
        <f t="shared" si="1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 s="9">
        <f t="shared" si="1"/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 s="9">
        <f t="shared" si="1"/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 s="9">
        <f t="shared" si="1"/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 s="9">
        <f t="shared" si="1"/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 s="9">
        <f t="shared" si="1"/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 s="9">
        <f t="shared" si="1"/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 s="9">
        <f t="shared" si="1"/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 s="9">
        <f t="shared" si="1"/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 s="9">
        <f t="shared" si="1"/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 s="9">
        <f t="shared" si="1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 s="9">
        <f t="shared" si="1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 s="9">
        <f t="shared" si="1"/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 s="9">
        <f t="shared" si="1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 s="9">
        <f t="shared" si="1"/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 s="9">
        <f t="shared" ref="H67:H130" si="7">IF(I67=0,0,E67/I67)</f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8" xml:space="preserve"> (L67/86400) + DATE(1970,1,1)</f>
        <v>40570.25</v>
      </c>
      <c r="O67" s="11">
        <f t="shared" ref="O67:O130" si="9" xml:space="preserve"> (M67/86400) + 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 s="9">
        <f t="shared" si="7"/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 s="9">
        <f t="shared" si="7"/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 s="9">
        <f t="shared" si="7"/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 s="9">
        <f t="shared" si="7"/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 s="9">
        <f t="shared" si="7"/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 s="9">
        <f t="shared" si="7"/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 s="9">
        <f t="shared" si="7"/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 s="9">
        <f t="shared" si="7"/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 s="9">
        <f t="shared" si="7"/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 s="9">
        <f t="shared" si="7"/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 s="9">
        <f t="shared" si="7"/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 s="9">
        <f t="shared" si="7"/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 s="9">
        <f t="shared" si="7"/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 s="9">
        <f t="shared" si="7"/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 s="9">
        <f t="shared" si="7"/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 s="9">
        <f t="shared" si="7"/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 s="9">
        <f t="shared" si="7"/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 s="9">
        <f t="shared" si="7"/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 s="9">
        <f t="shared" si="7"/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 s="9">
        <f t="shared" si="7"/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 s="9">
        <f t="shared" si="7"/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 s="9">
        <f t="shared" si="7"/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 s="9">
        <f t="shared" si="7"/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 s="9">
        <f t="shared" si="7"/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 s="9">
        <f t="shared" si="7"/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 s="9">
        <f t="shared" si="7"/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 s="9">
        <f t="shared" si="7"/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 s="9">
        <f t="shared" si="7"/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 s="9">
        <f t="shared" si="7"/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 s="9">
        <f t="shared" si="7"/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 s="9">
        <f t="shared" si="7"/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 s="9">
        <f t="shared" si="7"/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 s="9">
        <f t="shared" si="7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 s="9">
        <f t="shared" si="7"/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 s="9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 s="9">
        <f t="shared" si="7"/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 s="9">
        <f t="shared" si="7"/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 s="9">
        <f t="shared" si="7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 s="9">
        <f t="shared" si="7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 s="9">
        <f t="shared" si="7"/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 s="9">
        <f t="shared" si="7"/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 s="9">
        <f t="shared" si="7"/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 s="9">
        <f t="shared" si="7"/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 s="9">
        <f t="shared" si="7"/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 s="9">
        <f t="shared" si="7"/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 s="9">
        <f t="shared" si="7"/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 s="9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 s="9">
        <f t="shared" si="7"/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 s="9">
        <f t="shared" si="7"/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 s="9">
        <f t="shared" si="7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 s="9">
        <f t="shared" si="7"/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 s="9">
        <f t="shared" si="7"/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 s="9">
        <f t="shared" si="7"/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 s="9">
        <f t="shared" si="7"/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 s="9">
        <f t="shared" si="7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 s="9">
        <f t="shared" si="7"/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 s="9">
        <f t="shared" si="7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 s="9">
        <f t="shared" si="7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 s="9">
        <f t="shared" si="7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 s="9">
        <f t="shared" si="7"/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 s="9">
        <f t="shared" si="7"/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 s="9">
        <f t="shared" si="7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 s="9">
        <f t="shared" si="7"/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8"/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 s="9">
        <f t="shared" ref="H131:H194" si="13">IF(I131=0,0,E131/I131)</f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4" xml:space="preserve"> (L131/86400) + DATE(1970,1,1)</f>
        <v>42038.25</v>
      </c>
      <c r="O131" s="11">
        <f t="shared" ref="O131:O194" si="15" xml:space="preserve"> (M131/86400) + 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 s="9">
        <f t="shared" si="13"/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 s="9">
        <f t="shared" si="13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 s="9">
        <f t="shared" si="13"/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 s="9">
        <f t="shared" si="13"/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 s="9">
        <f t="shared" si="13"/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 s="9">
        <f t="shared" si="13"/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 s="9">
        <f t="shared" si="13"/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 s="9">
        <f t="shared" si="13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 s="9">
        <f t="shared" si="13"/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 s="9">
        <f t="shared" si="13"/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 s="9">
        <f t="shared" si="13"/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 s="9">
        <f t="shared" si="13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 s="9">
        <f t="shared" si="13"/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 s="9">
        <f t="shared" si="13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 s="9">
        <f t="shared" si="13"/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 s="9">
        <f t="shared" si="13"/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 s="9">
        <f t="shared" si="13"/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 s="9">
        <f t="shared" si="13"/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 s="9">
        <f t="shared" si="13"/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 s="9">
        <f t="shared" si="13"/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 s="9">
        <f t="shared" si="13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 s="9">
        <f t="shared" si="13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 s="9">
        <f t="shared" si="13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 s="9">
        <f t="shared" si="13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 s="9">
        <f t="shared" si="13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 s="9">
        <f t="shared" si="13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 s="9">
        <f t="shared" si="13"/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 s="9">
        <f t="shared" si="13"/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 s="9">
        <f t="shared" si="13"/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 s="9">
        <f t="shared" si="13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 s="9">
        <f t="shared" si="13"/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 s="9">
        <f t="shared" si="13"/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 s="9">
        <f t="shared" si="13"/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 s="9">
        <f t="shared" si="13"/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 s="9">
        <f t="shared" si="13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 s="9">
        <f t="shared" si="13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 s="9">
        <f t="shared" si="13"/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 s="9">
        <f t="shared" si="13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 s="9">
        <f t="shared" si="13"/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 s="9">
        <f t="shared" si="13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 s="9">
        <f t="shared" si="13"/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 s="9">
        <f t="shared" si="13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 s="9">
        <f t="shared" si="13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 s="9">
        <f t="shared" si="13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 s="9">
        <f t="shared" si="13"/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 s="9">
        <f t="shared" si="13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 s="9">
        <f t="shared" si="13"/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 s="9">
        <f t="shared" si="13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 s="9">
        <f t="shared" si="13"/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 s="9">
        <f t="shared" si="13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 s="9">
        <f t="shared" si="13"/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 s="9">
        <f t="shared" si="13"/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 s="9">
        <f t="shared" si="13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 s="9">
        <f t="shared" si="13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 s="9">
        <f t="shared" si="13"/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 s="9">
        <f t="shared" si="13"/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 s="9">
        <f t="shared" si="13"/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 s="9">
        <f t="shared" si="13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 s="9">
        <f t="shared" si="13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 s="9">
        <f t="shared" si="13"/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 s="9">
        <f t="shared" si="13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 s="9">
        <f t="shared" si="13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 s="9">
        <f t="shared" si="13"/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4"/>
        <v>41817.208333333336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 s="9">
        <f t="shared" ref="H195:H258" si="19">IF(I195=0,0,E195/I195)</f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0" xml:space="preserve"> (L195/86400) + DATE(1970,1,1)</f>
        <v>43198.208333333328</v>
      </c>
      <c r="O195" s="11">
        <f t="shared" ref="O195:O258" si="21" xml:space="preserve"> (M195/86400) + 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 s="9">
        <f t="shared" si="19"/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 s="9">
        <f t="shared" si="19"/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 s="9">
        <f t="shared" si="19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 s="9">
        <f t="shared" si="19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 s="9">
        <f t="shared" si="19"/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 s="9">
        <f t="shared" si="19"/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 s="9">
        <f t="shared" si="19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 s="9">
        <f t="shared" si="19"/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 s="9">
        <f t="shared" si="19"/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 s="9">
        <f t="shared" si="19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 s="9">
        <f t="shared" si="19"/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 s="9">
        <f t="shared" si="19"/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 s="9">
        <f t="shared" si="19"/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 s="9">
        <f t="shared" si="19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 s="9">
        <f t="shared" si="19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 s="9">
        <f t="shared" si="19"/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 s="9">
        <f t="shared" si="19"/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 s="9">
        <f t="shared" si="19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 s="9">
        <f t="shared" si="19"/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 s="9">
        <f t="shared" si="19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 s="9">
        <f t="shared" si="19"/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 s="9">
        <f t="shared" si="19"/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 s="9">
        <f t="shared" si="19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 s="9">
        <f t="shared" si="19"/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 s="9">
        <f t="shared" si="19"/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 s="9">
        <f t="shared" si="19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 s="9">
        <f t="shared" si="19"/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 s="9">
        <f t="shared" si="19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 s="9">
        <f t="shared" si="19"/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 s="9">
        <f t="shared" si="19"/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 s="9">
        <f t="shared" si="19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 s="9">
        <f t="shared" si="19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 s="9">
        <f t="shared" si="19"/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 s="9">
        <f t="shared" si="19"/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 s="9">
        <f t="shared" si="19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 s="9">
        <f t="shared" si="19"/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 s="9">
        <f t="shared" si="19"/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 s="9">
        <f t="shared" si="19"/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 s="9">
        <f t="shared" si="19"/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 s="9">
        <f t="shared" si="19"/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 s="9">
        <f t="shared" si="19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 s="9">
        <f t="shared" si="19"/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 s="9">
        <f t="shared" si="19"/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 s="9">
        <f t="shared" si="19"/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 s="9">
        <f t="shared" si="19"/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 s="9">
        <f t="shared" si="19"/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 s="9">
        <f t="shared" si="19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 s="9">
        <f t="shared" si="19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 s="9">
        <f t="shared" si="19"/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 s="9">
        <f t="shared" si="19"/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 s="9">
        <f t="shared" si="19"/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 s="9">
        <f t="shared" si="19"/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 s="9">
        <f t="shared" si="19"/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 s="9">
        <f t="shared" si="19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 s="9">
        <f t="shared" si="19"/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 s="9">
        <f t="shared" si="19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 s="9">
        <f t="shared" si="19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 s="9">
        <f t="shared" si="19"/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 s="9">
        <f t="shared" si="19"/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 s="9">
        <f t="shared" si="19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 s="9">
        <f t="shared" si="19"/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 s="9">
        <f t="shared" si="19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 s="9">
        <f t="shared" si="19"/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0"/>
        <v>42393.25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 s="9">
        <f t="shared" ref="H259:H322" si="25">IF(I259=0,0,E259/I259)</f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6" xml:space="preserve"> (L259/86400) + DATE(1970,1,1)</f>
        <v>41338.25</v>
      </c>
      <c r="O259" s="11">
        <f t="shared" ref="O259:O322" si="27" xml:space="preserve"> (M259/86400) + 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 s="9">
        <f t="shared" si="25"/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 s="9">
        <f t="shared" si="25"/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 s="9">
        <f t="shared" si="25"/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 s="9">
        <f t="shared" si="25"/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 s="9">
        <f t="shared" si="25"/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 s="9">
        <f t="shared" si="25"/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 s="9">
        <f t="shared" si="25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 s="9">
        <f t="shared" si="25"/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 s="9">
        <f t="shared" si="25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 s="9">
        <f t="shared" si="25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 s="9">
        <f t="shared" si="25"/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 s="9">
        <f t="shared" si="25"/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 s="9">
        <f t="shared" si="25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 s="9">
        <f t="shared" si="25"/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 s="9">
        <f t="shared" si="25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 s="9">
        <f t="shared" si="25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 s="9">
        <f t="shared" si="25"/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 s="9">
        <f t="shared" si="25"/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 s="9">
        <f t="shared" si="25"/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 s="9">
        <f t="shared" si="25"/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 s="9">
        <f t="shared" si="25"/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 s="9">
        <f t="shared" si="25"/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 s="9">
        <f t="shared" si="25"/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 s="9">
        <f t="shared" si="25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 s="9">
        <f t="shared" si="25"/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 s="9">
        <f t="shared" si="25"/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 s="9">
        <f t="shared" si="25"/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 s="9">
        <f t="shared" si="25"/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 s="9">
        <f t="shared" si="25"/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 s="9">
        <f t="shared" si="25"/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 s="9">
        <f t="shared" si="25"/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 s="9">
        <f t="shared" si="25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 s="9">
        <f t="shared" si="25"/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 s="9">
        <f t="shared" si="25"/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 s="9">
        <f t="shared" si="25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 s="9">
        <f t="shared" si="25"/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 s="9">
        <f t="shared" si="25"/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 s="9">
        <f t="shared" si="25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 s="9">
        <f t="shared" si="25"/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 s="9">
        <f t="shared" si="25"/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 s="9">
        <f t="shared" si="25"/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 s="9">
        <f t="shared" si="25"/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 s="9">
        <f t="shared" si="25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 s="9">
        <f t="shared" si="25"/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 s="9">
        <f t="shared" si="25"/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 s="9">
        <f t="shared" si="25"/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 s="9">
        <f t="shared" si="25"/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 s="9">
        <f t="shared" si="25"/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 s="9">
        <f t="shared" si="25"/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 s="9">
        <f t="shared" si="25"/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 s="9">
        <f t="shared" si="25"/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 s="9">
        <f t="shared" si="25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 s="9">
        <f t="shared" si="25"/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 s="9">
        <f t="shared" si="25"/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 s="9">
        <f t="shared" si="25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 s="9">
        <f t="shared" si="25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 s="9">
        <f t="shared" si="25"/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 s="9">
        <f t="shared" si="25"/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 s="9">
        <f t="shared" si="25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 s="9">
        <f t="shared" si="25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 s="9">
        <f t="shared" si="25"/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 s="9">
        <f t="shared" si="25"/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 s="9">
        <f t="shared" si="25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6"/>
        <v>40673.208333333336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 s="9">
        <f t="shared" ref="H323:H386" si="31">IF(I323=0,0,E323/I323)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2" xml:space="preserve"> (L323/86400) + DATE(1970,1,1)</f>
        <v>40634.208333333336</v>
      </c>
      <c r="O323" s="11">
        <f t="shared" ref="O323:O386" si="33" xml:space="preserve"> (M323/86400) + 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 s="9">
        <f t="shared" si="31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 s="9">
        <f t="shared" si="31"/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 s="9">
        <f t="shared" si="31"/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 s="9">
        <f t="shared" si="31"/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 s="9">
        <f t="shared" si="31"/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 s="9">
        <f t="shared" si="31"/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 s="9">
        <f t="shared" si="31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 s="9">
        <f t="shared" si="31"/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 s="9">
        <f t="shared" si="31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 s="9">
        <f t="shared" si="31"/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 s="9">
        <f t="shared" si="31"/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 s="9">
        <f t="shared" si="31"/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 s="9">
        <f t="shared" si="31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 s="9">
        <f t="shared" si="31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 s="9">
        <f t="shared" si="31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 s="9">
        <f t="shared" si="31"/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 s="9">
        <f t="shared" si="31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 s="9">
        <f t="shared" si="31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 s="9">
        <f t="shared" si="31"/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 s="9">
        <f t="shared" si="31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 s="9">
        <f t="shared" si="31"/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 s="9">
        <f t="shared" si="31"/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 s="9">
        <f t="shared" si="31"/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 s="9">
        <f t="shared" si="31"/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 s="9">
        <f t="shared" si="31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 s="9">
        <f t="shared" si="31"/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 s="9">
        <f t="shared" si="31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 s="9">
        <f t="shared" si="31"/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 s="9">
        <f t="shared" si="31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 s="9">
        <f t="shared" si="31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 s="9">
        <f t="shared" si="31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 s="9">
        <f t="shared" si="31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 s="9">
        <f t="shared" si="31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 s="9">
        <f t="shared" si="31"/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 s="9">
        <f t="shared" si="31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 s="9">
        <f t="shared" si="31"/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 s="9">
        <f t="shared" si="31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 s="9">
        <f t="shared" si="31"/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 s="9">
        <f t="shared" si="31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 s="9">
        <f t="shared" si="31"/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 s="9">
        <f t="shared" si="31"/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 s="9">
        <f t="shared" si="31"/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 s="9">
        <f t="shared" si="31"/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 s="9">
        <f t="shared" si="31"/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 s="9">
        <f t="shared" si="31"/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 s="9">
        <f t="shared" si="31"/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 s="9">
        <f t="shared" si="31"/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 s="9">
        <f t="shared" si="31"/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 s="9">
        <f t="shared" si="31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 s="9">
        <f t="shared" si="31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 s="9">
        <f t="shared" si="31"/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 s="9">
        <f t="shared" si="31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 s="9">
        <f t="shared" si="31"/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 s="9">
        <f t="shared" si="31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 s="9">
        <f t="shared" si="31"/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 s="9">
        <f t="shared" si="31"/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 s="9">
        <f t="shared" si="31"/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 s="9">
        <f t="shared" si="31"/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 s="9">
        <f t="shared" si="31"/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 s="9">
        <f t="shared" si="31"/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 s="9">
        <f t="shared" si="31"/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 s="9">
        <f t="shared" si="31"/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 s="9">
        <f t="shared" si="31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2"/>
        <v>42776.25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 s="9">
        <f t="shared" ref="H387:H450" si="37">IF(I387=0,0,E387/I387)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8" xml:space="preserve"> (L387/86400) + DATE(1970,1,1)</f>
        <v>43553.208333333328</v>
      </c>
      <c r="O387" s="11">
        <f t="shared" ref="O387:O450" si="39" xml:space="preserve"> (M387/86400) + 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 s="9">
        <f t="shared" si="37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 s="9">
        <f t="shared" si="37"/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 s="9">
        <f t="shared" si="37"/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 s="9">
        <f t="shared" si="37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 s="9">
        <f t="shared" si="37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 s="9">
        <f t="shared" si="37"/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 s="9">
        <f t="shared" si="37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 s="9">
        <f t="shared" si="37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 s="9">
        <f t="shared" si="37"/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 s="9">
        <f t="shared" si="37"/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 s="9">
        <f t="shared" si="37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 s="9">
        <f t="shared" si="37"/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 s="9">
        <f t="shared" si="37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 s="9">
        <f t="shared" si="37"/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 s="9">
        <f t="shared" si="37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 s="9">
        <f t="shared" si="37"/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 s="9">
        <f t="shared" si="37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 s="9">
        <f t="shared" si="37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 s="9">
        <f t="shared" si="37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 s="9">
        <f t="shared" si="37"/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 s="9">
        <f t="shared" si="37"/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 s="9">
        <f t="shared" si="37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 s="9">
        <f t="shared" si="37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 s="9">
        <f t="shared" si="37"/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 s="9">
        <f t="shared" si="37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 s="9">
        <f t="shared" si="37"/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 s="9">
        <f t="shared" si="37"/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 s="9">
        <f t="shared" si="37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 s="9">
        <f t="shared" si="37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 s="9">
        <f t="shared" si="37"/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 s="9">
        <f t="shared" si="37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 s="9">
        <f t="shared" si="37"/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 s="9">
        <f t="shared" si="37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 s="9">
        <f t="shared" si="37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 s="9">
        <f t="shared" si="37"/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 s="9">
        <f t="shared" si="37"/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 s="9">
        <f t="shared" si="37"/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 s="9">
        <f t="shared" si="37"/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 s="9">
        <f t="shared" si="37"/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 s="9">
        <f t="shared" si="37"/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 s="9">
        <f t="shared" si="37"/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 s="9">
        <f t="shared" si="37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 s="9">
        <f t="shared" si="37"/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 s="9">
        <f t="shared" si="37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 s="9">
        <f t="shared" si="37"/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 s="9">
        <f t="shared" si="37"/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 s="9">
        <f t="shared" si="37"/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 s="9">
        <f t="shared" si="37"/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 s="9">
        <f t="shared" si="37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 s="9">
        <f t="shared" si="37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 s="9">
        <f t="shared" si="37"/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 s="9">
        <f t="shared" si="37"/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 s="9">
        <f t="shared" si="37"/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 s="9">
        <f t="shared" si="37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 s="9">
        <f t="shared" si="37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 s="9">
        <f t="shared" si="37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 s="9">
        <f t="shared" si="37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 s="9">
        <f t="shared" si="37"/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 s="9">
        <f t="shared" si="37"/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 s="9">
        <f t="shared" si="37"/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 s="9">
        <f t="shared" si="37"/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 s="9">
        <f t="shared" si="37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 s="9">
        <f t="shared" si="37"/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8"/>
        <v>41378.208333333336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 s="9">
        <f t="shared" ref="H451:H514" si="43">IF(I451=0,0,E451/I451)</f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4" xml:space="preserve"> (L451/86400) + DATE(1970,1,1)</f>
        <v>43530.25</v>
      </c>
      <c r="O451" s="11">
        <f t="shared" ref="O451:O514" si="45" xml:space="preserve"> (M451/86400) + 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 s="9">
        <f t="shared" si="43"/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 s="9">
        <f t="shared" si="43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 s="9">
        <f t="shared" si="43"/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 s="9">
        <f t="shared" si="43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 s="9">
        <f t="shared" si="43"/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 s="9">
        <f t="shared" si="43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 s="9">
        <f t="shared" si="43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 s="9">
        <f t="shared" si="43"/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 s="9">
        <f t="shared" si="43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 s="9">
        <f t="shared" si="43"/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 s="9">
        <f t="shared" si="43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 s="9">
        <f t="shared" si="43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 s="9">
        <f t="shared" si="43"/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 s="9">
        <f t="shared" si="43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 s="9">
        <f t="shared" si="43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 s="9">
        <f t="shared" si="43"/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 s="9">
        <f t="shared" si="43"/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 s="9">
        <f t="shared" si="43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 s="9">
        <f t="shared" si="43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 s="9">
        <f t="shared" si="43"/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 s="9">
        <f t="shared" si="43"/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 s="9">
        <f t="shared" si="43"/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 s="9">
        <f t="shared" si="43"/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 s="9">
        <f t="shared" si="43"/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 s="9">
        <f t="shared" si="43"/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 s="9">
        <f t="shared" si="43"/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 s="9">
        <f t="shared" si="43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 s="9">
        <f t="shared" si="43"/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 s="9">
        <f t="shared" si="43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 s="9">
        <f t="shared" si="43"/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 s="9">
        <f t="shared" si="43"/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 s="9">
        <f t="shared" si="43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 s="9">
        <f t="shared" si="43"/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 s="9">
        <f t="shared" si="43"/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 s="9">
        <f t="shared" si="43"/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 s="9">
        <f t="shared" si="43"/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 s="9">
        <f t="shared" si="43"/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 s="9">
        <f t="shared" si="43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 s="9">
        <f t="shared" si="43"/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 s="9">
        <f t="shared" si="43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 s="9">
        <f t="shared" si="43"/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 s="9">
        <f t="shared" si="43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 s="9">
        <f t="shared" si="43"/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 s="9">
        <f t="shared" si="43"/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 s="9">
        <f t="shared" si="43"/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 s="9">
        <f t="shared" si="43"/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 s="9">
        <f t="shared" si="43"/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 s="9">
        <f t="shared" si="43"/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 s="9">
        <f t="shared" si="43"/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 s="9">
        <f t="shared" si="43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 s="9">
        <f t="shared" si="43"/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 s="9">
        <f t="shared" si="43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 s="9">
        <f t="shared" si="43"/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 s="9">
        <f t="shared" si="43"/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 s="9">
        <f t="shared" si="43"/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 s="9">
        <f t="shared" si="43"/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 s="9">
        <f t="shared" si="43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 s="9">
        <f t="shared" si="43"/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 s="9">
        <f t="shared" si="43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 s="9">
        <f t="shared" si="43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 s="9">
        <f t="shared" si="43"/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 s="9">
        <f t="shared" si="43"/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 s="9">
        <f t="shared" si="43"/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4"/>
        <v>41825.208333333336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 s="9">
        <f t="shared" ref="H515:H578" si="49">IF(I515=0,0,E515/I515)</f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0" xml:space="preserve"> (L515/86400) + DATE(1970,1,1)</f>
        <v>40430.208333333336</v>
      </c>
      <c r="O515" s="11">
        <f t="shared" ref="O515:O578" si="51" xml:space="preserve"> (M515/86400) + 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 s="9">
        <f t="shared" si="49"/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 s="9">
        <f t="shared" si="49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 s="9">
        <f t="shared" si="49"/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 s="9">
        <f t="shared" si="49"/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 s="9">
        <f t="shared" si="49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 s="9">
        <f t="shared" si="49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 s="9">
        <f t="shared" si="49"/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 s="9">
        <f t="shared" si="49"/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 s="9">
        <f t="shared" si="49"/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 s="9">
        <f t="shared" si="49"/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 s="9">
        <f t="shared" si="49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 s="9">
        <f t="shared" si="49"/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 s="9">
        <f t="shared" si="49"/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 s="9">
        <f t="shared" si="49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 s="9">
        <f t="shared" si="49"/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 s="9">
        <f t="shared" si="49"/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 s="9">
        <f t="shared" si="49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 s="9">
        <f t="shared" si="49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 s="9">
        <f t="shared" si="49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 s="9">
        <f t="shared" si="49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 s="9">
        <f t="shared" si="49"/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 s="9">
        <f t="shared" si="49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 s="9">
        <f t="shared" si="49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 s="9">
        <f t="shared" si="49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 s="9">
        <f t="shared" si="49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 s="9">
        <f t="shared" si="49"/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 s="9">
        <f t="shared" si="49"/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 s="9">
        <f t="shared" si="49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 s="9">
        <f t="shared" si="49"/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 s="9">
        <f t="shared" si="49"/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 s="9">
        <f t="shared" si="49"/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 s="9">
        <f t="shared" si="49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 s="9">
        <f t="shared" si="49"/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 s="9">
        <f t="shared" si="49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 s="9">
        <f t="shared" si="49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 s="9">
        <f t="shared" si="49"/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 s="9">
        <f t="shared" si="49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 s="9">
        <f t="shared" si="49"/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 s="9">
        <f t="shared" si="49"/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 s="9">
        <f t="shared" si="49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 s="9">
        <f t="shared" si="49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 s="9">
        <f t="shared" si="49"/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 s="9">
        <f t="shared" si="49"/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 s="9">
        <f t="shared" si="49"/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 s="9">
        <f t="shared" si="49"/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 s="9">
        <f t="shared" si="49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 s="9">
        <f t="shared" si="49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 s="9">
        <f t="shared" si="49"/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 s="9">
        <f t="shared" si="49"/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 s="9">
        <f t="shared" si="49"/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 s="9">
        <f t="shared" si="49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 s="9">
        <f t="shared" si="49"/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 s="9">
        <f t="shared" si="49"/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 s="9">
        <f t="shared" si="49"/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 s="9">
        <f t="shared" si="49"/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 s="9">
        <f t="shared" si="49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 s="9">
        <f t="shared" si="49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 s="9">
        <f t="shared" si="49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 s="9">
        <f t="shared" si="49"/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 s="9">
        <f t="shared" si="49"/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 s="9">
        <f t="shared" si="49"/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 s="9">
        <f t="shared" si="49"/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 s="9">
        <f t="shared" si="49"/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0"/>
        <v>43040.208333333328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 s="9">
        <f t="shared" ref="H579:H642" si="55">IF(I579=0,0,E579/I579)</f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6" xml:space="preserve"> (L579/86400) + DATE(1970,1,1)</f>
        <v>40613.25</v>
      </c>
      <c r="O579" s="11">
        <f t="shared" ref="O579:O642" si="57" xml:space="preserve"> (M579/86400) + 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 s="9">
        <f t="shared" si="55"/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 s="9">
        <f t="shared" si="55"/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 s="9">
        <f t="shared" si="55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 s="9">
        <f t="shared" si="55"/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 s="9">
        <f t="shared" si="55"/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 s="9">
        <f t="shared" si="55"/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 s="9">
        <f t="shared" si="55"/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 s="9">
        <f t="shared" si="55"/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 s="9">
        <f t="shared" si="55"/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 s="9">
        <f t="shared" si="55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 s="9">
        <f t="shared" si="55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 s="9">
        <f t="shared" si="55"/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 s="9">
        <f t="shared" si="55"/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 s="9">
        <f t="shared" si="55"/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 s="9">
        <f t="shared" si="55"/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 s="9">
        <f t="shared" si="55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 s="9">
        <f t="shared" si="55"/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 s="9">
        <f t="shared" si="55"/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 s="9">
        <f t="shared" si="55"/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 s="9">
        <f t="shared" si="55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 s="9">
        <f t="shared" si="55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 s="9">
        <f t="shared" si="55"/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 s="9">
        <f t="shared" si="55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 s="9">
        <f t="shared" si="55"/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 s="9">
        <f t="shared" si="55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 s="9">
        <f t="shared" si="55"/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 s="9">
        <f t="shared" si="55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 s="9">
        <f t="shared" si="55"/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 s="9">
        <f t="shared" si="55"/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 s="9">
        <f t="shared" si="55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 s="9">
        <f t="shared" si="55"/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 s="9">
        <f t="shared" si="55"/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 s="9">
        <f t="shared" si="55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 s="9">
        <f t="shared" si="55"/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 s="9">
        <f t="shared" si="55"/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 s="9">
        <f t="shared" si="55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 s="9">
        <f t="shared" si="55"/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 s="9">
        <f t="shared" si="55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 s="9">
        <f t="shared" si="55"/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 s="9">
        <f t="shared" si="55"/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 s="9">
        <f t="shared" si="55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 s="9">
        <f t="shared" si="55"/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 s="9">
        <f t="shared" si="55"/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 s="9">
        <f t="shared" si="55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 s="9">
        <f t="shared" si="55"/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 s="9">
        <f t="shared" si="55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 s="9">
        <f t="shared" si="55"/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 s="9">
        <f t="shared" si="55"/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 s="9">
        <f t="shared" si="55"/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 s="9">
        <f t="shared" si="55"/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 s="9">
        <f t="shared" si="55"/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 s="9">
        <f t="shared" si="55"/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 s="9">
        <f t="shared" si="55"/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 s="9">
        <f t="shared" si="55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 s="9">
        <f t="shared" si="55"/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 s="9">
        <f t="shared" si="55"/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 s="9">
        <f t="shared" si="55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 s="9">
        <f t="shared" si="55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 s="9">
        <f t="shared" si="55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 s="9">
        <f t="shared" si="55"/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 s="9">
        <f t="shared" si="55"/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 s="9">
        <f t="shared" si="55"/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 s="9">
        <f t="shared" si="55"/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6"/>
        <v>42387.25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 s="9">
        <f t="shared" ref="H643:H706" si="61">IF(I643=0,0,E643/I643)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2" xml:space="preserve"> (L643/86400) + DATE(1970,1,1)</f>
        <v>42786.25</v>
      </c>
      <c r="O643" s="11">
        <f t="shared" ref="O643:O706" si="63" xml:space="preserve"> (M643/86400) + 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 s="9">
        <f t="shared" si="61"/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 s="9">
        <f t="shared" si="61"/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 s="9">
        <f t="shared" si="61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 s="9">
        <f t="shared" si="61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 s="9">
        <f t="shared" si="61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 s="9">
        <f t="shared" si="61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 s="9">
        <f t="shared" si="61"/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 s="9">
        <f t="shared" si="61"/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 s="9">
        <f t="shared" si="61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 s="9">
        <f t="shared" si="61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 s="9">
        <f t="shared" si="61"/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 s="9">
        <f t="shared" si="61"/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 s="9">
        <f t="shared" si="61"/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 s="9">
        <f t="shared" si="61"/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 s="9">
        <f t="shared" si="61"/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 s="9">
        <f t="shared" si="61"/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 s="9">
        <f t="shared" si="61"/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 s="9">
        <f t="shared" si="61"/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 s="9">
        <f t="shared" si="61"/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 s="9">
        <f t="shared" si="61"/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 s="9">
        <f t="shared" si="61"/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 s="9">
        <f t="shared" si="61"/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 s="9">
        <f t="shared" si="61"/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 s="9">
        <f t="shared" si="61"/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 s="9">
        <f t="shared" si="61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 s="9">
        <f t="shared" si="61"/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 s="9">
        <f t="shared" si="61"/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 s="9">
        <f t="shared" si="61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 s="9">
        <f t="shared" si="61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 s="9">
        <f t="shared" si="61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 s="9">
        <f t="shared" si="61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 s="9">
        <f t="shared" si="61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 s="9">
        <f t="shared" si="61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 s="9">
        <f t="shared" si="61"/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 s="9">
        <f t="shared" si="61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 s="9">
        <f t="shared" si="61"/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 s="9">
        <f t="shared" si="61"/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 s="9">
        <f t="shared" si="61"/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 s="9">
        <f t="shared" si="61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 s="9">
        <f t="shared" si="61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 s="9">
        <f t="shared" si="61"/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 s="9">
        <f t="shared" si="61"/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 s="9">
        <f t="shared" si="61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 s="9">
        <f t="shared" si="61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 s="9">
        <f t="shared" si="61"/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 s="9">
        <f t="shared" si="61"/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 s="9">
        <f t="shared" si="61"/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 s="9">
        <f t="shared" si="61"/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 s="9">
        <f t="shared" si="61"/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 s="9">
        <f t="shared" si="61"/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 s="9">
        <f t="shared" si="61"/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 s="9">
        <f t="shared" si="61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 s="9">
        <f t="shared" si="61"/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 s="9">
        <f t="shared" si="61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 s="9">
        <f t="shared" si="61"/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 s="9">
        <f t="shared" si="61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 s="9">
        <f t="shared" si="61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 s="9">
        <f t="shared" si="61"/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 s="9">
        <f t="shared" si="61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 s="9">
        <f t="shared" si="61"/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 s="9">
        <f t="shared" si="61"/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 s="9">
        <f t="shared" si="61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 s="9">
        <f t="shared" si="61"/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2"/>
        <v>42555.208333333328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 s="9">
        <f t="shared" ref="H707:H770" si="67">IF(I707=0,0,E707/I707)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8" xml:space="preserve"> (L707/86400) + DATE(1970,1,1)</f>
        <v>41619.25</v>
      </c>
      <c r="O707" s="11">
        <f t="shared" ref="O707:O770" si="69" xml:space="preserve"> (M707/86400) + 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 s="9">
        <f t="shared" si="67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 s="9">
        <f t="shared" si="67"/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 s="9">
        <f t="shared" si="67"/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 s="9">
        <f t="shared" si="67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 s="9">
        <f t="shared" si="67"/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 s="9">
        <f t="shared" si="67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 s="9">
        <f t="shared" si="67"/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 s="9">
        <f t="shared" si="67"/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 s="9">
        <f t="shared" si="67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 s="9">
        <f t="shared" si="67"/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 s="9">
        <f t="shared" si="67"/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 s="9">
        <f t="shared" si="67"/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 s="9">
        <f t="shared" si="67"/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 s="9">
        <f t="shared" si="67"/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 s="9">
        <f t="shared" si="67"/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 s="9">
        <f t="shared" si="67"/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 s="9">
        <f t="shared" si="67"/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 s="9">
        <f t="shared" si="67"/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 s="9">
        <f t="shared" si="67"/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 s="9">
        <f t="shared" si="67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 s="9">
        <f t="shared" si="67"/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 s="9">
        <f t="shared" si="67"/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 s="9">
        <f t="shared" si="67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 s="9">
        <f t="shared" si="67"/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 s="9">
        <f t="shared" si="67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 s="9">
        <f t="shared" si="67"/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 s="9">
        <f t="shared" si="67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 s="9">
        <f t="shared" si="67"/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 s="9">
        <f t="shared" si="67"/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 s="9">
        <f t="shared" si="67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 s="9">
        <f t="shared" si="67"/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 s="9">
        <f t="shared" si="67"/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 s="9">
        <f t="shared" si="67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 s="9">
        <f t="shared" si="67"/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 s="9">
        <f t="shared" si="67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 s="9">
        <f t="shared" si="67"/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 s="9">
        <f t="shared" si="67"/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 s="9">
        <f t="shared" si="67"/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 s="9">
        <f t="shared" si="67"/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 s="9">
        <f t="shared" si="67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 s="9">
        <f t="shared" si="67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 s="9">
        <f t="shared" si="6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 s="9">
        <f t="shared" si="67"/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 s="9">
        <f t="shared" si="67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 s="9">
        <f t="shared" si="67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 s="9">
        <f t="shared" si="67"/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 s="9">
        <f t="shared" si="67"/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 s="9">
        <f t="shared" si="67"/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 s="9">
        <f t="shared" si="67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 s="9">
        <f t="shared" si="67"/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 s="9">
        <f t="shared" si="67"/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 s="9">
        <f t="shared" si="67"/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 s="9">
        <f t="shared" si="67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 s="9">
        <f t="shared" si="67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 s="9">
        <f t="shared" si="67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 s="9">
        <f t="shared" si="67"/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 s="9">
        <f t="shared" si="67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 s="9">
        <f t="shared" si="67"/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 s="9">
        <f t="shared" si="67"/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 s="9">
        <f t="shared" si="67"/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 s="9">
        <f t="shared" si="67"/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 s="9">
        <f t="shared" si="67"/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 s="9">
        <f t="shared" si="67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8"/>
        <v>41619.25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 s="9">
        <f t="shared" ref="H771:H834" si="73">IF(I771=0,0,E771/I771)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4" xml:space="preserve"> (L771/86400) + DATE(1970,1,1)</f>
        <v>41501.208333333336</v>
      </c>
      <c r="O771" s="11">
        <f t="shared" ref="O771:O834" si="75" xml:space="preserve"> (M771/86400) + 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 s="9">
        <f t="shared" si="73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 s="9">
        <f t="shared" si="73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 s="9">
        <f t="shared" si="73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 s="9">
        <f t="shared" si="73"/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 s="9">
        <f t="shared" si="73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 s="9">
        <f t="shared" si="73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 s="9">
        <f t="shared" si="73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 s="9">
        <f t="shared" si="73"/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 s="9">
        <f t="shared" si="73"/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 s="9">
        <f t="shared" si="73"/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 s="9">
        <f t="shared" si="73"/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 s="9">
        <f t="shared" si="73"/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 s="9">
        <f t="shared" si="73"/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 s="9">
        <f t="shared" si="73"/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 s="9">
        <f t="shared" si="73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 s="9">
        <f t="shared" si="73"/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 s="9">
        <f t="shared" si="73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 s="9">
        <f t="shared" si="73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 s="9">
        <f t="shared" si="73"/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 s="9">
        <f t="shared" si="73"/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 s="9">
        <f t="shared" si="73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 s="9">
        <f t="shared" si="73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 s="9">
        <f t="shared" si="73"/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 s="9">
        <f t="shared" si="73"/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 s="9">
        <f t="shared" si="73"/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 s="9">
        <f t="shared" si="73"/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 s="9">
        <f t="shared" si="73"/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 s="9">
        <f t="shared" si="73"/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 s="9">
        <f t="shared" si="73"/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 s="9">
        <f t="shared" si="73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 s="9">
        <f t="shared" si="73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 s="9">
        <f t="shared" si="73"/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 s="9">
        <f t="shared" si="73"/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 s="9">
        <f t="shared" si="73"/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 s="9">
        <f t="shared" si="73"/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 s="9">
        <f t="shared" si="73"/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 s="9">
        <f t="shared" si="73"/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 s="9">
        <f t="shared" si="73"/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 s="9">
        <f t="shared" si="73"/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 s="9">
        <f t="shared" si="73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 s="9">
        <f t="shared" si="73"/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 s="9">
        <f t="shared" si="73"/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 s="9">
        <f t="shared" si="73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 s="9">
        <f t="shared" si="73"/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 s="9">
        <f t="shared" si="73"/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 s="9">
        <f t="shared" si="73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 s="9">
        <f t="shared" si="73"/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 s="9">
        <f t="shared" si="73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 s="9">
        <f t="shared" si="73"/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 s="9">
        <f t="shared" si="73"/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 s="9">
        <f t="shared" si="73"/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 s="9">
        <f t="shared" si="73"/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 s="9">
        <f t="shared" si="73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 s="9">
        <f t="shared" si="73"/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 s="9">
        <f t="shared" si="73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 s="9">
        <f t="shared" si="73"/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 s="9">
        <f t="shared" si="73"/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 s="9">
        <f t="shared" si="73"/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 s="9">
        <f t="shared" si="73"/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 s="9">
        <f t="shared" si="73"/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 s="9">
        <f t="shared" si="73"/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 s="9">
        <f t="shared" si="73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 s="9">
        <f t="shared" si="73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4"/>
        <v>42299.208333333328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 s="9">
        <f t="shared" ref="H835:H898" si="79">IF(I835=0,0,E835/I835)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0" xml:space="preserve"> (L835/86400) + DATE(1970,1,1)</f>
        <v>40588.25</v>
      </c>
      <c r="O835" s="11">
        <f t="shared" ref="O835:O898" si="81" xml:space="preserve"> (M835/86400) + 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 s="9">
        <f t="shared" si="79"/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 s="9">
        <f t="shared" si="79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 s="9">
        <f t="shared" si="79"/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 s="9">
        <f t="shared" si="79"/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 s="9">
        <f t="shared" si="79"/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 s="9">
        <f t="shared" si="79"/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 s="9">
        <f t="shared" si="79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 s="9">
        <f t="shared" si="79"/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 s="9">
        <f t="shared" si="79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 s="9">
        <f t="shared" si="79"/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 s="9">
        <f t="shared" si="79"/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 s="9">
        <f t="shared" si="79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 s="9">
        <f t="shared" si="79"/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 s="9">
        <f t="shared" si="79"/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 s="9">
        <f t="shared" si="79"/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 s="9">
        <f t="shared" si="79"/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 s="9">
        <f t="shared" si="79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 s="9">
        <f t="shared" si="79"/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 s="9">
        <f t="shared" si="79"/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 s="9">
        <f t="shared" si="79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 s="9">
        <f t="shared" si="79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 s="9">
        <f t="shared" si="79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 s="9">
        <f t="shared" si="79"/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 s="9">
        <f t="shared" si="79"/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 s="9">
        <f t="shared" si="79"/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 s="9">
        <f t="shared" si="79"/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 s="9">
        <f t="shared" si="79"/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 s="9">
        <f t="shared" si="79"/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 s="9">
        <f t="shared" si="79"/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 s="9">
        <f t="shared" si="79"/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 s="9">
        <f t="shared" si="79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 s="9">
        <f t="shared" si="79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 s="9">
        <f t="shared" si="79"/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 s="9">
        <f t="shared" si="79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 s="9">
        <f t="shared" si="79"/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 s="9">
        <f t="shared" si="79"/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 s="9">
        <f t="shared" si="79"/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 s="9">
        <f t="shared" si="79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 s="9">
        <f t="shared" si="79"/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 s="9">
        <f t="shared" si="79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 s="9">
        <f t="shared" si="79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 s="9">
        <f t="shared" si="79"/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 s="9">
        <f t="shared" si="79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 s="9">
        <f t="shared" si="79"/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 s="9">
        <f t="shared" si="79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 s="9">
        <f t="shared" si="79"/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 s="9">
        <f t="shared" si="79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 s="9">
        <f t="shared" si="79"/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 s="9">
        <f t="shared" si="79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 s="9">
        <f t="shared" si="79"/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 s="9">
        <f t="shared" si="79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 s="9">
        <f t="shared" si="79"/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 s="9">
        <f t="shared" si="79"/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 s="9">
        <f t="shared" si="79"/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 s="9">
        <f t="shared" si="79"/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 s="9">
        <f t="shared" si="79"/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 s="9">
        <f t="shared" si="79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 s="9">
        <f t="shared" si="79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 s="9">
        <f t="shared" si="79"/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 s="9">
        <f t="shared" si="79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 s="9">
        <f t="shared" si="79"/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 s="9">
        <f t="shared" si="79"/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 s="9">
        <f t="shared" si="79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 s="9">
        <f t="shared" ref="H899:H962" si="85">IF(I899=0,0,E899/I899)</f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6" xml:space="preserve"> (L899/86400) + DATE(1970,1,1)</f>
        <v>43583.208333333328</v>
      </c>
      <c r="O899" s="11">
        <f t="shared" ref="O899:O962" si="87" xml:space="preserve"> (M899/86400) + 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 s="9">
        <f t="shared" si="85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 s="9">
        <f t="shared" si="85"/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 s="9">
        <f t="shared" si="85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 s="9">
        <f t="shared" si="85"/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 s="9">
        <f t="shared" si="85"/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 s="9">
        <f t="shared" si="85"/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 s="9">
        <f t="shared" si="85"/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 s="9">
        <f t="shared" si="85"/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 s="9">
        <f t="shared" si="85"/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 s="9">
        <f t="shared" si="85"/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 s="9">
        <f t="shared" si="85"/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 s="9">
        <f t="shared" si="85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 s="9">
        <f t="shared" si="85"/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 s="9">
        <f t="shared" si="85"/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 s="9">
        <f t="shared" si="85"/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 s="9">
        <f t="shared" si="85"/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 s="9">
        <f t="shared" si="85"/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 s="9">
        <f t="shared" si="85"/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 s="9">
        <f t="shared" si="85"/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 s="9">
        <f t="shared" si="85"/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 s="9">
        <f t="shared" si="85"/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 s="9">
        <f t="shared" si="85"/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 s="9">
        <f t="shared" si="85"/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 s="9">
        <f t="shared" si="85"/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 s="9">
        <f t="shared" si="85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 s="9">
        <f t="shared" si="85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 s="9">
        <f t="shared" si="85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 s="9">
        <f t="shared" si="85"/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 s="9">
        <f t="shared" si="85"/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 s="9">
        <f t="shared" si="85"/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 s="9">
        <f t="shared" si="85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 s="9">
        <f t="shared" si="85"/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 s="9">
        <f t="shared" si="85"/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 s="9">
        <f t="shared" si="85"/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 s="9">
        <f t="shared" si="85"/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 s="9">
        <f t="shared" si="85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 s="9">
        <f t="shared" si="85"/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 s="9">
        <f t="shared" si="85"/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 s="9">
        <f t="shared" si="85"/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 s="9">
        <f t="shared" si="85"/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 s="9">
        <f t="shared" si="85"/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 s="9">
        <f t="shared" si="85"/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 s="9">
        <f t="shared" si="85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 s="9">
        <f t="shared" si="85"/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 s="9">
        <f t="shared" si="85"/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 s="9">
        <f t="shared" si="85"/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 s="9">
        <f t="shared" si="85"/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 s="9">
        <f t="shared" si="85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 s="9">
        <f t="shared" si="85"/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 s="9">
        <f t="shared" si="85"/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 s="9">
        <f t="shared" si="85"/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 s="9">
        <f t="shared" si="85"/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 s="9">
        <f t="shared" si="85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 s="9">
        <f t="shared" si="85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 s="9">
        <f t="shared" si="85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 s="9">
        <f t="shared" si="85"/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 s="9">
        <f t="shared" si="85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 s="9">
        <f t="shared" si="85"/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 s="9">
        <f t="shared" si="85"/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 s="9">
        <f t="shared" si="85"/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 s="9">
        <f t="shared" si="85"/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 s="9">
        <f t="shared" si="85"/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 s="9">
        <f t="shared" si="85"/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6"/>
        <v>42408.25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 s="9">
        <f t="shared" ref="H963:H1001" si="91">IF(I963=0,0,E963/I963)</f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2" xml:space="preserve"> (L963/86400) + DATE(1970,1,1)</f>
        <v>40591.25</v>
      </c>
      <c r="O963" s="11">
        <f t="shared" ref="O963:O1001" si="93" xml:space="preserve"> (M963/86400) + 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 s="9">
        <f t="shared" si="91"/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 s="9">
        <f t="shared" si="91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 s="9">
        <f t="shared" si="91"/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 s="9">
        <f t="shared" si="91"/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 s="9">
        <f t="shared" si="91"/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 s="9">
        <f t="shared" si="91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 s="9">
        <f t="shared" si="91"/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 s="9">
        <f t="shared" si="91"/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 s="9">
        <f t="shared" si="91"/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 s="9">
        <f t="shared" si="91"/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 s="9">
        <f t="shared" si="91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 s="9">
        <f t="shared" si="91"/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 s="9">
        <f t="shared" si="91"/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 s="9">
        <f t="shared" si="91"/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 s="9">
        <f t="shared" si="91"/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 s="9">
        <f t="shared" si="91"/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 s="9">
        <f t="shared" si="91"/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 s="9">
        <f t="shared" si="91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 s="9">
        <f t="shared" si="91"/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 s="9">
        <f t="shared" si="91"/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 s="9">
        <f t="shared" si="91"/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 s="9">
        <f t="shared" si="91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 s="9">
        <f t="shared" si="91"/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 s="9">
        <f t="shared" si="91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 s="9">
        <f t="shared" si="91"/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 s="9">
        <f t="shared" si="91"/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 s="9">
        <f t="shared" si="91"/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 s="9">
        <f t="shared" si="91"/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 s="9">
        <f t="shared" si="91"/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 s="9">
        <f t="shared" si="91"/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 s="9">
        <f t="shared" si="91"/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 s="9">
        <f t="shared" si="91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 s="9">
        <f t="shared" si="91"/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 s="9">
        <f t="shared" si="91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 s="9">
        <f t="shared" si="91"/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 s="9">
        <f t="shared" si="91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 s="9">
        <f t="shared" si="91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 s="9">
        <f t="shared" si="91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rgb="FF0070C0"/>
      </colorScale>
    </cfRule>
  </conditionalFormatting>
  <conditionalFormatting sqref="G1:H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pageMargins left="0.75" right="0.75" top="1" bottom="1" header="0.5" footer="0.5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ED6C3-7A47-4165-AEA1-8FEF5ABD2DBB}">
  <dimension ref="A1:G31"/>
  <sheetViews>
    <sheetView workbookViewId="0">
      <selection activeCell="G33" sqref="G33"/>
    </sheetView>
  </sheetViews>
  <sheetFormatPr defaultRowHeight="15.75" x14ac:dyDescent="0.5"/>
  <cols>
    <col min="1" max="1" width="17.375" bestFit="1" customWidth="1"/>
    <col min="2" max="2" width="15.1875" bestFit="1" customWidth="1"/>
    <col min="3" max="3" width="5.625" bestFit="1" customWidth="1"/>
    <col min="4" max="4" width="3.875" bestFit="1" customWidth="1"/>
    <col min="5" max="5" width="9.1875" bestFit="1" customWidth="1"/>
    <col min="6" max="6" width="6.875" bestFit="1" customWidth="1"/>
    <col min="7" max="8" width="11" bestFit="1" customWidth="1"/>
    <col min="9" max="9" width="5.6875" bestFit="1" customWidth="1"/>
    <col min="10" max="10" width="12.125" bestFit="1" customWidth="1"/>
    <col min="11" max="11" width="9.6875" bestFit="1" customWidth="1"/>
    <col min="12" max="12" width="10.5" bestFit="1" customWidth="1"/>
    <col min="13" max="13" width="7.1875" bestFit="1" customWidth="1"/>
    <col min="14" max="14" width="14.1875" bestFit="1" customWidth="1"/>
    <col min="15" max="15" width="8.6875" bestFit="1" customWidth="1"/>
    <col min="16" max="16" width="11.6875" bestFit="1" customWidth="1"/>
    <col min="17" max="17" width="11" bestFit="1" customWidth="1"/>
    <col min="18" max="18" width="10.5" bestFit="1" customWidth="1"/>
    <col min="19" max="19" width="7.1875" bestFit="1" customWidth="1"/>
    <col min="20" max="20" width="14.1875" bestFit="1" customWidth="1"/>
    <col min="21" max="21" width="8.6875" bestFit="1" customWidth="1"/>
    <col min="22" max="22" width="11.6875" bestFit="1" customWidth="1"/>
    <col min="23" max="23" width="11" bestFit="1" customWidth="1"/>
    <col min="24" max="24" width="12.125" bestFit="1" customWidth="1"/>
    <col min="25" max="25" width="9.6875" bestFit="1" customWidth="1"/>
    <col min="26" max="26" width="10.5" bestFit="1" customWidth="1"/>
    <col min="27" max="27" width="7.1875" bestFit="1" customWidth="1"/>
    <col min="28" max="28" width="14.1875" bestFit="1" customWidth="1"/>
    <col min="29" max="29" width="8.6875" bestFit="1" customWidth="1"/>
    <col min="30" max="30" width="11.6875" bestFit="1" customWidth="1"/>
    <col min="31" max="31" width="11" bestFit="1" customWidth="1"/>
    <col min="32" max="32" width="12.125" bestFit="1" customWidth="1"/>
    <col min="33" max="33" width="9.6875" bestFit="1" customWidth="1"/>
    <col min="34" max="34" width="10.5" bestFit="1" customWidth="1"/>
    <col min="35" max="35" width="7.1875" bestFit="1" customWidth="1"/>
    <col min="36" max="36" width="14.1875" bestFit="1" customWidth="1"/>
    <col min="37" max="37" width="8.6875" bestFit="1" customWidth="1"/>
    <col min="38" max="38" width="11.6875" bestFit="1" customWidth="1"/>
    <col min="39" max="39" width="11" bestFit="1" customWidth="1"/>
  </cols>
  <sheetData>
    <row r="1" spans="1:7" x14ac:dyDescent="0.5">
      <c r="A1" s="6" t="s">
        <v>6</v>
      </c>
      <c r="B1" t="s">
        <v>2047</v>
      </c>
    </row>
    <row r="2" spans="1:7" x14ac:dyDescent="0.5">
      <c r="A2" s="6" t="s">
        <v>2031</v>
      </c>
      <c r="B2" t="s">
        <v>2047</v>
      </c>
    </row>
    <row r="4" spans="1:7" x14ac:dyDescent="0.5">
      <c r="A4" s="6" t="s">
        <v>2046</v>
      </c>
      <c r="B4" s="6" t="s">
        <v>2045</v>
      </c>
    </row>
    <row r="5" spans="1:7" x14ac:dyDescent="0.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5">
      <c r="A6" s="7" t="s">
        <v>2048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5">
      <c r="A7" s="7" t="s">
        <v>2049</v>
      </c>
      <c r="E7">
        <v>4</v>
      </c>
      <c r="G7">
        <v>4</v>
      </c>
    </row>
    <row r="8" spans="1:7" x14ac:dyDescent="0.5">
      <c r="A8" s="7" t="s">
        <v>2050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5">
      <c r="A9" s="7" t="s">
        <v>2051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5">
      <c r="A10" s="7" t="s">
        <v>2052</v>
      </c>
      <c r="C10">
        <v>8</v>
      </c>
      <c r="E10">
        <v>10</v>
      </c>
      <c r="G10">
        <v>18</v>
      </c>
    </row>
    <row r="11" spans="1:7" x14ac:dyDescent="0.5">
      <c r="A11" s="7" t="s">
        <v>2053</v>
      </c>
      <c r="B11">
        <v>1</v>
      </c>
      <c r="C11">
        <v>7</v>
      </c>
      <c r="E11">
        <v>9</v>
      </c>
      <c r="G11">
        <v>17</v>
      </c>
    </row>
    <row r="12" spans="1:7" x14ac:dyDescent="0.5">
      <c r="A12" s="7" t="s">
        <v>2054</v>
      </c>
      <c r="B12">
        <v>4</v>
      </c>
      <c r="C12">
        <v>20</v>
      </c>
      <c r="E12">
        <v>22</v>
      </c>
      <c r="G12">
        <v>46</v>
      </c>
    </row>
    <row r="13" spans="1:7" x14ac:dyDescent="0.5">
      <c r="A13" s="7" t="s">
        <v>2055</v>
      </c>
      <c r="B13">
        <v>3</v>
      </c>
      <c r="C13">
        <v>19</v>
      </c>
      <c r="E13">
        <v>23</v>
      </c>
      <c r="G13">
        <v>45</v>
      </c>
    </row>
    <row r="14" spans="1:7" x14ac:dyDescent="0.5">
      <c r="A14" s="7" t="s">
        <v>2056</v>
      </c>
      <c r="B14">
        <v>1</v>
      </c>
      <c r="C14">
        <v>6</v>
      </c>
      <c r="E14">
        <v>10</v>
      </c>
      <c r="G14">
        <v>17</v>
      </c>
    </row>
    <row r="15" spans="1:7" x14ac:dyDescent="0.5">
      <c r="A15" s="7" t="s">
        <v>2057</v>
      </c>
      <c r="C15">
        <v>3</v>
      </c>
      <c r="E15">
        <v>4</v>
      </c>
      <c r="G15">
        <v>7</v>
      </c>
    </row>
    <row r="16" spans="1:7" x14ac:dyDescent="0.5">
      <c r="A16" s="7" t="s">
        <v>2058</v>
      </c>
      <c r="C16">
        <v>8</v>
      </c>
      <c r="D16">
        <v>1</v>
      </c>
      <c r="E16">
        <v>4</v>
      </c>
      <c r="G16">
        <v>13</v>
      </c>
    </row>
    <row r="17" spans="1:7" x14ac:dyDescent="0.5">
      <c r="A17" s="7" t="s">
        <v>2059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5">
      <c r="A18" s="7" t="s">
        <v>2060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5">
      <c r="A19" s="7" t="s">
        <v>2061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5">
      <c r="A20" s="7" t="s">
        <v>2062</v>
      </c>
      <c r="C20">
        <v>4</v>
      </c>
      <c r="E20">
        <v>4</v>
      </c>
      <c r="G20">
        <v>8</v>
      </c>
    </row>
    <row r="21" spans="1:7" x14ac:dyDescent="0.5">
      <c r="A21" s="7" t="s">
        <v>2063</v>
      </c>
      <c r="B21">
        <v>6</v>
      </c>
      <c r="C21">
        <v>30</v>
      </c>
      <c r="E21">
        <v>49</v>
      </c>
      <c r="G21">
        <v>85</v>
      </c>
    </row>
    <row r="22" spans="1:7" x14ac:dyDescent="0.5">
      <c r="A22" s="7" t="s">
        <v>2064</v>
      </c>
      <c r="C22">
        <v>9</v>
      </c>
      <c r="E22">
        <v>5</v>
      </c>
      <c r="G22">
        <v>14</v>
      </c>
    </row>
    <row r="23" spans="1:7" x14ac:dyDescent="0.5">
      <c r="A23" s="7" t="s">
        <v>2065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5">
      <c r="A24" s="7" t="s">
        <v>2066</v>
      </c>
      <c r="B24">
        <v>3</v>
      </c>
      <c r="C24">
        <v>3</v>
      </c>
      <c r="E24">
        <v>11</v>
      </c>
      <c r="G24">
        <v>17</v>
      </c>
    </row>
    <row r="25" spans="1:7" x14ac:dyDescent="0.5">
      <c r="A25" s="7" t="s">
        <v>2067</v>
      </c>
      <c r="C25">
        <v>7</v>
      </c>
      <c r="E25">
        <v>14</v>
      </c>
      <c r="G25">
        <v>21</v>
      </c>
    </row>
    <row r="26" spans="1:7" x14ac:dyDescent="0.5">
      <c r="A26" s="7" t="s">
        <v>2068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5">
      <c r="A27" s="7" t="s">
        <v>2069</v>
      </c>
      <c r="C27">
        <v>16</v>
      </c>
      <c r="D27">
        <v>1</v>
      </c>
      <c r="E27">
        <v>28</v>
      </c>
      <c r="G27">
        <v>45</v>
      </c>
    </row>
    <row r="28" spans="1:7" x14ac:dyDescent="0.5">
      <c r="A28" s="7" t="s">
        <v>2070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5">
      <c r="A29" s="7" t="s">
        <v>2071</v>
      </c>
      <c r="E29">
        <v>3</v>
      </c>
      <c r="G29">
        <v>3</v>
      </c>
    </row>
    <row r="30" spans="1:7" x14ac:dyDescent="0.5">
      <c r="A30" s="7" t="s">
        <v>2043</v>
      </c>
    </row>
    <row r="31" spans="1:7" x14ac:dyDescent="0.5">
      <c r="A31" s="7" t="s">
        <v>2044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17AF-9864-4DB0-8DAE-F4B9C211DAED}">
  <dimension ref="A1:F14"/>
  <sheetViews>
    <sheetView workbookViewId="0">
      <selection activeCell="I28" sqref="I28"/>
    </sheetView>
  </sheetViews>
  <sheetFormatPr defaultRowHeight="15.75" x14ac:dyDescent="0.5"/>
  <cols>
    <col min="1" max="1" width="12.375" bestFit="1" customWidth="1"/>
    <col min="2" max="2" width="15.1875" bestFit="1" customWidth="1"/>
    <col min="3" max="3" width="5.625" bestFit="1" customWidth="1"/>
    <col min="4" max="4" width="3.875" bestFit="1" customWidth="1"/>
    <col min="5" max="5" width="9.1875" bestFit="1" customWidth="1"/>
    <col min="6" max="7" width="11" bestFit="1" customWidth="1"/>
  </cols>
  <sheetData>
    <row r="1" spans="1:6" x14ac:dyDescent="0.5">
      <c r="A1" s="6" t="s">
        <v>6</v>
      </c>
      <c r="B1" t="s">
        <v>2047</v>
      </c>
    </row>
    <row r="3" spans="1:6" x14ac:dyDescent="0.5">
      <c r="A3" s="6" t="s">
        <v>2046</v>
      </c>
      <c r="B3" s="6" t="s">
        <v>2045</v>
      </c>
    </row>
    <row r="4" spans="1:6" x14ac:dyDescent="0.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5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5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7" t="s">
        <v>2037</v>
      </c>
      <c r="E8">
        <v>4</v>
      </c>
      <c r="F8">
        <v>4</v>
      </c>
    </row>
    <row r="9" spans="1:6" x14ac:dyDescent="0.5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7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B9BF-478E-4390-8A58-9A41A7505B0F}">
  <dimension ref="A1:E18"/>
  <sheetViews>
    <sheetView topLeftCell="A13" workbookViewId="0">
      <selection activeCell="E10" sqref="E10"/>
    </sheetView>
  </sheetViews>
  <sheetFormatPr defaultRowHeight="15.75" x14ac:dyDescent="0.5"/>
  <cols>
    <col min="1" max="1" width="14.375" bestFit="1" customWidth="1"/>
    <col min="2" max="2" width="15.1875" bestFit="1" customWidth="1"/>
    <col min="3" max="3" width="5.625" bestFit="1" customWidth="1"/>
    <col min="4" max="4" width="9.1875" bestFit="1" customWidth="1"/>
    <col min="5" max="6" width="10.875" bestFit="1" customWidth="1"/>
    <col min="7" max="11" width="4.875" bestFit="1" customWidth="1"/>
    <col min="12" max="12" width="7.5" bestFit="1" customWidth="1"/>
    <col min="13" max="22" width="4.875" bestFit="1" customWidth="1"/>
    <col min="23" max="23" width="5.6875" bestFit="1" customWidth="1"/>
    <col min="24" max="31" width="4.875" bestFit="1" customWidth="1"/>
    <col min="32" max="32" width="11.125" bestFit="1" customWidth="1"/>
    <col min="33" max="41" width="4.875" bestFit="1" customWidth="1"/>
    <col min="42" max="42" width="10.875" bestFit="1" customWidth="1"/>
    <col min="43" max="880" width="27.625" bestFit="1" customWidth="1"/>
    <col min="881" max="881" width="11" bestFit="1" customWidth="1"/>
  </cols>
  <sheetData>
    <row r="1" spans="1:5" x14ac:dyDescent="0.5">
      <c r="A1" s="6" t="s">
        <v>2031</v>
      </c>
      <c r="B1" t="s" vm="2">
        <v>2086</v>
      </c>
    </row>
    <row r="2" spans="1:5" x14ac:dyDescent="0.5">
      <c r="A2" s="6" t="s">
        <v>2087</v>
      </c>
      <c r="B2" t="s" vm="1">
        <v>2086</v>
      </c>
    </row>
    <row r="4" spans="1:5" x14ac:dyDescent="0.5">
      <c r="A4" s="6" t="s">
        <v>2046</v>
      </c>
      <c r="B4" s="6" t="s">
        <v>2045</v>
      </c>
    </row>
    <row r="5" spans="1:5" x14ac:dyDescent="0.5">
      <c r="A5" s="6" t="s">
        <v>2033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5">
      <c r="A6" s="7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5">
      <c r="A7" s="7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5">
      <c r="A8" s="7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5">
      <c r="A9" s="7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5">
      <c r="A10" s="7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5">
      <c r="A11" s="7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5">
      <c r="A12" s="7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5">
      <c r="A13" s="7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5">
      <c r="A14" s="7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5">
      <c r="A15" s="7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5">
      <c r="A16" s="7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5">
      <c r="A17" s="7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5">
      <c r="A18" s="7" t="s">
        <v>2044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AD90-8F7E-4F15-A755-FBCB4CE6BE03}">
  <dimension ref="A1:H13"/>
  <sheetViews>
    <sheetView workbookViewId="0">
      <selection activeCell="F2" sqref="F2"/>
    </sheetView>
  </sheetViews>
  <sheetFormatPr defaultRowHeight="15.75" x14ac:dyDescent="0.5"/>
  <cols>
    <col min="1" max="1" width="27.375" bestFit="1" customWidth="1"/>
    <col min="2" max="2" width="16.6875" bestFit="1" customWidth="1"/>
    <col min="3" max="3" width="13.3125" bestFit="1" customWidth="1"/>
    <col min="4" max="4" width="15.875" bestFit="1" customWidth="1"/>
    <col min="5" max="5" width="12.3125" bestFit="1" customWidth="1"/>
    <col min="6" max="6" width="19.1875" style="16" bestFit="1" customWidth="1"/>
    <col min="7" max="7" width="16.125" bestFit="1" customWidth="1"/>
    <col min="8" max="8" width="18.875" bestFit="1" customWidth="1"/>
  </cols>
  <sheetData>
    <row r="1" spans="1:8" s="13" customFormat="1" x14ac:dyDescent="0.5">
      <c r="A1" s="13" t="s">
        <v>2088</v>
      </c>
      <c r="B1" s="13" t="s">
        <v>2089</v>
      </c>
      <c r="C1" s="13" t="s">
        <v>2090</v>
      </c>
      <c r="D1" s="13" t="s">
        <v>2091</v>
      </c>
      <c r="E1" s="13" t="s">
        <v>2092</v>
      </c>
      <c r="F1" s="15" t="s">
        <v>2093</v>
      </c>
      <c r="G1" s="13" t="s">
        <v>2107</v>
      </c>
      <c r="H1" s="13" t="s">
        <v>2094</v>
      </c>
    </row>
    <row r="2" spans="1:8" x14ac:dyDescent="0.5">
      <c r="A2" s="14" t="s">
        <v>2095</v>
      </c>
      <c r="B2">
        <v>30</v>
      </c>
      <c r="C2">
        <v>20</v>
      </c>
      <c r="D2">
        <v>1</v>
      </c>
      <c r="E2">
        <f>SUM(B2:D2)</f>
        <v>51</v>
      </c>
      <c r="F2" s="16">
        <f>B2/E2</f>
        <v>0.58823529411764708</v>
      </c>
      <c r="G2" s="16">
        <f t="shared" ref="G2:G13" si="0">C2/E2</f>
        <v>0.39215686274509803</v>
      </c>
      <c r="H2" s="16">
        <f>D2/E2</f>
        <v>1.9607843137254902E-2</v>
      </c>
    </row>
    <row r="3" spans="1:8" x14ac:dyDescent="0.5">
      <c r="A3" t="s">
        <v>2096</v>
      </c>
      <c r="B3">
        <v>191</v>
      </c>
      <c r="C3">
        <v>38</v>
      </c>
      <c r="D3">
        <v>2</v>
      </c>
      <c r="E3">
        <f t="shared" ref="E3:E13" si="1">SUM(B3:D3)</f>
        <v>231</v>
      </c>
      <c r="F3" s="16">
        <f t="shared" ref="F3:F13" si="2">B3/E3</f>
        <v>0.82683982683982682</v>
      </c>
      <c r="G3" s="16">
        <f t="shared" si="0"/>
        <v>0.16450216450216451</v>
      </c>
      <c r="H3" s="16">
        <f t="shared" ref="H3:H13" si="3">D3/E3</f>
        <v>8.658008658008658E-3</v>
      </c>
    </row>
    <row r="4" spans="1:8" x14ac:dyDescent="0.5">
      <c r="A4" t="s">
        <v>2097</v>
      </c>
      <c r="B4">
        <v>164</v>
      </c>
      <c r="C4">
        <v>126</v>
      </c>
      <c r="D4">
        <v>25</v>
      </c>
      <c r="E4">
        <f t="shared" si="1"/>
        <v>315</v>
      </c>
      <c r="F4" s="16">
        <f t="shared" si="2"/>
        <v>0.52063492063492067</v>
      </c>
      <c r="G4" s="16">
        <f t="shared" si="0"/>
        <v>0.4</v>
      </c>
      <c r="H4" s="16">
        <f t="shared" si="3"/>
        <v>7.9365079365079361E-2</v>
      </c>
    </row>
    <row r="5" spans="1:8" x14ac:dyDescent="0.5">
      <c r="A5" t="s">
        <v>2098</v>
      </c>
      <c r="B5">
        <v>4</v>
      </c>
      <c r="C5">
        <v>5</v>
      </c>
      <c r="D5">
        <v>0</v>
      </c>
      <c r="E5">
        <f t="shared" si="1"/>
        <v>9</v>
      </c>
      <c r="F5" s="16">
        <f t="shared" si="2"/>
        <v>0.44444444444444442</v>
      </c>
      <c r="G5" s="16">
        <f t="shared" si="0"/>
        <v>0.55555555555555558</v>
      </c>
      <c r="H5" s="16">
        <f t="shared" si="3"/>
        <v>0</v>
      </c>
    </row>
    <row r="6" spans="1:8" x14ac:dyDescent="0.5">
      <c r="A6" t="s">
        <v>2099</v>
      </c>
      <c r="B6">
        <v>10</v>
      </c>
      <c r="C6">
        <v>0</v>
      </c>
      <c r="D6">
        <v>0</v>
      </c>
      <c r="E6">
        <f t="shared" si="1"/>
        <v>10</v>
      </c>
      <c r="F6" s="16">
        <f t="shared" si="2"/>
        <v>1</v>
      </c>
      <c r="G6" s="16">
        <f t="shared" si="0"/>
        <v>0</v>
      </c>
      <c r="H6" s="16">
        <f t="shared" si="3"/>
        <v>0</v>
      </c>
    </row>
    <row r="7" spans="1:8" x14ac:dyDescent="0.5">
      <c r="A7" t="s">
        <v>2100</v>
      </c>
      <c r="B7">
        <v>7</v>
      </c>
      <c r="C7">
        <v>0</v>
      </c>
      <c r="D7">
        <v>0</v>
      </c>
      <c r="E7">
        <f t="shared" si="1"/>
        <v>7</v>
      </c>
      <c r="F7" s="16">
        <f t="shared" si="2"/>
        <v>1</v>
      </c>
      <c r="G7" s="16">
        <f t="shared" si="0"/>
        <v>0</v>
      </c>
      <c r="H7" s="16">
        <f t="shared" si="3"/>
        <v>0</v>
      </c>
    </row>
    <row r="8" spans="1:8" x14ac:dyDescent="0.5">
      <c r="A8" t="s">
        <v>2101</v>
      </c>
      <c r="B8">
        <v>11</v>
      </c>
      <c r="C8">
        <v>3</v>
      </c>
      <c r="D8">
        <v>0</v>
      </c>
      <c r="E8">
        <f t="shared" si="1"/>
        <v>14</v>
      </c>
      <c r="F8" s="16">
        <f t="shared" si="2"/>
        <v>0.7857142857142857</v>
      </c>
      <c r="G8" s="16">
        <f t="shared" si="0"/>
        <v>0.21428571428571427</v>
      </c>
      <c r="H8" s="16">
        <f t="shared" si="3"/>
        <v>0</v>
      </c>
    </row>
    <row r="9" spans="1:8" x14ac:dyDescent="0.5">
      <c r="A9" t="s">
        <v>2102</v>
      </c>
      <c r="B9">
        <v>7</v>
      </c>
      <c r="C9">
        <v>0</v>
      </c>
      <c r="D9">
        <v>0</v>
      </c>
      <c r="E9">
        <f t="shared" si="1"/>
        <v>7</v>
      </c>
      <c r="F9" s="16">
        <f t="shared" si="2"/>
        <v>1</v>
      </c>
      <c r="G9" s="16">
        <f t="shared" si="0"/>
        <v>0</v>
      </c>
      <c r="H9" s="16">
        <f t="shared" si="3"/>
        <v>0</v>
      </c>
    </row>
    <row r="10" spans="1:8" x14ac:dyDescent="0.5">
      <c r="A10" t="s">
        <v>2103</v>
      </c>
      <c r="B10">
        <v>8</v>
      </c>
      <c r="C10">
        <v>3</v>
      </c>
      <c r="D10">
        <v>1</v>
      </c>
      <c r="E10">
        <f t="shared" si="1"/>
        <v>12</v>
      </c>
      <c r="F10" s="16">
        <f t="shared" si="2"/>
        <v>0.66666666666666663</v>
      </c>
      <c r="G10" s="16">
        <f t="shared" si="0"/>
        <v>0.25</v>
      </c>
      <c r="H10" s="16">
        <f t="shared" si="3"/>
        <v>8.3333333333333329E-2</v>
      </c>
    </row>
    <row r="11" spans="1:8" x14ac:dyDescent="0.5">
      <c r="A11" t="s">
        <v>2104</v>
      </c>
      <c r="B11">
        <v>11</v>
      </c>
      <c r="C11">
        <v>3</v>
      </c>
      <c r="D11">
        <v>0</v>
      </c>
      <c r="E11">
        <f t="shared" si="1"/>
        <v>14</v>
      </c>
      <c r="F11" s="16">
        <f t="shared" si="2"/>
        <v>0.7857142857142857</v>
      </c>
      <c r="G11" s="16">
        <f t="shared" si="0"/>
        <v>0.21428571428571427</v>
      </c>
      <c r="H11" s="16">
        <f t="shared" si="3"/>
        <v>0</v>
      </c>
    </row>
    <row r="12" spans="1:8" x14ac:dyDescent="0.5">
      <c r="A12" t="s">
        <v>2105</v>
      </c>
      <c r="B12">
        <v>8</v>
      </c>
      <c r="C12">
        <v>3</v>
      </c>
      <c r="D12">
        <v>0</v>
      </c>
      <c r="E12">
        <f t="shared" si="1"/>
        <v>11</v>
      </c>
      <c r="F12" s="16">
        <f t="shared" si="2"/>
        <v>0.72727272727272729</v>
      </c>
      <c r="G12" s="16">
        <f t="shared" si="0"/>
        <v>0.27272727272727271</v>
      </c>
      <c r="H12" s="16">
        <f t="shared" si="3"/>
        <v>0</v>
      </c>
    </row>
    <row r="13" spans="1:8" x14ac:dyDescent="0.5">
      <c r="A13" t="s">
        <v>2106</v>
      </c>
      <c r="B13">
        <v>114</v>
      </c>
      <c r="C13">
        <v>163</v>
      </c>
      <c r="D13">
        <v>28</v>
      </c>
      <c r="E13">
        <f t="shared" si="1"/>
        <v>305</v>
      </c>
      <c r="F13" s="16">
        <f t="shared" si="2"/>
        <v>0.3737704918032787</v>
      </c>
      <c r="G13" s="16">
        <f t="shared" si="0"/>
        <v>0.53442622950819674</v>
      </c>
      <c r="H13" s="16">
        <f t="shared" si="3"/>
        <v>9.1803278688524587E-2</v>
      </c>
    </row>
  </sheetData>
  <pageMargins left="0.7" right="0.7" top="0.75" bottom="0.75" header="0.3" footer="0.3"/>
  <pageSetup paperSize="0" orientation="portrait" horizontalDpi="203" verticalDpi="20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6FA8-B23C-4F7C-9AF7-908B1884DEBB}">
  <dimension ref="A1:K566"/>
  <sheetViews>
    <sheetView workbookViewId="0">
      <selection activeCell="H7" sqref="H7"/>
    </sheetView>
  </sheetViews>
  <sheetFormatPr defaultRowHeight="15.75" x14ac:dyDescent="0.5"/>
  <cols>
    <col min="1" max="1" width="9.1875" bestFit="1" customWidth="1"/>
    <col min="2" max="2" width="13.125" bestFit="1" customWidth="1"/>
    <col min="4" max="4" width="13.125" bestFit="1" customWidth="1"/>
    <col min="7" max="7" width="42.8125" bestFit="1" customWidth="1"/>
    <col min="11" max="11" width="13.375" customWidth="1"/>
  </cols>
  <sheetData>
    <row r="1" spans="1:11" x14ac:dyDescent="0.5">
      <c r="A1" t="s">
        <v>4</v>
      </c>
      <c r="B1" t="s">
        <v>5</v>
      </c>
      <c r="C1" t="s">
        <v>4</v>
      </c>
      <c r="D1" t="s">
        <v>5</v>
      </c>
      <c r="G1" s="17" t="s">
        <v>2114</v>
      </c>
      <c r="H1" s="18" t="s">
        <v>2115</v>
      </c>
    </row>
    <row r="2" spans="1:11" x14ac:dyDescent="0.5">
      <c r="A2" t="s">
        <v>20</v>
      </c>
      <c r="B2">
        <v>158</v>
      </c>
      <c r="C2" t="s">
        <v>14</v>
      </c>
      <c r="D2">
        <v>0</v>
      </c>
      <c r="G2" s="19" t="s">
        <v>2108</v>
      </c>
      <c r="H2" s="20">
        <f>AVERAGE(D:D)</f>
        <v>585.61538461538464</v>
      </c>
    </row>
    <row r="3" spans="1:11" x14ac:dyDescent="0.5">
      <c r="A3" t="s">
        <v>20</v>
      </c>
      <c r="B3">
        <v>1425</v>
      </c>
      <c r="C3" t="s">
        <v>14</v>
      </c>
      <c r="D3">
        <v>24</v>
      </c>
      <c r="G3" s="19" t="s">
        <v>2109</v>
      </c>
      <c r="H3" s="20">
        <f>MEDIAN(D:D)</f>
        <v>114.5</v>
      </c>
      <c r="J3" t="s">
        <v>2117</v>
      </c>
      <c r="K3">
        <f>MAX(B:B)-MIN(B:B)</f>
        <v>7279</v>
      </c>
    </row>
    <row r="4" spans="1:11" x14ac:dyDescent="0.5">
      <c r="A4" t="s">
        <v>20</v>
      </c>
      <c r="B4">
        <v>174</v>
      </c>
      <c r="C4" t="s">
        <v>14</v>
      </c>
      <c r="D4">
        <v>53</v>
      </c>
      <c r="G4" s="19" t="s">
        <v>2110</v>
      </c>
      <c r="H4" s="20">
        <f>MIN(D:D)</f>
        <v>0</v>
      </c>
    </row>
    <row r="5" spans="1:11" x14ac:dyDescent="0.5">
      <c r="A5" t="s">
        <v>20</v>
      </c>
      <c r="B5">
        <v>227</v>
      </c>
      <c r="C5" t="s">
        <v>14</v>
      </c>
      <c r="D5">
        <v>18</v>
      </c>
      <c r="G5" s="19" t="s">
        <v>2111</v>
      </c>
      <c r="H5" s="20">
        <f>MAX(D:D)</f>
        <v>6080</v>
      </c>
    </row>
    <row r="6" spans="1:11" x14ac:dyDescent="0.5">
      <c r="A6" t="s">
        <v>20</v>
      </c>
      <c r="B6">
        <v>220</v>
      </c>
      <c r="C6" t="s">
        <v>14</v>
      </c>
      <c r="D6">
        <v>44</v>
      </c>
      <c r="G6" s="19" t="s">
        <v>2112</v>
      </c>
      <c r="H6" s="20">
        <f>VAR(D:D)</f>
        <v>924113.45496927318</v>
      </c>
    </row>
    <row r="7" spans="1:11" x14ac:dyDescent="0.5">
      <c r="A7" t="s">
        <v>20</v>
      </c>
      <c r="B7">
        <v>98</v>
      </c>
      <c r="C7" t="s">
        <v>14</v>
      </c>
      <c r="D7">
        <v>27</v>
      </c>
      <c r="G7" s="21" t="s">
        <v>2113</v>
      </c>
      <c r="H7" s="22">
        <f>STDEV(D:D)</f>
        <v>961.30819978260524</v>
      </c>
    </row>
    <row r="8" spans="1:11" x14ac:dyDescent="0.5">
      <c r="A8" t="s">
        <v>20</v>
      </c>
      <c r="B8">
        <v>100</v>
      </c>
      <c r="C8" t="s">
        <v>14</v>
      </c>
      <c r="D8">
        <v>55</v>
      </c>
    </row>
    <row r="9" spans="1:11" x14ac:dyDescent="0.5">
      <c r="A9" t="s">
        <v>20</v>
      </c>
      <c r="B9">
        <v>1249</v>
      </c>
      <c r="C9" t="s">
        <v>14</v>
      </c>
      <c r="D9">
        <v>200</v>
      </c>
    </row>
    <row r="10" spans="1:11" x14ac:dyDescent="0.5">
      <c r="A10" t="s">
        <v>20</v>
      </c>
      <c r="B10">
        <v>1396</v>
      </c>
      <c r="C10" t="s">
        <v>14</v>
      </c>
      <c r="D10">
        <v>452</v>
      </c>
      <c r="G10" s="17" t="s">
        <v>2116</v>
      </c>
      <c r="H10" s="18" t="s">
        <v>2115</v>
      </c>
    </row>
    <row r="11" spans="1:11" x14ac:dyDescent="0.5">
      <c r="A11" t="s">
        <v>20</v>
      </c>
      <c r="B11">
        <v>890</v>
      </c>
      <c r="C11" t="s">
        <v>14</v>
      </c>
      <c r="D11">
        <v>674</v>
      </c>
      <c r="G11" s="19" t="s">
        <v>2108</v>
      </c>
      <c r="H11" s="20">
        <f>AVERAGE(B:B)</f>
        <v>851.14690265486729</v>
      </c>
    </row>
    <row r="12" spans="1:11" x14ac:dyDescent="0.5">
      <c r="A12" t="s">
        <v>20</v>
      </c>
      <c r="B12">
        <v>142</v>
      </c>
      <c r="C12" t="s">
        <v>14</v>
      </c>
      <c r="D12">
        <v>558</v>
      </c>
      <c r="G12" s="19" t="s">
        <v>2109</v>
      </c>
      <c r="H12" s="20">
        <f>MEDIAN(B:B)</f>
        <v>201</v>
      </c>
    </row>
    <row r="13" spans="1:11" x14ac:dyDescent="0.5">
      <c r="A13" t="s">
        <v>20</v>
      </c>
      <c r="B13">
        <v>2673</v>
      </c>
      <c r="C13" t="s">
        <v>14</v>
      </c>
      <c r="D13">
        <v>15</v>
      </c>
      <c r="G13" s="19" t="s">
        <v>2110</v>
      </c>
      <c r="H13" s="20">
        <f>MIN(B:B)</f>
        <v>16</v>
      </c>
      <c r="J13" t="s">
        <v>2117</v>
      </c>
      <c r="K13">
        <f>MAX(D:D)-MIN(D:D)</f>
        <v>6080</v>
      </c>
    </row>
    <row r="14" spans="1:11" x14ac:dyDescent="0.5">
      <c r="A14" t="s">
        <v>20</v>
      </c>
      <c r="B14">
        <v>163</v>
      </c>
      <c r="C14" t="s">
        <v>14</v>
      </c>
      <c r="D14">
        <v>2307</v>
      </c>
      <c r="G14" s="19" t="s">
        <v>2111</v>
      </c>
      <c r="H14" s="20">
        <f>MAX(B:B)</f>
        <v>7295</v>
      </c>
    </row>
    <row r="15" spans="1:11" x14ac:dyDescent="0.5">
      <c r="A15" t="s">
        <v>20</v>
      </c>
      <c r="B15">
        <v>2220</v>
      </c>
      <c r="C15" t="s">
        <v>14</v>
      </c>
      <c r="D15">
        <v>88</v>
      </c>
      <c r="G15" s="19" t="s">
        <v>2112</v>
      </c>
      <c r="H15" s="20">
        <f>VAR(B:B)</f>
        <v>1606216.5936295739</v>
      </c>
    </row>
    <row r="16" spans="1:11" x14ac:dyDescent="0.5">
      <c r="A16" t="s">
        <v>20</v>
      </c>
      <c r="B16">
        <v>1606</v>
      </c>
      <c r="C16" t="s">
        <v>14</v>
      </c>
      <c r="D16">
        <v>48</v>
      </c>
      <c r="G16" s="21" t="s">
        <v>2113</v>
      </c>
      <c r="H16" s="22">
        <f>STDEV(B:B)</f>
        <v>1267.366006183523</v>
      </c>
    </row>
    <row r="17" spans="1:4" x14ac:dyDescent="0.5">
      <c r="A17" t="s">
        <v>20</v>
      </c>
      <c r="B17">
        <v>129</v>
      </c>
      <c r="C17" t="s">
        <v>14</v>
      </c>
      <c r="D17">
        <v>1</v>
      </c>
    </row>
    <row r="18" spans="1:4" x14ac:dyDescent="0.5">
      <c r="A18" t="s">
        <v>20</v>
      </c>
      <c r="B18">
        <v>226</v>
      </c>
      <c r="C18" t="s">
        <v>14</v>
      </c>
      <c r="D18">
        <v>1467</v>
      </c>
    </row>
    <row r="19" spans="1:4" x14ac:dyDescent="0.5">
      <c r="A19" t="s">
        <v>20</v>
      </c>
      <c r="B19">
        <v>5419</v>
      </c>
      <c r="C19" t="s">
        <v>14</v>
      </c>
      <c r="D19">
        <v>75</v>
      </c>
    </row>
    <row r="20" spans="1:4" x14ac:dyDescent="0.5">
      <c r="A20" t="s">
        <v>20</v>
      </c>
      <c r="B20">
        <v>165</v>
      </c>
      <c r="C20" t="s">
        <v>14</v>
      </c>
      <c r="D20">
        <v>120</v>
      </c>
    </row>
    <row r="21" spans="1:4" x14ac:dyDescent="0.5">
      <c r="A21" t="s">
        <v>20</v>
      </c>
      <c r="B21">
        <v>1965</v>
      </c>
      <c r="C21" t="s">
        <v>14</v>
      </c>
      <c r="D21">
        <v>2253</v>
      </c>
    </row>
    <row r="22" spans="1:4" x14ac:dyDescent="0.5">
      <c r="A22" t="s">
        <v>20</v>
      </c>
      <c r="B22">
        <v>16</v>
      </c>
      <c r="C22" t="s">
        <v>14</v>
      </c>
      <c r="D22">
        <v>5</v>
      </c>
    </row>
    <row r="23" spans="1:4" x14ac:dyDescent="0.5">
      <c r="A23" t="s">
        <v>20</v>
      </c>
      <c r="B23">
        <v>107</v>
      </c>
      <c r="C23" t="s">
        <v>14</v>
      </c>
      <c r="D23">
        <v>38</v>
      </c>
    </row>
    <row r="24" spans="1:4" x14ac:dyDescent="0.5">
      <c r="A24" t="s">
        <v>20</v>
      </c>
      <c r="B24">
        <v>134</v>
      </c>
      <c r="C24" t="s">
        <v>14</v>
      </c>
      <c r="D24">
        <v>12</v>
      </c>
    </row>
    <row r="25" spans="1:4" x14ac:dyDescent="0.5">
      <c r="A25" t="s">
        <v>20</v>
      </c>
      <c r="B25">
        <v>198</v>
      </c>
      <c r="C25" t="s">
        <v>14</v>
      </c>
      <c r="D25">
        <v>1684</v>
      </c>
    </row>
    <row r="26" spans="1:4" x14ac:dyDescent="0.5">
      <c r="A26" t="s">
        <v>20</v>
      </c>
      <c r="B26">
        <v>111</v>
      </c>
      <c r="C26" t="s">
        <v>14</v>
      </c>
      <c r="D26">
        <v>56</v>
      </c>
    </row>
    <row r="27" spans="1:4" x14ac:dyDescent="0.5">
      <c r="A27" t="s">
        <v>20</v>
      </c>
      <c r="B27">
        <v>222</v>
      </c>
      <c r="C27" t="s">
        <v>14</v>
      </c>
      <c r="D27">
        <v>838</v>
      </c>
    </row>
    <row r="28" spans="1:4" x14ac:dyDescent="0.5">
      <c r="A28" t="s">
        <v>20</v>
      </c>
      <c r="B28">
        <v>6212</v>
      </c>
      <c r="C28" t="s">
        <v>14</v>
      </c>
      <c r="D28">
        <v>1000</v>
      </c>
    </row>
    <row r="29" spans="1:4" x14ac:dyDescent="0.5">
      <c r="A29" t="s">
        <v>20</v>
      </c>
      <c r="B29">
        <v>98</v>
      </c>
      <c r="C29" t="s">
        <v>14</v>
      </c>
      <c r="D29">
        <v>1482</v>
      </c>
    </row>
    <row r="30" spans="1:4" x14ac:dyDescent="0.5">
      <c r="A30" t="s">
        <v>20</v>
      </c>
      <c r="B30">
        <v>92</v>
      </c>
      <c r="C30" t="s">
        <v>14</v>
      </c>
      <c r="D30">
        <v>106</v>
      </c>
    </row>
    <row r="31" spans="1:4" x14ac:dyDescent="0.5">
      <c r="A31" t="s">
        <v>20</v>
      </c>
      <c r="B31">
        <v>149</v>
      </c>
      <c r="C31" t="s">
        <v>14</v>
      </c>
      <c r="D31">
        <v>679</v>
      </c>
    </row>
    <row r="32" spans="1:4" x14ac:dyDescent="0.5">
      <c r="A32" t="s">
        <v>20</v>
      </c>
      <c r="B32">
        <v>2431</v>
      </c>
      <c r="C32" t="s">
        <v>14</v>
      </c>
      <c r="D32">
        <v>1220</v>
      </c>
    </row>
    <row r="33" spans="1:4" x14ac:dyDescent="0.5">
      <c r="A33" t="s">
        <v>20</v>
      </c>
      <c r="B33">
        <v>303</v>
      </c>
      <c r="C33" t="s">
        <v>14</v>
      </c>
      <c r="D33">
        <v>1</v>
      </c>
    </row>
    <row r="34" spans="1:4" x14ac:dyDescent="0.5">
      <c r="A34" t="s">
        <v>20</v>
      </c>
      <c r="B34">
        <v>209</v>
      </c>
      <c r="C34" t="s">
        <v>14</v>
      </c>
      <c r="D34">
        <v>37</v>
      </c>
    </row>
    <row r="35" spans="1:4" x14ac:dyDescent="0.5">
      <c r="A35" t="s">
        <v>20</v>
      </c>
      <c r="B35">
        <v>131</v>
      </c>
      <c r="C35" t="s">
        <v>14</v>
      </c>
      <c r="D35">
        <v>60</v>
      </c>
    </row>
    <row r="36" spans="1:4" x14ac:dyDescent="0.5">
      <c r="A36" t="s">
        <v>20</v>
      </c>
      <c r="B36">
        <v>164</v>
      </c>
      <c r="C36" t="s">
        <v>14</v>
      </c>
      <c r="D36">
        <v>296</v>
      </c>
    </row>
    <row r="37" spans="1:4" x14ac:dyDescent="0.5">
      <c r="A37" t="s">
        <v>20</v>
      </c>
      <c r="B37">
        <v>201</v>
      </c>
      <c r="C37" t="s">
        <v>14</v>
      </c>
      <c r="D37">
        <v>3304</v>
      </c>
    </row>
    <row r="38" spans="1:4" x14ac:dyDescent="0.5">
      <c r="A38" t="s">
        <v>20</v>
      </c>
      <c r="B38">
        <v>211</v>
      </c>
      <c r="C38" t="s">
        <v>14</v>
      </c>
      <c r="D38">
        <v>73</v>
      </c>
    </row>
    <row r="39" spans="1:4" x14ac:dyDescent="0.5">
      <c r="A39" t="s">
        <v>20</v>
      </c>
      <c r="B39">
        <v>128</v>
      </c>
      <c r="C39" t="s">
        <v>14</v>
      </c>
      <c r="D39">
        <v>3387</v>
      </c>
    </row>
    <row r="40" spans="1:4" x14ac:dyDescent="0.5">
      <c r="A40" t="s">
        <v>20</v>
      </c>
      <c r="B40">
        <v>1600</v>
      </c>
      <c r="C40" t="s">
        <v>14</v>
      </c>
      <c r="D40">
        <v>662</v>
      </c>
    </row>
    <row r="41" spans="1:4" x14ac:dyDescent="0.5">
      <c r="A41" t="s">
        <v>20</v>
      </c>
      <c r="B41">
        <v>249</v>
      </c>
      <c r="C41" t="s">
        <v>14</v>
      </c>
      <c r="D41">
        <v>774</v>
      </c>
    </row>
    <row r="42" spans="1:4" x14ac:dyDescent="0.5">
      <c r="A42" t="s">
        <v>20</v>
      </c>
      <c r="B42">
        <v>236</v>
      </c>
      <c r="C42" t="s">
        <v>14</v>
      </c>
      <c r="D42">
        <v>672</v>
      </c>
    </row>
    <row r="43" spans="1:4" x14ac:dyDescent="0.5">
      <c r="A43" t="s">
        <v>20</v>
      </c>
      <c r="B43">
        <v>4065</v>
      </c>
      <c r="C43" t="s">
        <v>14</v>
      </c>
      <c r="D43">
        <v>940</v>
      </c>
    </row>
    <row r="44" spans="1:4" x14ac:dyDescent="0.5">
      <c r="A44" t="s">
        <v>20</v>
      </c>
      <c r="B44">
        <v>246</v>
      </c>
      <c r="C44" t="s">
        <v>14</v>
      </c>
      <c r="D44">
        <v>117</v>
      </c>
    </row>
    <row r="45" spans="1:4" x14ac:dyDescent="0.5">
      <c r="A45" t="s">
        <v>20</v>
      </c>
      <c r="B45">
        <v>2475</v>
      </c>
      <c r="C45" t="s">
        <v>14</v>
      </c>
      <c r="D45">
        <v>115</v>
      </c>
    </row>
    <row r="46" spans="1:4" x14ac:dyDescent="0.5">
      <c r="A46" t="s">
        <v>20</v>
      </c>
      <c r="B46">
        <v>76</v>
      </c>
      <c r="C46" t="s">
        <v>14</v>
      </c>
      <c r="D46">
        <v>326</v>
      </c>
    </row>
    <row r="47" spans="1:4" x14ac:dyDescent="0.5">
      <c r="A47" t="s">
        <v>20</v>
      </c>
      <c r="B47">
        <v>54</v>
      </c>
      <c r="C47" t="s">
        <v>14</v>
      </c>
      <c r="D47">
        <v>1</v>
      </c>
    </row>
    <row r="48" spans="1:4" x14ac:dyDescent="0.5">
      <c r="A48" t="s">
        <v>20</v>
      </c>
      <c r="B48">
        <v>88</v>
      </c>
      <c r="C48" t="s">
        <v>14</v>
      </c>
      <c r="D48">
        <v>1467</v>
      </c>
    </row>
    <row r="49" spans="1:4" x14ac:dyDescent="0.5">
      <c r="A49" t="s">
        <v>20</v>
      </c>
      <c r="B49">
        <v>85</v>
      </c>
      <c r="C49" t="s">
        <v>14</v>
      </c>
      <c r="D49">
        <v>5681</v>
      </c>
    </row>
    <row r="50" spans="1:4" x14ac:dyDescent="0.5">
      <c r="A50" t="s">
        <v>20</v>
      </c>
      <c r="B50">
        <v>170</v>
      </c>
      <c r="C50" t="s">
        <v>14</v>
      </c>
      <c r="D50">
        <v>1059</v>
      </c>
    </row>
    <row r="51" spans="1:4" x14ac:dyDescent="0.5">
      <c r="A51" t="s">
        <v>20</v>
      </c>
      <c r="B51">
        <v>330</v>
      </c>
      <c r="C51" t="s">
        <v>14</v>
      </c>
      <c r="D51">
        <v>1194</v>
      </c>
    </row>
    <row r="52" spans="1:4" x14ac:dyDescent="0.5">
      <c r="A52" t="s">
        <v>20</v>
      </c>
      <c r="B52">
        <v>127</v>
      </c>
      <c r="C52" t="s">
        <v>14</v>
      </c>
      <c r="D52">
        <v>30</v>
      </c>
    </row>
    <row r="53" spans="1:4" x14ac:dyDescent="0.5">
      <c r="A53" t="s">
        <v>20</v>
      </c>
      <c r="B53">
        <v>411</v>
      </c>
      <c r="C53" t="s">
        <v>14</v>
      </c>
      <c r="D53">
        <v>75</v>
      </c>
    </row>
    <row r="54" spans="1:4" x14ac:dyDescent="0.5">
      <c r="A54" t="s">
        <v>20</v>
      </c>
      <c r="B54">
        <v>180</v>
      </c>
      <c r="C54" t="s">
        <v>14</v>
      </c>
      <c r="D54">
        <v>955</v>
      </c>
    </row>
    <row r="55" spans="1:4" x14ac:dyDescent="0.5">
      <c r="A55" t="s">
        <v>20</v>
      </c>
      <c r="B55">
        <v>374</v>
      </c>
      <c r="C55" t="s">
        <v>14</v>
      </c>
      <c r="D55">
        <v>67</v>
      </c>
    </row>
    <row r="56" spans="1:4" x14ac:dyDescent="0.5">
      <c r="A56" t="s">
        <v>20</v>
      </c>
      <c r="B56">
        <v>71</v>
      </c>
      <c r="C56" t="s">
        <v>14</v>
      </c>
      <c r="D56">
        <v>5</v>
      </c>
    </row>
    <row r="57" spans="1:4" x14ac:dyDescent="0.5">
      <c r="A57" t="s">
        <v>20</v>
      </c>
      <c r="B57">
        <v>203</v>
      </c>
      <c r="C57" t="s">
        <v>14</v>
      </c>
      <c r="D57">
        <v>26</v>
      </c>
    </row>
    <row r="58" spans="1:4" x14ac:dyDescent="0.5">
      <c r="A58" t="s">
        <v>20</v>
      </c>
      <c r="B58">
        <v>113</v>
      </c>
      <c r="C58" t="s">
        <v>14</v>
      </c>
      <c r="D58">
        <v>1130</v>
      </c>
    </row>
    <row r="59" spans="1:4" x14ac:dyDescent="0.5">
      <c r="A59" t="s">
        <v>20</v>
      </c>
      <c r="B59">
        <v>96</v>
      </c>
      <c r="C59" t="s">
        <v>14</v>
      </c>
      <c r="D59">
        <v>782</v>
      </c>
    </row>
    <row r="60" spans="1:4" x14ac:dyDescent="0.5">
      <c r="A60" t="s">
        <v>20</v>
      </c>
      <c r="B60">
        <v>498</v>
      </c>
      <c r="C60" t="s">
        <v>14</v>
      </c>
      <c r="D60">
        <v>210</v>
      </c>
    </row>
    <row r="61" spans="1:4" x14ac:dyDescent="0.5">
      <c r="A61" t="s">
        <v>20</v>
      </c>
      <c r="B61">
        <v>180</v>
      </c>
      <c r="C61" t="s">
        <v>14</v>
      </c>
      <c r="D61">
        <v>136</v>
      </c>
    </row>
    <row r="62" spans="1:4" x14ac:dyDescent="0.5">
      <c r="A62" t="s">
        <v>20</v>
      </c>
      <c r="B62">
        <v>27</v>
      </c>
      <c r="C62" t="s">
        <v>14</v>
      </c>
      <c r="D62">
        <v>86</v>
      </c>
    </row>
    <row r="63" spans="1:4" x14ac:dyDescent="0.5">
      <c r="A63" t="s">
        <v>20</v>
      </c>
      <c r="B63">
        <v>2331</v>
      </c>
      <c r="C63" t="s">
        <v>14</v>
      </c>
      <c r="D63">
        <v>19</v>
      </c>
    </row>
    <row r="64" spans="1:4" x14ac:dyDescent="0.5">
      <c r="A64" t="s">
        <v>20</v>
      </c>
      <c r="B64">
        <v>113</v>
      </c>
      <c r="C64" t="s">
        <v>14</v>
      </c>
      <c r="D64">
        <v>886</v>
      </c>
    </row>
    <row r="65" spans="1:4" x14ac:dyDescent="0.5">
      <c r="A65" t="s">
        <v>20</v>
      </c>
      <c r="B65">
        <v>164</v>
      </c>
      <c r="C65" t="s">
        <v>14</v>
      </c>
      <c r="D65">
        <v>35</v>
      </c>
    </row>
    <row r="66" spans="1:4" x14ac:dyDescent="0.5">
      <c r="A66" t="s">
        <v>20</v>
      </c>
      <c r="B66">
        <v>164</v>
      </c>
      <c r="C66" t="s">
        <v>14</v>
      </c>
      <c r="D66">
        <v>24</v>
      </c>
    </row>
    <row r="67" spans="1:4" x14ac:dyDescent="0.5">
      <c r="A67" t="s">
        <v>20</v>
      </c>
      <c r="B67">
        <v>336</v>
      </c>
      <c r="C67" t="s">
        <v>14</v>
      </c>
      <c r="D67">
        <v>86</v>
      </c>
    </row>
    <row r="68" spans="1:4" x14ac:dyDescent="0.5">
      <c r="A68" t="s">
        <v>20</v>
      </c>
      <c r="B68">
        <v>1917</v>
      </c>
      <c r="C68" t="s">
        <v>14</v>
      </c>
      <c r="D68">
        <v>243</v>
      </c>
    </row>
    <row r="69" spans="1:4" x14ac:dyDescent="0.5">
      <c r="A69" t="s">
        <v>20</v>
      </c>
      <c r="B69">
        <v>95</v>
      </c>
      <c r="C69" t="s">
        <v>14</v>
      </c>
      <c r="D69">
        <v>65</v>
      </c>
    </row>
    <row r="70" spans="1:4" x14ac:dyDescent="0.5">
      <c r="A70" t="s">
        <v>20</v>
      </c>
      <c r="B70">
        <v>147</v>
      </c>
      <c r="C70" t="s">
        <v>14</v>
      </c>
      <c r="D70">
        <v>100</v>
      </c>
    </row>
    <row r="71" spans="1:4" x14ac:dyDescent="0.5">
      <c r="A71" t="s">
        <v>20</v>
      </c>
      <c r="B71">
        <v>86</v>
      </c>
      <c r="C71" t="s">
        <v>14</v>
      </c>
      <c r="D71">
        <v>168</v>
      </c>
    </row>
    <row r="72" spans="1:4" x14ac:dyDescent="0.5">
      <c r="A72" t="s">
        <v>20</v>
      </c>
      <c r="B72">
        <v>83</v>
      </c>
      <c r="C72" t="s">
        <v>14</v>
      </c>
      <c r="D72">
        <v>13</v>
      </c>
    </row>
    <row r="73" spans="1:4" x14ac:dyDescent="0.5">
      <c r="A73" t="s">
        <v>20</v>
      </c>
      <c r="B73">
        <v>676</v>
      </c>
      <c r="C73" t="s">
        <v>14</v>
      </c>
      <c r="D73">
        <v>1</v>
      </c>
    </row>
    <row r="74" spans="1:4" x14ac:dyDescent="0.5">
      <c r="A74" t="s">
        <v>20</v>
      </c>
      <c r="B74">
        <v>361</v>
      </c>
      <c r="C74" t="s">
        <v>14</v>
      </c>
      <c r="D74">
        <v>40</v>
      </c>
    </row>
    <row r="75" spans="1:4" x14ac:dyDescent="0.5">
      <c r="A75" t="s">
        <v>20</v>
      </c>
      <c r="B75">
        <v>131</v>
      </c>
      <c r="C75" t="s">
        <v>14</v>
      </c>
      <c r="D75">
        <v>226</v>
      </c>
    </row>
    <row r="76" spans="1:4" x14ac:dyDescent="0.5">
      <c r="A76" t="s">
        <v>20</v>
      </c>
      <c r="B76">
        <v>126</v>
      </c>
      <c r="C76" t="s">
        <v>14</v>
      </c>
      <c r="D76">
        <v>1625</v>
      </c>
    </row>
    <row r="77" spans="1:4" x14ac:dyDescent="0.5">
      <c r="A77" t="s">
        <v>20</v>
      </c>
      <c r="B77">
        <v>275</v>
      </c>
      <c r="C77" t="s">
        <v>14</v>
      </c>
      <c r="D77">
        <v>143</v>
      </c>
    </row>
    <row r="78" spans="1:4" x14ac:dyDescent="0.5">
      <c r="A78" t="s">
        <v>20</v>
      </c>
      <c r="B78">
        <v>67</v>
      </c>
      <c r="C78" t="s">
        <v>14</v>
      </c>
      <c r="D78">
        <v>934</v>
      </c>
    </row>
    <row r="79" spans="1:4" x14ac:dyDescent="0.5">
      <c r="A79" t="s">
        <v>20</v>
      </c>
      <c r="B79">
        <v>154</v>
      </c>
      <c r="C79" t="s">
        <v>14</v>
      </c>
      <c r="D79">
        <v>17</v>
      </c>
    </row>
    <row r="80" spans="1:4" x14ac:dyDescent="0.5">
      <c r="A80" t="s">
        <v>20</v>
      </c>
      <c r="B80">
        <v>1782</v>
      </c>
      <c r="C80" t="s">
        <v>14</v>
      </c>
      <c r="D80">
        <v>2179</v>
      </c>
    </row>
    <row r="81" spans="1:4" x14ac:dyDescent="0.5">
      <c r="A81" t="s">
        <v>20</v>
      </c>
      <c r="B81">
        <v>903</v>
      </c>
      <c r="C81" t="s">
        <v>14</v>
      </c>
      <c r="D81">
        <v>931</v>
      </c>
    </row>
    <row r="82" spans="1:4" x14ac:dyDescent="0.5">
      <c r="A82" t="s">
        <v>20</v>
      </c>
      <c r="B82">
        <v>94</v>
      </c>
      <c r="C82" t="s">
        <v>14</v>
      </c>
      <c r="D82">
        <v>92</v>
      </c>
    </row>
    <row r="83" spans="1:4" x14ac:dyDescent="0.5">
      <c r="A83" t="s">
        <v>20</v>
      </c>
      <c r="B83">
        <v>180</v>
      </c>
      <c r="C83" t="s">
        <v>14</v>
      </c>
      <c r="D83">
        <v>57</v>
      </c>
    </row>
    <row r="84" spans="1:4" x14ac:dyDescent="0.5">
      <c r="A84" t="s">
        <v>20</v>
      </c>
      <c r="B84">
        <v>533</v>
      </c>
      <c r="C84" t="s">
        <v>14</v>
      </c>
      <c r="D84">
        <v>41</v>
      </c>
    </row>
    <row r="85" spans="1:4" x14ac:dyDescent="0.5">
      <c r="A85" t="s">
        <v>20</v>
      </c>
      <c r="B85">
        <v>2443</v>
      </c>
      <c r="C85" t="s">
        <v>14</v>
      </c>
      <c r="D85">
        <v>1</v>
      </c>
    </row>
    <row r="86" spans="1:4" x14ac:dyDescent="0.5">
      <c r="A86" t="s">
        <v>20</v>
      </c>
      <c r="B86">
        <v>89</v>
      </c>
      <c r="C86" t="s">
        <v>14</v>
      </c>
      <c r="D86">
        <v>101</v>
      </c>
    </row>
    <row r="87" spans="1:4" x14ac:dyDescent="0.5">
      <c r="A87" t="s">
        <v>20</v>
      </c>
      <c r="B87">
        <v>159</v>
      </c>
      <c r="C87" t="s">
        <v>14</v>
      </c>
      <c r="D87">
        <v>1335</v>
      </c>
    </row>
    <row r="88" spans="1:4" x14ac:dyDescent="0.5">
      <c r="A88" t="s">
        <v>20</v>
      </c>
      <c r="B88">
        <v>50</v>
      </c>
      <c r="C88" t="s">
        <v>14</v>
      </c>
      <c r="D88">
        <v>15</v>
      </c>
    </row>
    <row r="89" spans="1:4" x14ac:dyDescent="0.5">
      <c r="A89" t="s">
        <v>20</v>
      </c>
      <c r="B89">
        <v>186</v>
      </c>
      <c r="C89" t="s">
        <v>14</v>
      </c>
      <c r="D89">
        <v>454</v>
      </c>
    </row>
    <row r="90" spans="1:4" x14ac:dyDescent="0.5">
      <c r="A90" t="s">
        <v>20</v>
      </c>
      <c r="B90">
        <v>1071</v>
      </c>
      <c r="C90" t="s">
        <v>14</v>
      </c>
      <c r="D90">
        <v>3182</v>
      </c>
    </row>
    <row r="91" spans="1:4" x14ac:dyDescent="0.5">
      <c r="A91" t="s">
        <v>20</v>
      </c>
      <c r="B91">
        <v>117</v>
      </c>
      <c r="C91" t="s">
        <v>14</v>
      </c>
      <c r="D91">
        <v>15</v>
      </c>
    </row>
    <row r="92" spans="1:4" x14ac:dyDescent="0.5">
      <c r="A92" t="s">
        <v>20</v>
      </c>
      <c r="B92">
        <v>70</v>
      </c>
      <c r="C92" t="s">
        <v>14</v>
      </c>
      <c r="D92">
        <v>133</v>
      </c>
    </row>
    <row r="93" spans="1:4" x14ac:dyDescent="0.5">
      <c r="A93" t="s">
        <v>20</v>
      </c>
      <c r="B93">
        <v>135</v>
      </c>
      <c r="C93" t="s">
        <v>14</v>
      </c>
      <c r="D93">
        <v>2062</v>
      </c>
    </row>
    <row r="94" spans="1:4" x14ac:dyDescent="0.5">
      <c r="A94" t="s">
        <v>20</v>
      </c>
      <c r="B94">
        <v>768</v>
      </c>
      <c r="C94" t="s">
        <v>14</v>
      </c>
      <c r="D94">
        <v>29</v>
      </c>
    </row>
    <row r="95" spans="1:4" x14ac:dyDescent="0.5">
      <c r="A95" t="s">
        <v>20</v>
      </c>
      <c r="B95">
        <v>199</v>
      </c>
      <c r="C95" t="s">
        <v>14</v>
      </c>
      <c r="D95">
        <v>132</v>
      </c>
    </row>
    <row r="96" spans="1:4" x14ac:dyDescent="0.5">
      <c r="A96" t="s">
        <v>20</v>
      </c>
      <c r="B96">
        <v>107</v>
      </c>
      <c r="C96" t="s">
        <v>14</v>
      </c>
      <c r="D96">
        <v>137</v>
      </c>
    </row>
    <row r="97" spans="1:4" x14ac:dyDescent="0.5">
      <c r="A97" t="s">
        <v>20</v>
      </c>
      <c r="B97">
        <v>195</v>
      </c>
      <c r="C97" t="s">
        <v>14</v>
      </c>
      <c r="D97">
        <v>908</v>
      </c>
    </row>
    <row r="98" spans="1:4" x14ac:dyDescent="0.5">
      <c r="A98" t="s">
        <v>20</v>
      </c>
      <c r="B98">
        <v>3376</v>
      </c>
      <c r="C98" t="s">
        <v>14</v>
      </c>
      <c r="D98">
        <v>10</v>
      </c>
    </row>
    <row r="99" spans="1:4" x14ac:dyDescent="0.5">
      <c r="A99" t="s">
        <v>20</v>
      </c>
      <c r="B99">
        <v>41</v>
      </c>
      <c r="C99" t="s">
        <v>14</v>
      </c>
      <c r="D99">
        <v>1910</v>
      </c>
    </row>
    <row r="100" spans="1:4" x14ac:dyDescent="0.5">
      <c r="A100" t="s">
        <v>20</v>
      </c>
      <c r="B100">
        <v>1821</v>
      </c>
      <c r="C100" t="s">
        <v>14</v>
      </c>
      <c r="D100">
        <v>38</v>
      </c>
    </row>
    <row r="101" spans="1:4" x14ac:dyDescent="0.5">
      <c r="A101" t="s">
        <v>20</v>
      </c>
      <c r="B101">
        <v>164</v>
      </c>
      <c r="C101" t="s">
        <v>14</v>
      </c>
      <c r="D101">
        <v>104</v>
      </c>
    </row>
    <row r="102" spans="1:4" x14ac:dyDescent="0.5">
      <c r="A102" t="s">
        <v>20</v>
      </c>
      <c r="B102">
        <v>157</v>
      </c>
      <c r="C102" t="s">
        <v>14</v>
      </c>
      <c r="D102">
        <v>49</v>
      </c>
    </row>
    <row r="103" spans="1:4" x14ac:dyDescent="0.5">
      <c r="A103" t="s">
        <v>20</v>
      </c>
      <c r="B103">
        <v>246</v>
      </c>
      <c r="C103" t="s">
        <v>14</v>
      </c>
      <c r="D103">
        <v>1</v>
      </c>
    </row>
    <row r="104" spans="1:4" x14ac:dyDescent="0.5">
      <c r="A104" t="s">
        <v>20</v>
      </c>
      <c r="B104">
        <v>1396</v>
      </c>
      <c r="C104" t="s">
        <v>14</v>
      </c>
      <c r="D104">
        <v>245</v>
      </c>
    </row>
    <row r="105" spans="1:4" x14ac:dyDescent="0.5">
      <c r="A105" t="s">
        <v>20</v>
      </c>
      <c r="B105">
        <v>2506</v>
      </c>
      <c r="C105" t="s">
        <v>14</v>
      </c>
      <c r="D105">
        <v>32</v>
      </c>
    </row>
    <row r="106" spans="1:4" x14ac:dyDescent="0.5">
      <c r="A106" t="s">
        <v>20</v>
      </c>
      <c r="B106">
        <v>244</v>
      </c>
      <c r="C106" t="s">
        <v>14</v>
      </c>
      <c r="D106">
        <v>7</v>
      </c>
    </row>
    <row r="107" spans="1:4" x14ac:dyDescent="0.5">
      <c r="A107" t="s">
        <v>20</v>
      </c>
      <c r="B107">
        <v>146</v>
      </c>
      <c r="C107" t="s">
        <v>14</v>
      </c>
      <c r="D107">
        <v>803</v>
      </c>
    </row>
    <row r="108" spans="1:4" x14ac:dyDescent="0.5">
      <c r="A108" t="s">
        <v>20</v>
      </c>
      <c r="B108">
        <v>1267</v>
      </c>
      <c r="C108" t="s">
        <v>14</v>
      </c>
      <c r="D108">
        <v>16</v>
      </c>
    </row>
    <row r="109" spans="1:4" x14ac:dyDescent="0.5">
      <c r="A109" t="s">
        <v>20</v>
      </c>
      <c r="B109">
        <v>1561</v>
      </c>
      <c r="C109" t="s">
        <v>14</v>
      </c>
      <c r="D109">
        <v>31</v>
      </c>
    </row>
    <row r="110" spans="1:4" x14ac:dyDescent="0.5">
      <c r="A110" t="s">
        <v>20</v>
      </c>
      <c r="B110">
        <v>48</v>
      </c>
      <c r="C110" t="s">
        <v>14</v>
      </c>
      <c r="D110">
        <v>108</v>
      </c>
    </row>
    <row r="111" spans="1:4" x14ac:dyDescent="0.5">
      <c r="A111" t="s">
        <v>20</v>
      </c>
      <c r="B111">
        <v>2739</v>
      </c>
      <c r="C111" t="s">
        <v>14</v>
      </c>
      <c r="D111">
        <v>30</v>
      </c>
    </row>
    <row r="112" spans="1:4" x14ac:dyDescent="0.5">
      <c r="A112" t="s">
        <v>20</v>
      </c>
      <c r="B112">
        <v>3537</v>
      </c>
      <c r="C112" t="s">
        <v>14</v>
      </c>
      <c r="D112">
        <v>17</v>
      </c>
    </row>
    <row r="113" spans="1:4" x14ac:dyDescent="0.5">
      <c r="A113" t="s">
        <v>20</v>
      </c>
      <c r="B113">
        <v>2107</v>
      </c>
      <c r="C113" t="s">
        <v>14</v>
      </c>
      <c r="D113">
        <v>80</v>
      </c>
    </row>
    <row r="114" spans="1:4" x14ac:dyDescent="0.5">
      <c r="A114" t="s">
        <v>20</v>
      </c>
      <c r="B114">
        <v>3318</v>
      </c>
      <c r="C114" t="s">
        <v>14</v>
      </c>
      <c r="D114">
        <v>2468</v>
      </c>
    </row>
    <row r="115" spans="1:4" x14ac:dyDescent="0.5">
      <c r="A115" t="s">
        <v>20</v>
      </c>
      <c r="B115">
        <v>340</v>
      </c>
      <c r="C115" t="s">
        <v>14</v>
      </c>
      <c r="D115">
        <v>26</v>
      </c>
    </row>
    <row r="116" spans="1:4" x14ac:dyDescent="0.5">
      <c r="A116" t="s">
        <v>20</v>
      </c>
      <c r="B116">
        <v>1442</v>
      </c>
      <c r="C116" t="s">
        <v>14</v>
      </c>
      <c r="D116">
        <v>73</v>
      </c>
    </row>
    <row r="117" spans="1:4" x14ac:dyDescent="0.5">
      <c r="A117" t="s">
        <v>20</v>
      </c>
      <c r="B117">
        <v>126</v>
      </c>
      <c r="C117" t="s">
        <v>14</v>
      </c>
      <c r="D117">
        <v>128</v>
      </c>
    </row>
    <row r="118" spans="1:4" x14ac:dyDescent="0.5">
      <c r="A118" t="s">
        <v>20</v>
      </c>
      <c r="B118">
        <v>524</v>
      </c>
      <c r="C118" t="s">
        <v>14</v>
      </c>
      <c r="D118">
        <v>33</v>
      </c>
    </row>
    <row r="119" spans="1:4" x14ac:dyDescent="0.5">
      <c r="A119" t="s">
        <v>20</v>
      </c>
      <c r="B119">
        <v>1989</v>
      </c>
      <c r="C119" t="s">
        <v>14</v>
      </c>
      <c r="D119">
        <v>1072</v>
      </c>
    </row>
    <row r="120" spans="1:4" x14ac:dyDescent="0.5">
      <c r="A120" t="s">
        <v>20</v>
      </c>
      <c r="B120">
        <v>157</v>
      </c>
      <c r="C120" t="s">
        <v>14</v>
      </c>
      <c r="D120">
        <v>393</v>
      </c>
    </row>
    <row r="121" spans="1:4" x14ac:dyDescent="0.5">
      <c r="A121" t="s">
        <v>20</v>
      </c>
      <c r="B121">
        <v>4498</v>
      </c>
      <c r="C121" t="s">
        <v>14</v>
      </c>
      <c r="D121">
        <v>1257</v>
      </c>
    </row>
    <row r="122" spans="1:4" x14ac:dyDescent="0.5">
      <c r="A122" t="s">
        <v>20</v>
      </c>
      <c r="B122">
        <v>80</v>
      </c>
      <c r="C122" t="s">
        <v>14</v>
      </c>
      <c r="D122">
        <v>328</v>
      </c>
    </row>
    <row r="123" spans="1:4" x14ac:dyDescent="0.5">
      <c r="A123" t="s">
        <v>20</v>
      </c>
      <c r="B123">
        <v>43</v>
      </c>
      <c r="C123" t="s">
        <v>14</v>
      </c>
      <c r="D123">
        <v>147</v>
      </c>
    </row>
    <row r="124" spans="1:4" x14ac:dyDescent="0.5">
      <c r="A124" t="s">
        <v>20</v>
      </c>
      <c r="B124">
        <v>2053</v>
      </c>
      <c r="C124" t="s">
        <v>14</v>
      </c>
      <c r="D124">
        <v>830</v>
      </c>
    </row>
    <row r="125" spans="1:4" x14ac:dyDescent="0.5">
      <c r="A125" t="s">
        <v>20</v>
      </c>
      <c r="B125">
        <v>168</v>
      </c>
      <c r="C125" t="s">
        <v>14</v>
      </c>
      <c r="D125">
        <v>331</v>
      </c>
    </row>
    <row r="126" spans="1:4" x14ac:dyDescent="0.5">
      <c r="A126" t="s">
        <v>20</v>
      </c>
      <c r="B126">
        <v>4289</v>
      </c>
      <c r="C126" t="s">
        <v>14</v>
      </c>
      <c r="D126">
        <v>25</v>
      </c>
    </row>
    <row r="127" spans="1:4" x14ac:dyDescent="0.5">
      <c r="A127" t="s">
        <v>20</v>
      </c>
      <c r="B127">
        <v>165</v>
      </c>
      <c r="C127" t="s">
        <v>14</v>
      </c>
      <c r="D127">
        <v>3483</v>
      </c>
    </row>
    <row r="128" spans="1:4" x14ac:dyDescent="0.5">
      <c r="A128" t="s">
        <v>20</v>
      </c>
      <c r="B128">
        <v>1815</v>
      </c>
      <c r="C128" t="s">
        <v>14</v>
      </c>
      <c r="D128">
        <v>923</v>
      </c>
    </row>
    <row r="129" spans="1:4" x14ac:dyDescent="0.5">
      <c r="A129" t="s">
        <v>20</v>
      </c>
      <c r="B129">
        <v>397</v>
      </c>
      <c r="C129" t="s">
        <v>14</v>
      </c>
      <c r="D129">
        <v>1</v>
      </c>
    </row>
    <row r="130" spans="1:4" x14ac:dyDescent="0.5">
      <c r="A130" t="s">
        <v>20</v>
      </c>
      <c r="B130">
        <v>1539</v>
      </c>
      <c r="C130" t="s">
        <v>14</v>
      </c>
      <c r="D130">
        <v>33</v>
      </c>
    </row>
    <row r="131" spans="1:4" x14ac:dyDescent="0.5">
      <c r="A131" t="s">
        <v>20</v>
      </c>
      <c r="B131">
        <v>138</v>
      </c>
      <c r="C131" t="s">
        <v>14</v>
      </c>
      <c r="D131">
        <v>40</v>
      </c>
    </row>
    <row r="132" spans="1:4" x14ac:dyDescent="0.5">
      <c r="A132" t="s">
        <v>20</v>
      </c>
      <c r="B132">
        <v>3594</v>
      </c>
      <c r="C132" t="s">
        <v>14</v>
      </c>
      <c r="D132">
        <v>23</v>
      </c>
    </row>
    <row r="133" spans="1:4" x14ac:dyDescent="0.5">
      <c r="A133" t="s">
        <v>20</v>
      </c>
      <c r="B133">
        <v>5880</v>
      </c>
      <c r="C133" t="s">
        <v>14</v>
      </c>
      <c r="D133">
        <v>75</v>
      </c>
    </row>
    <row r="134" spans="1:4" x14ac:dyDescent="0.5">
      <c r="A134" t="s">
        <v>20</v>
      </c>
      <c r="B134">
        <v>112</v>
      </c>
      <c r="C134" t="s">
        <v>14</v>
      </c>
      <c r="D134">
        <v>2176</v>
      </c>
    </row>
    <row r="135" spans="1:4" x14ac:dyDescent="0.5">
      <c r="A135" t="s">
        <v>20</v>
      </c>
      <c r="B135">
        <v>943</v>
      </c>
      <c r="C135" t="s">
        <v>14</v>
      </c>
      <c r="D135">
        <v>441</v>
      </c>
    </row>
    <row r="136" spans="1:4" x14ac:dyDescent="0.5">
      <c r="A136" t="s">
        <v>20</v>
      </c>
      <c r="B136">
        <v>2468</v>
      </c>
      <c r="C136" t="s">
        <v>14</v>
      </c>
      <c r="D136">
        <v>25</v>
      </c>
    </row>
    <row r="137" spans="1:4" x14ac:dyDescent="0.5">
      <c r="A137" t="s">
        <v>20</v>
      </c>
      <c r="B137">
        <v>2551</v>
      </c>
      <c r="C137" t="s">
        <v>14</v>
      </c>
      <c r="D137">
        <v>127</v>
      </c>
    </row>
    <row r="138" spans="1:4" x14ac:dyDescent="0.5">
      <c r="A138" t="s">
        <v>20</v>
      </c>
      <c r="B138">
        <v>101</v>
      </c>
      <c r="C138" t="s">
        <v>14</v>
      </c>
      <c r="D138">
        <v>355</v>
      </c>
    </row>
    <row r="139" spans="1:4" x14ac:dyDescent="0.5">
      <c r="A139" t="s">
        <v>20</v>
      </c>
      <c r="B139">
        <v>92</v>
      </c>
      <c r="C139" t="s">
        <v>14</v>
      </c>
      <c r="D139">
        <v>44</v>
      </c>
    </row>
    <row r="140" spans="1:4" x14ac:dyDescent="0.5">
      <c r="A140" t="s">
        <v>20</v>
      </c>
      <c r="B140">
        <v>62</v>
      </c>
      <c r="C140" t="s">
        <v>14</v>
      </c>
      <c r="D140">
        <v>67</v>
      </c>
    </row>
    <row r="141" spans="1:4" x14ac:dyDescent="0.5">
      <c r="A141" t="s">
        <v>20</v>
      </c>
      <c r="B141">
        <v>149</v>
      </c>
      <c r="C141" t="s">
        <v>14</v>
      </c>
      <c r="D141">
        <v>1068</v>
      </c>
    </row>
    <row r="142" spans="1:4" x14ac:dyDescent="0.5">
      <c r="A142" t="s">
        <v>20</v>
      </c>
      <c r="B142">
        <v>329</v>
      </c>
      <c r="C142" t="s">
        <v>14</v>
      </c>
      <c r="D142">
        <v>424</v>
      </c>
    </row>
    <row r="143" spans="1:4" x14ac:dyDescent="0.5">
      <c r="A143" t="s">
        <v>20</v>
      </c>
      <c r="B143">
        <v>97</v>
      </c>
      <c r="C143" t="s">
        <v>14</v>
      </c>
      <c r="D143">
        <v>151</v>
      </c>
    </row>
    <row r="144" spans="1:4" x14ac:dyDescent="0.5">
      <c r="A144" t="s">
        <v>20</v>
      </c>
      <c r="B144">
        <v>1784</v>
      </c>
      <c r="C144" t="s">
        <v>14</v>
      </c>
      <c r="D144">
        <v>1608</v>
      </c>
    </row>
    <row r="145" spans="1:4" x14ac:dyDescent="0.5">
      <c r="A145" t="s">
        <v>20</v>
      </c>
      <c r="B145">
        <v>1684</v>
      </c>
      <c r="C145" t="s">
        <v>14</v>
      </c>
      <c r="D145">
        <v>941</v>
      </c>
    </row>
    <row r="146" spans="1:4" x14ac:dyDescent="0.5">
      <c r="A146" t="s">
        <v>20</v>
      </c>
      <c r="B146">
        <v>250</v>
      </c>
      <c r="C146" t="s">
        <v>14</v>
      </c>
      <c r="D146">
        <v>1</v>
      </c>
    </row>
    <row r="147" spans="1:4" x14ac:dyDescent="0.5">
      <c r="A147" t="s">
        <v>20</v>
      </c>
      <c r="B147">
        <v>238</v>
      </c>
      <c r="C147" t="s">
        <v>14</v>
      </c>
      <c r="D147">
        <v>40</v>
      </c>
    </row>
    <row r="148" spans="1:4" x14ac:dyDescent="0.5">
      <c r="A148" t="s">
        <v>20</v>
      </c>
      <c r="B148">
        <v>53</v>
      </c>
      <c r="C148" t="s">
        <v>14</v>
      </c>
      <c r="D148">
        <v>3015</v>
      </c>
    </row>
    <row r="149" spans="1:4" x14ac:dyDescent="0.5">
      <c r="A149" t="s">
        <v>20</v>
      </c>
      <c r="B149">
        <v>214</v>
      </c>
      <c r="C149" t="s">
        <v>14</v>
      </c>
      <c r="D149">
        <v>435</v>
      </c>
    </row>
    <row r="150" spans="1:4" x14ac:dyDescent="0.5">
      <c r="A150" t="s">
        <v>20</v>
      </c>
      <c r="B150">
        <v>222</v>
      </c>
      <c r="C150" t="s">
        <v>14</v>
      </c>
      <c r="D150">
        <v>714</v>
      </c>
    </row>
    <row r="151" spans="1:4" x14ac:dyDescent="0.5">
      <c r="A151" t="s">
        <v>20</v>
      </c>
      <c r="B151">
        <v>1884</v>
      </c>
      <c r="C151" t="s">
        <v>14</v>
      </c>
      <c r="D151">
        <v>5497</v>
      </c>
    </row>
    <row r="152" spans="1:4" x14ac:dyDescent="0.5">
      <c r="A152" t="s">
        <v>20</v>
      </c>
      <c r="B152">
        <v>218</v>
      </c>
      <c r="C152" t="s">
        <v>14</v>
      </c>
      <c r="D152">
        <v>418</v>
      </c>
    </row>
    <row r="153" spans="1:4" x14ac:dyDescent="0.5">
      <c r="A153" t="s">
        <v>20</v>
      </c>
      <c r="B153">
        <v>6465</v>
      </c>
      <c r="C153" t="s">
        <v>14</v>
      </c>
      <c r="D153">
        <v>1439</v>
      </c>
    </row>
    <row r="154" spans="1:4" x14ac:dyDescent="0.5">
      <c r="A154" t="s">
        <v>20</v>
      </c>
      <c r="B154">
        <v>59</v>
      </c>
      <c r="C154" t="s">
        <v>14</v>
      </c>
      <c r="D154">
        <v>15</v>
      </c>
    </row>
    <row r="155" spans="1:4" x14ac:dyDescent="0.5">
      <c r="A155" t="s">
        <v>20</v>
      </c>
      <c r="B155">
        <v>88</v>
      </c>
      <c r="C155" t="s">
        <v>14</v>
      </c>
      <c r="D155">
        <v>1999</v>
      </c>
    </row>
    <row r="156" spans="1:4" x14ac:dyDescent="0.5">
      <c r="A156" t="s">
        <v>20</v>
      </c>
      <c r="B156">
        <v>1697</v>
      </c>
      <c r="C156" t="s">
        <v>14</v>
      </c>
      <c r="D156">
        <v>118</v>
      </c>
    </row>
    <row r="157" spans="1:4" x14ac:dyDescent="0.5">
      <c r="A157" t="s">
        <v>20</v>
      </c>
      <c r="B157">
        <v>92</v>
      </c>
      <c r="C157" t="s">
        <v>14</v>
      </c>
      <c r="D157">
        <v>162</v>
      </c>
    </row>
    <row r="158" spans="1:4" x14ac:dyDescent="0.5">
      <c r="A158" t="s">
        <v>20</v>
      </c>
      <c r="B158">
        <v>186</v>
      </c>
      <c r="C158" t="s">
        <v>14</v>
      </c>
      <c r="D158">
        <v>83</v>
      </c>
    </row>
    <row r="159" spans="1:4" x14ac:dyDescent="0.5">
      <c r="A159" t="s">
        <v>20</v>
      </c>
      <c r="B159">
        <v>138</v>
      </c>
      <c r="C159" t="s">
        <v>14</v>
      </c>
      <c r="D159">
        <v>747</v>
      </c>
    </row>
    <row r="160" spans="1:4" x14ac:dyDescent="0.5">
      <c r="A160" t="s">
        <v>20</v>
      </c>
      <c r="B160">
        <v>261</v>
      </c>
      <c r="C160" t="s">
        <v>14</v>
      </c>
      <c r="D160">
        <v>84</v>
      </c>
    </row>
    <row r="161" spans="1:4" x14ac:dyDescent="0.5">
      <c r="A161" t="s">
        <v>20</v>
      </c>
      <c r="B161">
        <v>107</v>
      </c>
      <c r="C161" t="s">
        <v>14</v>
      </c>
      <c r="D161">
        <v>91</v>
      </c>
    </row>
    <row r="162" spans="1:4" x14ac:dyDescent="0.5">
      <c r="A162" t="s">
        <v>20</v>
      </c>
      <c r="B162">
        <v>199</v>
      </c>
      <c r="C162" t="s">
        <v>14</v>
      </c>
      <c r="D162">
        <v>792</v>
      </c>
    </row>
    <row r="163" spans="1:4" x14ac:dyDescent="0.5">
      <c r="A163" t="s">
        <v>20</v>
      </c>
      <c r="B163">
        <v>5512</v>
      </c>
      <c r="C163" t="s">
        <v>14</v>
      </c>
      <c r="D163">
        <v>32</v>
      </c>
    </row>
    <row r="164" spans="1:4" x14ac:dyDescent="0.5">
      <c r="A164" t="s">
        <v>20</v>
      </c>
      <c r="B164">
        <v>86</v>
      </c>
      <c r="C164" t="s">
        <v>14</v>
      </c>
      <c r="D164">
        <v>186</v>
      </c>
    </row>
    <row r="165" spans="1:4" x14ac:dyDescent="0.5">
      <c r="A165" t="s">
        <v>20</v>
      </c>
      <c r="B165">
        <v>2768</v>
      </c>
      <c r="C165" t="s">
        <v>14</v>
      </c>
      <c r="D165">
        <v>605</v>
      </c>
    </row>
    <row r="166" spans="1:4" x14ac:dyDescent="0.5">
      <c r="A166" t="s">
        <v>20</v>
      </c>
      <c r="B166">
        <v>48</v>
      </c>
      <c r="C166" t="s">
        <v>14</v>
      </c>
      <c r="D166">
        <v>1</v>
      </c>
    </row>
    <row r="167" spans="1:4" x14ac:dyDescent="0.5">
      <c r="A167" t="s">
        <v>20</v>
      </c>
      <c r="B167">
        <v>87</v>
      </c>
      <c r="C167" t="s">
        <v>14</v>
      </c>
      <c r="D167">
        <v>31</v>
      </c>
    </row>
    <row r="168" spans="1:4" x14ac:dyDescent="0.5">
      <c r="A168" t="s">
        <v>20</v>
      </c>
      <c r="B168">
        <v>1894</v>
      </c>
      <c r="C168" t="s">
        <v>14</v>
      </c>
      <c r="D168">
        <v>1181</v>
      </c>
    </row>
    <row r="169" spans="1:4" x14ac:dyDescent="0.5">
      <c r="A169" t="s">
        <v>20</v>
      </c>
      <c r="B169">
        <v>282</v>
      </c>
      <c r="C169" t="s">
        <v>14</v>
      </c>
      <c r="D169">
        <v>39</v>
      </c>
    </row>
    <row r="170" spans="1:4" x14ac:dyDescent="0.5">
      <c r="A170" t="s">
        <v>20</v>
      </c>
      <c r="B170">
        <v>116</v>
      </c>
      <c r="C170" t="s">
        <v>14</v>
      </c>
      <c r="D170">
        <v>46</v>
      </c>
    </row>
    <row r="171" spans="1:4" x14ac:dyDescent="0.5">
      <c r="A171" t="s">
        <v>20</v>
      </c>
      <c r="B171">
        <v>83</v>
      </c>
      <c r="C171" t="s">
        <v>14</v>
      </c>
      <c r="D171">
        <v>105</v>
      </c>
    </row>
    <row r="172" spans="1:4" x14ac:dyDescent="0.5">
      <c r="A172" t="s">
        <v>20</v>
      </c>
      <c r="B172">
        <v>91</v>
      </c>
      <c r="C172" t="s">
        <v>14</v>
      </c>
      <c r="D172">
        <v>535</v>
      </c>
    </row>
    <row r="173" spans="1:4" x14ac:dyDescent="0.5">
      <c r="A173" t="s">
        <v>20</v>
      </c>
      <c r="B173">
        <v>546</v>
      </c>
      <c r="C173" t="s">
        <v>14</v>
      </c>
      <c r="D173">
        <v>16</v>
      </c>
    </row>
    <row r="174" spans="1:4" x14ac:dyDescent="0.5">
      <c r="A174" t="s">
        <v>20</v>
      </c>
      <c r="B174">
        <v>393</v>
      </c>
      <c r="C174" t="s">
        <v>14</v>
      </c>
      <c r="D174">
        <v>575</v>
      </c>
    </row>
    <row r="175" spans="1:4" x14ac:dyDescent="0.5">
      <c r="A175" t="s">
        <v>20</v>
      </c>
      <c r="B175">
        <v>133</v>
      </c>
      <c r="C175" t="s">
        <v>14</v>
      </c>
      <c r="D175">
        <v>1120</v>
      </c>
    </row>
    <row r="176" spans="1:4" x14ac:dyDescent="0.5">
      <c r="A176" t="s">
        <v>20</v>
      </c>
      <c r="B176">
        <v>254</v>
      </c>
      <c r="C176" t="s">
        <v>14</v>
      </c>
      <c r="D176">
        <v>113</v>
      </c>
    </row>
    <row r="177" spans="1:4" x14ac:dyDescent="0.5">
      <c r="A177" t="s">
        <v>20</v>
      </c>
      <c r="B177">
        <v>176</v>
      </c>
      <c r="C177" t="s">
        <v>14</v>
      </c>
      <c r="D177">
        <v>1538</v>
      </c>
    </row>
    <row r="178" spans="1:4" x14ac:dyDescent="0.5">
      <c r="A178" t="s">
        <v>20</v>
      </c>
      <c r="B178">
        <v>337</v>
      </c>
      <c r="C178" t="s">
        <v>14</v>
      </c>
      <c r="D178">
        <v>9</v>
      </c>
    </row>
    <row r="179" spans="1:4" x14ac:dyDescent="0.5">
      <c r="A179" t="s">
        <v>20</v>
      </c>
      <c r="B179">
        <v>107</v>
      </c>
      <c r="C179" t="s">
        <v>14</v>
      </c>
      <c r="D179">
        <v>554</v>
      </c>
    </row>
    <row r="180" spans="1:4" x14ac:dyDescent="0.5">
      <c r="A180" t="s">
        <v>20</v>
      </c>
      <c r="B180">
        <v>183</v>
      </c>
      <c r="C180" t="s">
        <v>14</v>
      </c>
      <c r="D180">
        <v>648</v>
      </c>
    </row>
    <row r="181" spans="1:4" x14ac:dyDescent="0.5">
      <c r="A181" t="s">
        <v>20</v>
      </c>
      <c r="B181">
        <v>72</v>
      </c>
      <c r="C181" t="s">
        <v>14</v>
      </c>
      <c r="D181">
        <v>21</v>
      </c>
    </row>
    <row r="182" spans="1:4" x14ac:dyDescent="0.5">
      <c r="A182" t="s">
        <v>20</v>
      </c>
      <c r="B182">
        <v>295</v>
      </c>
      <c r="C182" t="s">
        <v>14</v>
      </c>
      <c r="D182">
        <v>54</v>
      </c>
    </row>
    <row r="183" spans="1:4" x14ac:dyDescent="0.5">
      <c r="A183" t="s">
        <v>20</v>
      </c>
      <c r="B183">
        <v>142</v>
      </c>
      <c r="C183" t="s">
        <v>14</v>
      </c>
      <c r="D183">
        <v>120</v>
      </c>
    </row>
    <row r="184" spans="1:4" x14ac:dyDescent="0.5">
      <c r="A184" t="s">
        <v>20</v>
      </c>
      <c r="B184">
        <v>85</v>
      </c>
      <c r="C184" t="s">
        <v>14</v>
      </c>
      <c r="D184">
        <v>579</v>
      </c>
    </row>
    <row r="185" spans="1:4" x14ac:dyDescent="0.5">
      <c r="A185" t="s">
        <v>20</v>
      </c>
      <c r="B185">
        <v>659</v>
      </c>
      <c r="C185" t="s">
        <v>14</v>
      </c>
      <c r="D185">
        <v>2072</v>
      </c>
    </row>
    <row r="186" spans="1:4" x14ac:dyDescent="0.5">
      <c r="A186" t="s">
        <v>20</v>
      </c>
      <c r="B186">
        <v>121</v>
      </c>
      <c r="C186" t="s">
        <v>14</v>
      </c>
      <c r="D186">
        <v>0</v>
      </c>
    </row>
    <row r="187" spans="1:4" x14ac:dyDescent="0.5">
      <c r="A187" t="s">
        <v>20</v>
      </c>
      <c r="B187">
        <v>3742</v>
      </c>
      <c r="C187" t="s">
        <v>14</v>
      </c>
      <c r="D187">
        <v>1796</v>
      </c>
    </row>
    <row r="188" spans="1:4" x14ac:dyDescent="0.5">
      <c r="A188" t="s">
        <v>20</v>
      </c>
      <c r="B188">
        <v>223</v>
      </c>
      <c r="C188" t="s">
        <v>14</v>
      </c>
      <c r="D188">
        <v>62</v>
      </c>
    </row>
    <row r="189" spans="1:4" x14ac:dyDescent="0.5">
      <c r="A189" t="s">
        <v>20</v>
      </c>
      <c r="B189">
        <v>133</v>
      </c>
      <c r="C189" t="s">
        <v>14</v>
      </c>
      <c r="D189">
        <v>347</v>
      </c>
    </row>
    <row r="190" spans="1:4" x14ac:dyDescent="0.5">
      <c r="A190" t="s">
        <v>20</v>
      </c>
      <c r="B190">
        <v>5168</v>
      </c>
      <c r="C190" t="s">
        <v>14</v>
      </c>
      <c r="D190">
        <v>19</v>
      </c>
    </row>
    <row r="191" spans="1:4" x14ac:dyDescent="0.5">
      <c r="A191" t="s">
        <v>20</v>
      </c>
      <c r="B191">
        <v>307</v>
      </c>
      <c r="C191" t="s">
        <v>14</v>
      </c>
      <c r="D191">
        <v>1258</v>
      </c>
    </row>
    <row r="192" spans="1:4" x14ac:dyDescent="0.5">
      <c r="A192" t="s">
        <v>20</v>
      </c>
      <c r="B192">
        <v>2441</v>
      </c>
      <c r="C192" t="s">
        <v>14</v>
      </c>
      <c r="D192">
        <v>362</v>
      </c>
    </row>
    <row r="193" spans="1:4" x14ac:dyDescent="0.5">
      <c r="A193" t="s">
        <v>20</v>
      </c>
      <c r="B193">
        <v>1385</v>
      </c>
      <c r="C193" t="s">
        <v>14</v>
      </c>
      <c r="D193">
        <v>133</v>
      </c>
    </row>
    <row r="194" spans="1:4" x14ac:dyDescent="0.5">
      <c r="A194" t="s">
        <v>20</v>
      </c>
      <c r="B194">
        <v>190</v>
      </c>
      <c r="C194" t="s">
        <v>14</v>
      </c>
      <c r="D194">
        <v>846</v>
      </c>
    </row>
    <row r="195" spans="1:4" x14ac:dyDescent="0.5">
      <c r="A195" t="s">
        <v>20</v>
      </c>
      <c r="B195">
        <v>470</v>
      </c>
      <c r="C195" t="s">
        <v>14</v>
      </c>
      <c r="D195">
        <v>10</v>
      </c>
    </row>
    <row r="196" spans="1:4" x14ac:dyDescent="0.5">
      <c r="A196" t="s">
        <v>20</v>
      </c>
      <c r="B196">
        <v>253</v>
      </c>
      <c r="C196" t="s">
        <v>14</v>
      </c>
      <c r="D196">
        <v>191</v>
      </c>
    </row>
    <row r="197" spans="1:4" x14ac:dyDescent="0.5">
      <c r="A197" t="s">
        <v>20</v>
      </c>
      <c r="B197">
        <v>1113</v>
      </c>
      <c r="C197" t="s">
        <v>14</v>
      </c>
      <c r="D197">
        <v>1979</v>
      </c>
    </row>
    <row r="198" spans="1:4" x14ac:dyDescent="0.5">
      <c r="A198" t="s">
        <v>20</v>
      </c>
      <c r="B198">
        <v>2283</v>
      </c>
      <c r="C198" t="s">
        <v>14</v>
      </c>
      <c r="D198">
        <v>63</v>
      </c>
    </row>
    <row r="199" spans="1:4" x14ac:dyDescent="0.5">
      <c r="A199" t="s">
        <v>20</v>
      </c>
      <c r="B199">
        <v>1095</v>
      </c>
      <c r="C199" t="s">
        <v>14</v>
      </c>
      <c r="D199">
        <v>6080</v>
      </c>
    </row>
    <row r="200" spans="1:4" x14ac:dyDescent="0.5">
      <c r="A200" t="s">
        <v>20</v>
      </c>
      <c r="B200">
        <v>1690</v>
      </c>
      <c r="C200" t="s">
        <v>14</v>
      </c>
      <c r="D200">
        <v>80</v>
      </c>
    </row>
    <row r="201" spans="1:4" x14ac:dyDescent="0.5">
      <c r="A201" t="s">
        <v>20</v>
      </c>
      <c r="B201">
        <v>191</v>
      </c>
      <c r="C201" t="s">
        <v>14</v>
      </c>
      <c r="D201">
        <v>9</v>
      </c>
    </row>
    <row r="202" spans="1:4" x14ac:dyDescent="0.5">
      <c r="A202" t="s">
        <v>20</v>
      </c>
      <c r="B202">
        <v>2013</v>
      </c>
      <c r="C202" t="s">
        <v>14</v>
      </c>
      <c r="D202">
        <v>1784</v>
      </c>
    </row>
    <row r="203" spans="1:4" x14ac:dyDescent="0.5">
      <c r="A203" t="s">
        <v>20</v>
      </c>
      <c r="B203">
        <v>1703</v>
      </c>
      <c r="C203" t="s">
        <v>14</v>
      </c>
      <c r="D203">
        <v>243</v>
      </c>
    </row>
    <row r="204" spans="1:4" x14ac:dyDescent="0.5">
      <c r="A204" t="s">
        <v>20</v>
      </c>
      <c r="B204">
        <v>80</v>
      </c>
      <c r="C204" t="s">
        <v>14</v>
      </c>
      <c r="D204">
        <v>1296</v>
      </c>
    </row>
    <row r="205" spans="1:4" x14ac:dyDescent="0.5">
      <c r="A205" t="s">
        <v>20</v>
      </c>
      <c r="B205">
        <v>41</v>
      </c>
      <c r="C205" t="s">
        <v>14</v>
      </c>
      <c r="D205">
        <v>77</v>
      </c>
    </row>
    <row r="206" spans="1:4" x14ac:dyDescent="0.5">
      <c r="A206" t="s">
        <v>20</v>
      </c>
      <c r="B206">
        <v>187</v>
      </c>
      <c r="C206" t="s">
        <v>14</v>
      </c>
      <c r="D206">
        <v>395</v>
      </c>
    </row>
    <row r="207" spans="1:4" x14ac:dyDescent="0.5">
      <c r="A207" t="s">
        <v>20</v>
      </c>
      <c r="B207">
        <v>2875</v>
      </c>
      <c r="C207" t="s">
        <v>14</v>
      </c>
      <c r="D207">
        <v>49</v>
      </c>
    </row>
    <row r="208" spans="1:4" x14ac:dyDescent="0.5">
      <c r="A208" t="s">
        <v>20</v>
      </c>
      <c r="B208">
        <v>88</v>
      </c>
      <c r="C208" t="s">
        <v>14</v>
      </c>
      <c r="D208">
        <v>180</v>
      </c>
    </row>
    <row r="209" spans="1:4" x14ac:dyDescent="0.5">
      <c r="A209" t="s">
        <v>20</v>
      </c>
      <c r="B209">
        <v>191</v>
      </c>
      <c r="C209" t="s">
        <v>14</v>
      </c>
      <c r="D209">
        <v>2690</v>
      </c>
    </row>
    <row r="210" spans="1:4" x14ac:dyDescent="0.5">
      <c r="A210" t="s">
        <v>20</v>
      </c>
      <c r="B210">
        <v>139</v>
      </c>
      <c r="C210" t="s">
        <v>14</v>
      </c>
      <c r="D210">
        <v>2779</v>
      </c>
    </row>
    <row r="211" spans="1:4" x14ac:dyDescent="0.5">
      <c r="A211" t="s">
        <v>20</v>
      </c>
      <c r="B211">
        <v>186</v>
      </c>
      <c r="C211" t="s">
        <v>14</v>
      </c>
      <c r="D211">
        <v>92</v>
      </c>
    </row>
    <row r="212" spans="1:4" x14ac:dyDescent="0.5">
      <c r="A212" t="s">
        <v>20</v>
      </c>
      <c r="B212">
        <v>112</v>
      </c>
      <c r="C212" t="s">
        <v>14</v>
      </c>
      <c r="D212">
        <v>1028</v>
      </c>
    </row>
    <row r="213" spans="1:4" x14ac:dyDescent="0.5">
      <c r="A213" t="s">
        <v>20</v>
      </c>
      <c r="B213">
        <v>101</v>
      </c>
      <c r="C213" t="s">
        <v>14</v>
      </c>
      <c r="D213">
        <v>26</v>
      </c>
    </row>
    <row r="214" spans="1:4" x14ac:dyDescent="0.5">
      <c r="A214" t="s">
        <v>20</v>
      </c>
      <c r="B214">
        <v>206</v>
      </c>
      <c r="C214" t="s">
        <v>14</v>
      </c>
      <c r="D214">
        <v>1790</v>
      </c>
    </row>
    <row r="215" spans="1:4" x14ac:dyDescent="0.5">
      <c r="A215" t="s">
        <v>20</v>
      </c>
      <c r="B215">
        <v>154</v>
      </c>
      <c r="C215" t="s">
        <v>14</v>
      </c>
      <c r="D215">
        <v>37</v>
      </c>
    </row>
    <row r="216" spans="1:4" x14ac:dyDescent="0.5">
      <c r="A216" t="s">
        <v>20</v>
      </c>
      <c r="B216">
        <v>5966</v>
      </c>
      <c r="C216" t="s">
        <v>14</v>
      </c>
      <c r="D216">
        <v>35</v>
      </c>
    </row>
    <row r="217" spans="1:4" x14ac:dyDescent="0.5">
      <c r="A217" t="s">
        <v>20</v>
      </c>
      <c r="B217">
        <v>169</v>
      </c>
      <c r="C217" t="s">
        <v>14</v>
      </c>
      <c r="D217">
        <v>558</v>
      </c>
    </row>
    <row r="218" spans="1:4" x14ac:dyDescent="0.5">
      <c r="A218" t="s">
        <v>20</v>
      </c>
      <c r="B218">
        <v>2106</v>
      </c>
      <c r="C218" t="s">
        <v>14</v>
      </c>
      <c r="D218">
        <v>64</v>
      </c>
    </row>
    <row r="219" spans="1:4" x14ac:dyDescent="0.5">
      <c r="A219" t="s">
        <v>20</v>
      </c>
      <c r="B219">
        <v>131</v>
      </c>
      <c r="C219" t="s">
        <v>14</v>
      </c>
      <c r="D219">
        <v>245</v>
      </c>
    </row>
    <row r="220" spans="1:4" x14ac:dyDescent="0.5">
      <c r="A220" t="s">
        <v>20</v>
      </c>
      <c r="B220">
        <v>84</v>
      </c>
      <c r="C220" t="s">
        <v>14</v>
      </c>
      <c r="D220">
        <v>71</v>
      </c>
    </row>
    <row r="221" spans="1:4" x14ac:dyDescent="0.5">
      <c r="A221" t="s">
        <v>20</v>
      </c>
      <c r="B221">
        <v>155</v>
      </c>
      <c r="C221" t="s">
        <v>14</v>
      </c>
      <c r="D221">
        <v>42</v>
      </c>
    </row>
    <row r="222" spans="1:4" x14ac:dyDescent="0.5">
      <c r="A222" t="s">
        <v>20</v>
      </c>
      <c r="B222">
        <v>189</v>
      </c>
      <c r="C222" t="s">
        <v>14</v>
      </c>
      <c r="D222">
        <v>156</v>
      </c>
    </row>
    <row r="223" spans="1:4" x14ac:dyDescent="0.5">
      <c r="A223" t="s">
        <v>20</v>
      </c>
      <c r="B223">
        <v>4799</v>
      </c>
      <c r="C223" t="s">
        <v>14</v>
      </c>
      <c r="D223">
        <v>1368</v>
      </c>
    </row>
    <row r="224" spans="1:4" x14ac:dyDescent="0.5">
      <c r="A224" t="s">
        <v>20</v>
      </c>
      <c r="B224">
        <v>1137</v>
      </c>
      <c r="C224" t="s">
        <v>14</v>
      </c>
      <c r="D224">
        <v>102</v>
      </c>
    </row>
    <row r="225" spans="1:4" x14ac:dyDescent="0.5">
      <c r="A225" t="s">
        <v>20</v>
      </c>
      <c r="B225">
        <v>1152</v>
      </c>
      <c r="C225" t="s">
        <v>14</v>
      </c>
      <c r="D225">
        <v>86</v>
      </c>
    </row>
    <row r="226" spans="1:4" x14ac:dyDescent="0.5">
      <c r="A226" t="s">
        <v>20</v>
      </c>
      <c r="B226">
        <v>50</v>
      </c>
      <c r="C226" t="s">
        <v>14</v>
      </c>
      <c r="D226">
        <v>253</v>
      </c>
    </row>
    <row r="227" spans="1:4" x14ac:dyDescent="0.5">
      <c r="A227" t="s">
        <v>20</v>
      </c>
      <c r="B227">
        <v>3059</v>
      </c>
      <c r="C227" t="s">
        <v>14</v>
      </c>
      <c r="D227">
        <v>157</v>
      </c>
    </row>
    <row r="228" spans="1:4" x14ac:dyDescent="0.5">
      <c r="A228" t="s">
        <v>20</v>
      </c>
      <c r="B228">
        <v>34</v>
      </c>
      <c r="C228" t="s">
        <v>14</v>
      </c>
      <c r="D228">
        <v>183</v>
      </c>
    </row>
    <row r="229" spans="1:4" x14ac:dyDescent="0.5">
      <c r="A229" t="s">
        <v>20</v>
      </c>
      <c r="B229">
        <v>220</v>
      </c>
      <c r="C229" t="s">
        <v>14</v>
      </c>
      <c r="D229">
        <v>82</v>
      </c>
    </row>
    <row r="230" spans="1:4" x14ac:dyDescent="0.5">
      <c r="A230" t="s">
        <v>20</v>
      </c>
      <c r="B230">
        <v>1604</v>
      </c>
      <c r="C230" t="s">
        <v>14</v>
      </c>
      <c r="D230">
        <v>1</v>
      </c>
    </row>
    <row r="231" spans="1:4" x14ac:dyDescent="0.5">
      <c r="A231" t="s">
        <v>20</v>
      </c>
      <c r="B231">
        <v>454</v>
      </c>
      <c r="C231" t="s">
        <v>14</v>
      </c>
      <c r="D231">
        <v>1198</v>
      </c>
    </row>
    <row r="232" spans="1:4" x14ac:dyDescent="0.5">
      <c r="A232" t="s">
        <v>20</v>
      </c>
      <c r="B232">
        <v>123</v>
      </c>
      <c r="C232" t="s">
        <v>14</v>
      </c>
      <c r="D232">
        <v>648</v>
      </c>
    </row>
    <row r="233" spans="1:4" x14ac:dyDescent="0.5">
      <c r="A233" t="s">
        <v>20</v>
      </c>
      <c r="B233">
        <v>299</v>
      </c>
      <c r="C233" t="s">
        <v>14</v>
      </c>
      <c r="D233">
        <v>64</v>
      </c>
    </row>
    <row r="234" spans="1:4" x14ac:dyDescent="0.5">
      <c r="A234" t="s">
        <v>20</v>
      </c>
      <c r="B234">
        <v>2237</v>
      </c>
      <c r="C234" t="s">
        <v>14</v>
      </c>
      <c r="D234">
        <v>62</v>
      </c>
    </row>
    <row r="235" spans="1:4" x14ac:dyDescent="0.5">
      <c r="A235" t="s">
        <v>20</v>
      </c>
      <c r="B235">
        <v>645</v>
      </c>
      <c r="C235" t="s">
        <v>14</v>
      </c>
      <c r="D235">
        <v>750</v>
      </c>
    </row>
    <row r="236" spans="1:4" x14ac:dyDescent="0.5">
      <c r="A236" t="s">
        <v>20</v>
      </c>
      <c r="B236">
        <v>484</v>
      </c>
      <c r="C236" t="s">
        <v>14</v>
      </c>
      <c r="D236">
        <v>105</v>
      </c>
    </row>
    <row r="237" spans="1:4" x14ac:dyDescent="0.5">
      <c r="A237" t="s">
        <v>20</v>
      </c>
      <c r="B237">
        <v>154</v>
      </c>
      <c r="C237" t="s">
        <v>14</v>
      </c>
      <c r="D237">
        <v>2604</v>
      </c>
    </row>
    <row r="238" spans="1:4" x14ac:dyDescent="0.5">
      <c r="A238" t="s">
        <v>20</v>
      </c>
      <c r="B238">
        <v>82</v>
      </c>
      <c r="C238" t="s">
        <v>14</v>
      </c>
      <c r="D238">
        <v>65</v>
      </c>
    </row>
    <row r="239" spans="1:4" x14ac:dyDescent="0.5">
      <c r="A239" t="s">
        <v>20</v>
      </c>
      <c r="B239">
        <v>134</v>
      </c>
      <c r="C239" t="s">
        <v>14</v>
      </c>
      <c r="D239">
        <v>94</v>
      </c>
    </row>
    <row r="240" spans="1:4" x14ac:dyDescent="0.5">
      <c r="A240" t="s">
        <v>20</v>
      </c>
      <c r="B240">
        <v>5203</v>
      </c>
      <c r="C240" t="s">
        <v>14</v>
      </c>
      <c r="D240">
        <v>257</v>
      </c>
    </row>
    <row r="241" spans="1:4" x14ac:dyDescent="0.5">
      <c r="A241" t="s">
        <v>20</v>
      </c>
      <c r="B241">
        <v>94</v>
      </c>
      <c r="C241" t="s">
        <v>14</v>
      </c>
      <c r="D241">
        <v>2928</v>
      </c>
    </row>
    <row r="242" spans="1:4" x14ac:dyDescent="0.5">
      <c r="A242" t="s">
        <v>20</v>
      </c>
      <c r="B242">
        <v>205</v>
      </c>
      <c r="C242" t="s">
        <v>14</v>
      </c>
      <c r="D242">
        <v>4697</v>
      </c>
    </row>
    <row r="243" spans="1:4" x14ac:dyDescent="0.5">
      <c r="A243" t="s">
        <v>20</v>
      </c>
      <c r="B243">
        <v>92</v>
      </c>
      <c r="C243" t="s">
        <v>14</v>
      </c>
      <c r="D243">
        <v>2915</v>
      </c>
    </row>
    <row r="244" spans="1:4" x14ac:dyDescent="0.5">
      <c r="A244" t="s">
        <v>20</v>
      </c>
      <c r="B244">
        <v>219</v>
      </c>
      <c r="C244" t="s">
        <v>14</v>
      </c>
      <c r="D244">
        <v>18</v>
      </c>
    </row>
    <row r="245" spans="1:4" x14ac:dyDescent="0.5">
      <c r="A245" t="s">
        <v>20</v>
      </c>
      <c r="B245">
        <v>2526</v>
      </c>
      <c r="C245" t="s">
        <v>14</v>
      </c>
      <c r="D245">
        <v>602</v>
      </c>
    </row>
    <row r="246" spans="1:4" x14ac:dyDescent="0.5">
      <c r="A246" t="s">
        <v>20</v>
      </c>
      <c r="B246">
        <v>94</v>
      </c>
      <c r="C246" t="s">
        <v>14</v>
      </c>
      <c r="D246">
        <v>1</v>
      </c>
    </row>
    <row r="247" spans="1:4" x14ac:dyDescent="0.5">
      <c r="A247" t="s">
        <v>20</v>
      </c>
      <c r="B247">
        <v>1713</v>
      </c>
      <c r="C247" t="s">
        <v>14</v>
      </c>
      <c r="D247">
        <v>3868</v>
      </c>
    </row>
    <row r="248" spans="1:4" x14ac:dyDescent="0.5">
      <c r="A248" t="s">
        <v>20</v>
      </c>
      <c r="B248">
        <v>249</v>
      </c>
      <c r="C248" t="s">
        <v>14</v>
      </c>
      <c r="D248">
        <v>504</v>
      </c>
    </row>
    <row r="249" spans="1:4" x14ac:dyDescent="0.5">
      <c r="A249" t="s">
        <v>20</v>
      </c>
      <c r="B249">
        <v>192</v>
      </c>
      <c r="C249" t="s">
        <v>14</v>
      </c>
      <c r="D249">
        <v>14</v>
      </c>
    </row>
    <row r="250" spans="1:4" x14ac:dyDescent="0.5">
      <c r="A250" t="s">
        <v>20</v>
      </c>
      <c r="B250">
        <v>247</v>
      </c>
      <c r="C250" t="s">
        <v>14</v>
      </c>
      <c r="D250">
        <v>750</v>
      </c>
    </row>
    <row r="251" spans="1:4" x14ac:dyDescent="0.5">
      <c r="A251" t="s">
        <v>20</v>
      </c>
      <c r="B251">
        <v>2293</v>
      </c>
      <c r="C251" t="s">
        <v>14</v>
      </c>
      <c r="D251">
        <v>77</v>
      </c>
    </row>
    <row r="252" spans="1:4" x14ac:dyDescent="0.5">
      <c r="A252" t="s">
        <v>20</v>
      </c>
      <c r="B252">
        <v>3131</v>
      </c>
      <c r="C252" t="s">
        <v>14</v>
      </c>
      <c r="D252">
        <v>752</v>
      </c>
    </row>
    <row r="253" spans="1:4" x14ac:dyDescent="0.5">
      <c r="A253" t="s">
        <v>20</v>
      </c>
      <c r="B253">
        <v>143</v>
      </c>
      <c r="C253" t="s">
        <v>14</v>
      </c>
      <c r="D253">
        <v>131</v>
      </c>
    </row>
    <row r="254" spans="1:4" x14ac:dyDescent="0.5">
      <c r="A254" t="s">
        <v>20</v>
      </c>
      <c r="B254">
        <v>296</v>
      </c>
      <c r="C254" t="s">
        <v>14</v>
      </c>
      <c r="D254">
        <v>87</v>
      </c>
    </row>
    <row r="255" spans="1:4" x14ac:dyDescent="0.5">
      <c r="A255" t="s">
        <v>20</v>
      </c>
      <c r="B255">
        <v>170</v>
      </c>
      <c r="C255" t="s">
        <v>14</v>
      </c>
      <c r="D255">
        <v>1063</v>
      </c>
    </row>
    <row r="256" spans="1:4" x14ac:dyDescent="0.5">
      <c r="A256" t="s">
        <v>20</v>
      </c>
      <c r="B256">
        <v>86</v>
      </c>
      <c r="C256" t="s">
        <v>14</v>
      </c>
      <c r="D256">
        <v>76</v>
      </c>
    </row>
    <row r="257" spans="1:4" x14ac:dyDescent="0.5">
      <c r="A257" t="s">
        <v>20</v>
      </c>
      <c r="B257">
        <v>6286</v>
      </c>
      <c r="C257" t="s">
        <v>14</v>
      </c>
      <c r="D257">
        <v>4428</v>
      </c>
    </row>
    <row r="258" spans="1:4" x14ac:dyDescent="0.5">
      <c r="A258" t="s">
        <v>20</v>
      </c>
      <c r="B258">
        <v>3727</v>
      </c>
      <c r="C258" t="s">
        <v>14</v>
      </c>
      <c r="D258">
        <v>58</v>
      </c>
    </row>
    <row r="259" spans="1:4" x14ac:dyDescent="0.5">
      <c r="A259" t="s">
        <v>20</v>
      </c>
      <c r="B259">
        <v>1605</v>
      </c>
      <c r="C259" t="s">
        <v>14</v>
      </c>
      <c r="D259">
        <v>111</v>
      </c>
    </row>
    <row r="260" spans="1:4" x14ac:dyDescent="0.5">
      <c r="A260" t="s">
        <v>20</v>
      </c>
      <c r="B260">
        <v>2120</v>
      </c>
      <c r="C260" t="s">
        <v>14</v>
      </c>
      <c r="D260">
        <v>2955</v>
      </c>
    </row>
    <row r="261" spans="1:4" x14ac:dyDescent="0.5">
      <c r="A261" t="s">
        <v>20</v>
      </c>
      <c r="B261">
        <v>50</v>
      </c>
      <c r="C261" t="s">
        <v>14</v>
      </c>
      <c r="D261">
        <v>1657</v>
      </c>
    </row>
    <row r="262" spans="1:4" x14ac:dyDescent="0.5">
      <c r="A262" t="s">
        <v>20</v>
      </c>
      <c r="B262">
        <v>2080</v>
      </c>
      <c r="C262" t="s">
        <v>14</v>
      </c>
      <c r="D262">
        <v>926</v>
      </c>
    </row>
    <row r="263" spans="1:4" x14ac:dyDescent="0.5">
      <c r="A263" t="s">
        <v>20</v>
      </c>
      <c r="B263">
        <v>2105</v>
      </c>
      <c r="C263" t="s">
        <v>14</v>
      </c>
      <c r="D263">
        <v>77</v>
      </c>
    </row>
    <row r="264" spans="1:4" x14ac:dyDescent="0.5">
      <c r="A264" t="s">
        <v>20</v>
      </c>
      <c r="B264">
        <v>2436</v>
      </c>
      <c r="C264" t="s">
        <v>14</v>
      </c>
      <c r="D264">
        <v>1748</v>
      </c>
    </row>
    <row r="265" spans="1:4" x14ac:dyDescent="0.5">
      <c r="A265" t="s">
        <v>20</v>
      </c>
      <c r="B265">
        <v>80</v>
      </c>
      <c r="C265" t="s">
        <v>14</v>
      </c>
      <c r="D265">
        <v>79</v>
      </c>
    </row>
    <row r="266" spans="1:4" x14ac:dyDescent="0.5">
      <c r="A266" t="s">
        <v>20</v>
      </c>
      <c r="B266">
        <v>42</v>
      </c>
      <c r="C266" t="s">
        <v>14</v>
      </c>
      <c r="D266">
        <v>889</v>
      </c>
    </row>
    <row r="267" spans="1:4" x14ac:dyDescent="0.5">
      <c r="A267" t="s">
        <v>20</v>
      </c>
      <c r="B267">
        <v>139</v>
      </c>
      <c r="C267" t="s">
        <v>14</v>
      </c>
      <c r="D267">
        <v>56</v>
      </c>
    </row>
    <row r="268" spans="1:4" x14ac:dyDescent="0.5">
      <c r="A268" t="s">
        <v>20</v>
      </c>
      <c r="B268">
        <v>159</v>
      </c>
      <c r="C268" t="s">
        <v>14</v>
      </c>
      <c r="D268">
        <v>1</v>
      </c>
    </row>
    <row r="269" spans="1:4" x14ac:dyDescent="0.5">
      <c r="A269" t="s">
        <v>20</v>
      </c>
      <c r="B269">
        <v>381</v>
      </c>
      <c r="C269" t="s">
        <v>14</v>
      </c>
      <c r="D269">
        <v>83</v>
      </c>
    </row>
    <row r="270" spans="1:4" x14ac:dyDescent="0.5">
      <c r="A270" t="s">
        <v>20</v>
      </c>
      <c r="B270">
        <v>194</v>
      </c>
      <c r="C270" t="s">
        <v>14</v>
      </c>
      <c r="D270">
        <v>2025</v>
      </c>
    </row>
    <row r="271" spans="1:4" x14ac:dyDescent="0.5">
      <c r="A271" t="s">
        <v>20</v>
      </c>
      <c r="B271">
        <v>106</v>
      </c>
      <c r="C271" t="s">
        <v>14</v>
      </c>
      <c r="D271">
        <v>14</v>
      </c>
    </row>
    <row r="272" spans="1:4" x14ac:dyDescent="0.5">
      <c r="A272" t="s">
        <v>20</v>
      </c>
      <c r="B272">
        <v>142</v>
      </c>
      <c r="C272" t="s">
        <v>14</v>
      </c>
      <c r="D272">
        <v>656</v>
      </c>
    </row>
    <row r="273" spans="1:4" x14ac:dyDescent="0.5">
      <c r="A273" t="s">
        <v>20</v>
      </c>
      <c r="B273">
        <v>211</v>
      </c>
      <c r="C273" t="s">
        <v>14</v>
      </c>
      <c r="D273">
        <v>1596</v>
      </c>
    </row>
    <row r="274" spans="1:4" x14ac:dyDescent="0.5">
      <c r="A274" t="s">
        <v>20</v>
      </c>
      <c r="B274">
        <v>2756</v>
      </c>
      <c r="C274" t="s">
        <v>14</v>
      </c>
      <c r="D274">
        <v>10</v>
      </c>
    </row>
    <row r="275" spans="1:4" x14ac:dyDescent="0.5">
      <c r="A275" t="s">
        <v>20</v>
      </c>
      <c r="B275">
        <v>173</v>
      </c>
      <c r="C275" t="s">
        <v>14</v>
      </c>
      <c r="D275">
        <v>1121</v>
      </c>
    </row>
    <row r="276" spans="1:4" x14ac:dyDescent="0.5">
      <c r="A276" t="s">
        <v>20</v>
      </c>
      <c r="B276">
        <v>87</v>
      </c>
      <c r="C276" t="s">
        <v>14</v>
      </c>
      <c r="D276">
        <v>15</v>
      </c>
    </row>
    <row r="277" spans="1:4" x14ac:dyDescent="0.5">
      <c r="A277" t="s">
        <v>20</v>
      </c>
      <c r="B277">
        <v>1572</v>
      </c>
      <c r="C277" t="s">
        <v>14</v>
      </c>
      <c r="D277">
        <v>191</v>
      </c>
    </row>
    <row r="278" spans="1:4" x14ac:dyDescent="0.5">
      <c r="A278" t="s">
        <v>20</v>
      </c>
      <c r="B278">
        <v>2346</v>
      </c>
      <c r="C278" t="s">
        <v>14</v>
      </c>
      <c r="D278">
        <v>16</v>
      </c>
    </row>
    <row r="279" spans="1:4" x14ac:dyDescent="0.5">
      <c r="A279" t="s">
        <v>20</v>
      </c>
      <c r="B279">
        <v>115</v>
      </c>
      <c r="C279" t="s">
        <v>14</v>
      </c>
      <c r="D279">
        <v>17</v>
      </c>
    </row>
    <row r="280" spans="1:4" x14ac:dyDescent="0.5">
      <c r="A280" t="s">
        <v>20</v>
      </c>
      <c r="B280">
        <v>85</v>
      </c>
      <c r="C280" t="s">
        <v>14</v>
      </c>
      <c r="D280">
        <v>34</v>
      </c>
    </row>
    <row r="281" spans="1:4" x14ac:dyDescent="0.5">
      <c r="A281" t="s">
        <v>20</v>
      </c>
      <c r="B281">
        <v>144</v>
      </c>
      <c r="C281" t="s">
        <v>14</v>
      </c>
      <c r="D281">
        <v>1</v>
      </c>
    </row>
    <row r="282" spans="1:4" x14ac:dyDescent="0.5">
      <c r="A282" t="s">
        <v>20</v>
      </c>
      <c r="B282">
        <v>2443</v>
      </c>
      <c r="C282" t="s">
        <v>14</v>
      </c>
      <c r="D282">
        <v>1274</v>
      </c>
    </row>
    <row r="283" spans="1:4" x14ac:dyDescent="0.5">
      <c r="A283" t="s">
        <v>20</v>
      </c>
      <c r="B283">
        <v>64</v>
      </c>
      <c r="C283" t="s">
        <v>14</v>
      </c>
      <c r="D283">
        <v>210</v>
      </c>
    </row>
    <row r="284" spans="1:4" x14ac:dyDescent="0.5">
      <c r="A284" t="s">
        <v>20</v>
      </c>
      <c r="B284">
        <v>268</v>
      </c>
      <c r="C284" t="s">
        <v>14</v>
      </c>
      <c r="D284">
        <v>248</v>
      </c>
    </row>
    <row r="285" spans="1:4" x14ac:dyDescent="0.5">
      <c r="A285" t="s">
        <v>20</v>
      </c>
      <c r="B285">
        <v>195</v>
      </c>
      <c r="C285" t="s">
        <v>14</v>
      </c>
      <c r="D285">
        <v>513</v>
      </c>
    </row>
    <row r="286" spans="1:4" x14ac:dyDescent="0.5">
      <c r="A286" t="s">
        <v>20</v>
      </c>
      <c r="B286">
        <v>186</v>
      </c>
      <c r="C286" t="s">
        <v>14</v>
      </c>
      <c r="D286">
        <v>3410</v>
      </c>
    </row>
    <row r="287" spans="1:4" x14ac:dyDescent="0.5">
      <c r="A287" t="s">
        <v>20</v>
      </c>
      <c r="B287">
        <v>460</v>
      </c>
      <c r="C287" t="s">
        <v>14</v>
      </c>
      <c r="D287">
        <v>10</v>
      </c>
    </row>
    <row r="288" spans="1:4" x14ac:dyDescent="0.5">
      <c r="A288" t="s">
        <v>20</v>
      </c>
      <c r="B288">
        <v>2528</v>
      </c>
      <c r="C288" t="s">
        <v>14</v>
      </c>
      <c r="D288">
        <v>2201</v>
      </c>
    </row>
    <row r="289" spans="1:4" x14ac:dyDescent="0.5">
      <c r="A289" t="s">
        <v>20</v>
      </c>
      <c r="B289">
        <v>3657</v>
      </c>
      <c r="C289" t="s">
        <v>14</v>
      </c>
      <c r="D289">
        <v>676</v>
      </c>
    </row>
    <row r="290" spans="1:4" x14ac:dyDescent="0.5">
      <c r="A290" t="s">
        <v>20</v>
      </c>
      <c r="B290">
        <v>131</v>
      </c>
      <c r="C290" t="s">
        <v>14</v>
      </c>
      <c r="D290">
        <v>831</v>
      </c>
    </row>
    <row r="291" spans="1:4" x14ac:dyDescent="0.5">
      <c r="A291" t="s">
        <v>20</v>
      </c>
      <c r="B291">
        <v>239</v>
      </c>
      <c r="C291" t="s">
        <v>14</v>
      </c>
      <c r="D291">
        <v>859</v>
      </c>
    </row>
    <row r="292" spans="1:4" x14ac:dyDescent="0.5">
      <c r="A292" t="s">
        <v>20</v>
      </c>
      <c r="B292">
        <v>78</v>
      </c>
      <c r="C292" t="s">
        <v>14</v>
      </c>
      <c r="D292">
        <v>45</v>
      </c>
    </row>
    <row r="293" spans="1:4" x14ac:dyDescent="0.5">
      <c r="A293" t="s">
        <v>20</v>
      </c>
      <c r="B293">
        <v>1773</v>
      </c>
      <c r="C293" t="s">
        <v>14</v>
      </c>
      <c r="D293">
        <v>6</v>
      </c>
    </row>
    <row r="294" spans="1:4" x14ac:dyDescent="0.5">
      <c r="A294" t="s">
        <v>20</v>
      </c>
      <c r="B294">
        <v>32</v>
      </c>
      <c r="C294" t="s">
        <v>14</v>
      </c>
      <c r="D294">
        <v>7</v>
      </c>
    </row>
    <row r="295" spans="1:4" x14ac:dyDescent="0.5">
      <c r="A295" t="s">
        <v>20</v>
      </c>
      <c r="B295">
        <v>369</v>
      </c>
      <c r="C295" t="s">
        <v>14</v>
      </c>
      <c r="D295">
        <v>31</v>
      </c>
    </row>
    <row r="296" spans="1:4" x14ac:dyDescent="0.5">
      <c r="A296" t="s">
        <v>20</v>
      </c>
      <c r="B296">
        <v>89</v>
      </c>
      <c r="C296" t="s">
        <v>14</v>
      </c>
      <c r="D296">
        <v>78</v>
      </c>
    </row>
    <row r="297" spans="1:4" x14ac:dyDescent="0.5">
      <c r="A297" t="s">
        <v>20</v>
      </c>
      <c r="B297">
        <v>147</v>
      </c>
      <c r="C297" t="s">
        <v>14</v>
      </c>
      <c r="D297">
        <v>1225</v>
      </c>
    </row>
    <row r="298" spans="1:4" x14ac:dyDescent="0.5">
      <c r="A298" t="s">
        <v>20</v>
      </c>
      <c r="B298">
        <v>126</v>
      </c>
      <c r="C298" t="s">
        <v>14</v>
      </c>
      <c r="D298">
        <v>1</v>
      </c>
    </row>
    <row r="299" spans="1:4" x14ac:dyDescent="0.5">
      <c r="A299" t="s">
        <v>20</v>
      </c>
      <c r="B299">
        <v>2218</v>
      </c>
      <c r="C299" t="s">
        <v>14</v>
      </c>
      <c r="D299">
        <v>67</v>
      </c>
    </row>
    <row r="300" spans="1:4" x14ac:dyDescent="0.5">
      <c r="A300" t="s">
        <v>20</v>
      </c>
      <c r="B300">
        <v>202</v>
      </c>
      <c r="C300" t="s">
        <v>14</v>
      </c>
      <c r="D300">
        <v>19</v>
      </c>
    </row>
    <row r="301" spans="1:4" x14ac:dyDescent="0.5">
      <c r="A301" t="s">
        <v>20</v>
      </c>
      <c r="B301">
        <v>140</v>
      </c>
      <c r="C301" t="s">
        <v>14</v>
      </c>
      <c r="D301">
        <v>2108</v>
      </c>
    </row>
    <row r="302" spans="1:4" x14ac:dyDescent="0.5">
      <c r="A302" t="s">
        <v>20</v>
      </c>
      <c r="B302">
        <v>1052</v>
      </c>
      <c r="C302" t="s">
        <v>14</v>
      </c>
      <c r="D302">
        <v>679</v>
      </c>
    </row>
    <row r="303" spans="1:4" x14ac:dyDescent="0.5">
      <c r="A303" t="s">
        <v>20</v>
      </c>
      <c r="B303">
        <v>247</v>
      </c>
      <c r="C303" t="s">
        <v>14</v>
      </c>
      <c r="D303">
        <v>36</v>
      </c>
    </row>
    <row r="304" spans="1:4" x14ac:dyDescent="0.5">
      <c r="A304" t="s">
        <v>20</v>
      </c>
      <c r="B304">
        <v>84</v>
      </c>
      <c r="C304" t="s">
        <v>14</v>
      </c>
      <c r="D304">
        <v>47</v>
      </c>
    </row>
    <row r="305" spans="1:4" x14ac:dyDescent="0.5">
      <c r="A305" t="s">
        <v>20</v>
      </c>
      <c r="B305">
        <v>88</v>
      </c>
      <c r="C305" t="s">
        <v>14</v>
      </c>
      <c r="D305">
        <v>70</v>
      </c>
    </row>
    <row r="306" spans="1:4" x14ac:dyDescent="0.5">
      <c r="A306" t="s">
        <v>20</v>
      </c>
      <c r="B306">
        <v>156</v>
      </c>
      <c r="C306" t="s">
        <v>14</v>
      </c>
      <c r="D306">
        <v>154</v>
      </c>
    </row>
    <row r="307" spans="1:4" x14ac:dyDescent="0.5">
      <c r="A307" t="s">
        <v>20</v>
      </c>
      <c r="B307">
        <v>2985</v>
      </c>
      <c r="C307" t="s">
        <v>14</v>
      </c>
      <c r="D307">
        <v>22</v>
      </c>
    </row>
    <row r="308" spans="1:4" x14ac:dyDescent="0.5">
      <c r="A308" t="s">
        <v>20</v>
      </c>
      <c r="B308">
        <v>762</v>
      </c>
      <c r="C308" t="s">
        <v>14</v>
      </c>
      <c r="D308">
        <v>1758</v>
      </c>
    </row>
    <row r="309" spans="1:4" x14ac:dyDescent="0.5">
      <c r="A309" t="s">
        <v>20</v>
      </c>
      <c r="B309">
        <v>554</v>
      </c>
      <c r="C309" t="s">
        <v>14</v>
      </c>
      <c r="D309">
        <v>94</v>
      </c>
    </row>
    <row r="310" spans="1:4" x14ac:dyDescent="0.5">
      <c r="A310" t="s">
        <v>20</v>
      </c>
      <c r="B310">
        <v>135</v>
      </c>
      <c r="C310" t="s">
        <v>14</v>
      </c>
      <c r="D310">
        <v>33</v>
      </c>
    </row>
    <row r="311" spans="1:4" x14ac:dyDescent="0.5">
      <c r="A311" t="s">
        <v>20</v>
      </c>
      <c r="B311">
        <v>122</v>
      </c>
      <c r="C311" t="s">
        <v>14</v>
      </c>
      <c r="D311">
        <v>1</v>
      </c>
    </row>
    <row r="312" spans="1:4" x14ac:dyDescent="0.5">
      <c r="A312" t="s">
        <v>20</v>
      </c>
      <c r="B312">
        <v>221</v>
      </c>
      <c r="C312" t="s">
        <v>14</v>
      </c>
      <c r="D312">
        <v>31</v>
      </c>
    </row>
    <row r="313" spans="1:4" x14ac:dyDescent="0.5">
      <c r="A313" t="s">
        <v>20</v>
      </c>
      <c r="B313">
        <v>126</v>
      </c>
      <c r="C313" t="s">
        <v>14</v>
      </c>
      <c r="D313">
        <v>35</v>
      </c>
    </row>
    <row r="314" spans="1:4" x14ac:dyDescent="0.5">
      <c r="A314" t="s">
        <v>20</v>
      </c>
      <c r="B314">
        <v>1022</v>
      </c>
      <c r="C314" t="s">
        <v>14</v>
      </c>
      <c r="D314">
        <v>63</v>
      </c>
    </row>
    <row r="315" spans="1:4" x14ac:dyDescent="0.5">
      <c r="A315" t="s">
        <v>20</v>
      </c>
      <c r="B315">
        <v>3177</v>
      </c>
      <c r="C315" t="s">
        <v>14</v>
      </c>
      <c r="D315">
        <v>526</v>
      </c>
    </row>
    <row r="316" spans="1:4" x14ac:dyDescent="0.5">
      <c r="A316" t="s">
        <v>20</v>
      </c>
      <c r="B316">
        <v>198</v>
      </c>
      <c r="C316" t="s">
        <v>14</v>
      </c>
      <c r="D316">
        <v>121</v>
      </c>
    </row>
    <row r="317" spans="1:4" x14ac:dyDescent="0.5">
      <c r="A317" t="s">
        <v>20</v>
      </c>
      <c r="B317">
        <v>85</v>
      </c>
      <c r="C317" t="s">
        <v>14</v>
      </c>
      <c r="D317">
        <v>67</v>
      </c>
    </row>
    <row r="318" spans="1:4" x14ac:dyDescent="0.5">
      <c r="A318" t="s">
        <v>20</v>
      </c>
      <c r="B318">
        <v>3596</v>
      </c>
      <c r="C318" t="s">
        <v>14</v>
      </c>
      <c r="D318">
        <v>57</v>
      </c>
    </row>
    <row r="319" spans="1:4" x14ac:dyDescent="0.5">
      <c r="A319" t="s">
        <v>20</v>
      </c>
      <c r="B319">
        <v>244</v>
      </c>
      <c r="C319" t="s">
        <v>14</v>
      </c>
      <c r="D319">
        <v>1229</v>
      </c>
    </row>
    <row r="320" spans="1:4" x14ac:dyDescent="0.5">
      <c r="A320" t="s">
        <v>20</v>
      </c>
      <c r="B320">
        <v>5180</v>
      </c>
      <c r="C320" t="s">
        <v>14</v>
      </c>
      <c r="D320">
        <v>12</v>
      </c>
    </row>
    <row r="321" spans="1:4" x14ac:dyDescent="0.5">
      <c r="A321" t="s">
        <v>20</v>
      </c>
      <c r="B321">
        <v>589</v>
      </c>
      <c r="C321" t="s">
        <v>14</v>
      </c>
      <c r="D321">
        <v>452</v>
      </c>
    </row>
    <row r="322" spans="1:4" x14ac:dyDescent="0.5">
      <c r="A322" t="s">
        <v>20</v>
      </c>
      <c r="B322">
        <v>2725</v>
      </c>
      <c r="C322" t="s">
        <v>14</v>
      </c>
      <c r="D322">
        <v>1886</v>
      </c>
    </row>
    <row r="323" spans="1:4" x14ac:dyDescent="0.5">
      <c r="A323" t="s">
        <v>20</v>
      </c>
      <c r="B323">
        <v>300</v>
      </c>
      <c r="C323" t="s">
        <v>14</v>
      </c>
      <c r="D323">
        <v>1825</v>
      </c>
    </row>
    <row r="324" spans="1:4" x14ac:dyDescent="0.5">
      <c r="A324" t="s">
        <v>20</v>
      </c>
      <c r="B324">
        <v>144</v>
      </c>
      <c r="C324" t="s">
        <v>14</v>
      </c>
      <c r="D324">
        <v>31</v>
      </c>
    </row>
    <row r="325" spans="1:4" x14ac:dyDescent="0.5">
      <c r="A325" t="s">
        <v>20</v>
      </c>
      <c r="B325">
        <v>87</v>
      </c>
      <c r="C325" t="s">
        <v>14</v>
      </c>
      <c r="D325">
        <v>107</v>
      </c>
    </row>
    <row r="326" spans="1:4" x14ac:dyDescent="0.5">
      <c r="A326" t="s">
        <v>20</v>
      </c>
      <c r="B326">
        <v>3116</v>
      </c>
      <c r="C326" t="s">
        <v>14</v>
      </c>
      <c r="D326">
        <v>27</v>
      </c>
    </row>
    <row r="327" spans="1:4" x14ac:dyDescent="0.5">
      <c r="A327" t="s">
        <v>20</v>
      </c>
      <c r="B327">
        <v>909</v>
      </c>
      <c r="C327" t="s">
        <v>14</v>
      </c>
      <c r="D327">
        <v>1221</v>
      </c>
    </row>
    <row r="328" spans="1:4" x14ac:dyDescent="0.5">
      <c r="A328" t="s">
        <v>20</v>
      </c>
      <c r="B328">
        <v>1613</v>
      </c>
      <c r="C328" t="s">
        <v>14</v>
      </c>
      <c r="D328">
        <v>1</v>
      </c>
    </row>
    <row r="329" spans="1:4" x14ac:dyDescent="0.5">
      <c r="A329" t="s">
        <v>20</v>
      </c>
      <c r="B329">
        <v>136</v>
      </c>
      <c r="C329" t="s">
        <v>14</v>
      </c>
      <c r="D329">
        <v>16</v>
      </c>
    </row>
    <row r="330" spans="1:4" x14ac:dyDescent="0.5">
      <c r="A330" t="s">
        <v>20</v>
      </c>
      <c r="B330">
        <v>130</v>
      </c>
      <c r="C330" t="s">
        <v>14</v>
      </c>
      <c r="D330">
        <v>41</v>
      </c>
    </row>
    <row r="331" spans="1:4" x14ac:dyDescent="0.5">
      <c r="A331" t="s">
        <v>20</v>
      </c>
      <c r="B331">
        <v>102</v>
      </c>
      <c r="C331" t="s">
        <v>14</v>
      </c>
      <c r="D331">
        <v>523</v>
      </c>
    </row>
    <row r="332" spans="1:4" x14ac:dyDescent="0.5">
      <c r="A332" t="s">
        <v>20</v>
      </c>
      <c r="B332">
        <v>4006</v>
      </c>
      <c r="C332" t="s">
        <v>14</v>
      </c>
      <c r="D332">
        <v>141</v>
      </c>
    </row>
    <row r="333" spans="1:4" x14ac:dyDescent="0.5">
      <c r="A333" t="s">
        <v>20</v>
      </c>
      <c r="B333">
        <v>1629</v>
      </c>
      <c r="C333" t="s">
        <v>14</v>
      </c>
      <c r="D333">
        <v>52</v>
      </c>
    </row>
    <row r="334" spans="1:4" x14ac:dyDescent="0.5">
      <c r="A334" t="s">
        <v>20</v>
      </c>
      <c r="B334">
        <v>2188</v>
      </c>
      <c r="C334" t="s">
        <v>14</v>
      </c>
      <c r="D334">
        <v>225</v>
      </c>
    </row>
    <row r="335" spans="1:4" x14ac:dyDescent="0.5">
      <c r="A335" t="s">
        <v>20</v>
      </c>
      <c r="B335">
        <v>2409</v>
      </c>
      <c r="C335" t="s">
        <v>14</v>
      </c>
      <c r="D335">
        <v>38</v>
      </c>
    </row>
    <row r="336" spans="1:4" x14ac:dyDescent="0.5">
      <c r="A336" t="s">
        <v>20</v>
      </c>
      <c r="B336">
        <v>194</v>
      </c>
      <c r="C336" t="s">
        <v>14</v>
      </c>
      <c r="D336">
        <v>15</v>
      </c>
    </row>
    <row r="337" spans="1:4" x14ac:dyDescent="0.5">
      <c r="A337" t="s">
        <v>20</v>
      </c>
      <c r="B337">
        <v>1140</v>
      </c>
      <c r="C337" t="s">
        <v>14</v>
      </c>
      <c r="D337">
        <v>37</v>
      </c>
    </row>
    <row r="338" spans="1:4" x14ac:dyDescent="0.5">
      <c r="A338" t="s">
        <v>20</v>
      </c>
      <c r="B338">
        <v>102</v>
      </c>
      <c r="C338" t="s">
        <v>14</v>
      </c>
      <c r="D338">
        <v>112</v>
      </c>
    </row>
    <row r="339" spans="1:4" x14ac:dyDescent="0.5">
      <c r="A339" t="s">
        <v>20</v>
      </c>
      <c r="B339">
        <v>2857</v>
      </c>
      <c r="C339" t="s">
        <v>14</v>
      </c>
      <c r="D339">
        <v>21</v>
      </c>
    </row>
    <row r="340" spans="1:4" x14ac:dyDescent="0.5">
      <c r="A340" t="s">
        <v>20</v>
      </c>
      <c r="B340">
        <v>107</v>
      </c>
      <c r="C340" t="s">
        <v>14</v>
      </c>
      <c r="D340">
        <v>67</v>
      </c>
    </row>
    <row r="341" spans="1:4" x14ac:dyDescent="0.5">
      <c r="A341" t="s">
        <v>20</v>
      </c>
      <c r="B341">
        <v>160</v>
      </c>
      <c r="C341" t="s">
        <v>14</v>
      </c>
      <c r="D341">
        <v>78</v>
      </c>
    </row>
    <row r="342" spans="1:4" x14ac:dyDescent="0.5">
      <c r="A342" t="s">
        <v>20</v>
      </c>
      <c r="B342">
        <v>2230</v>
      </c>
      <c r="C342" t="s">
        <v>14</v>
      </c>
      <c r="D342">
        <v>67</v>
      </c>
    </row>
    <row r="343" spans="1:4" x14ac:dyDescent="0.5">
      <c r="A343" t="s">
        <v>20</v>
      </c>
      <c r="B343">
        <v>316</v>
      </c>
      <c r="C343" t="s">
        <v>14</v>
      </c>
      <c r="D343">
        <v>263</v>
      </c>
    </row>
    <row r="344" spans="1:4" x14ac:dyDescent="0.5">
      <c r="A344" t="s">
        <v>20</v>
      </c>
      <c r="B344">
        <v>117</v>
      </c>
      <c r="C344" t="s">
        <v>14</v>
      </c>
      <c r="D344">
        <v>1691</v>
      </c>
    </row>
    <row r="345" spans="1:4" x14ac:dyDescent="0.5">
      <c r="A345" t="s">
        <v>20</v>
      </c>
      <c r="B345">
        <v>6406</v>
      </c>
      <c r="C345" t="s">
        <v>14</v>
      </c>
      <c r="D345">
        <v>181</v>
      </c>
    </row>
    <row r="346" spans="1:4" x14ac:dyDescent="0.5">
      <c r="A346" t="s">
        <v>20</v>
      </c>
      <c r="B346">
        <v>192</v>
      </c>
      <c r="C346" t="s">
        <v>14</v>
      </c>
      <c r="D346">
        <v>13</v>
      </c>
    </row>
    <row r="347" spans="1:4" x14ac:dyDescent="0.5">
      <c r="A347" t="s">
        <v>20</v>
      </c>
      <c r="B347">
        <v>26</v>
      </c>
      <c r="C347" t="s">
        <v>14</v>
      </c>
      <c r="D347">
        <v>1</v>
      </c>
    </row>
    <row r="348" spans="1:4" x14ac:dyDescent="0.5">
      <c r="A348" t="s">
        <v>20</v>
      </c>
      <c r="B348">
        <v>723</v>
      </c>
      <c r="C348" t="s">
        <v>14</v>
      </c>
      <c r="D348">
        <v>21</v>
      </c>
    </row>
    <row r="349" spans="1:4" x14ac:dyDescent="0.5">
      <c r="A349" t="s">
        <v>20</v>
      </c>
      <c r="B349">
        <v>170</v>
      </c>
      <c r="C349" t="s">
        <v>14</v>
      </c>
      <c r="D349">
        <v>830</v>
      </c>
    </row>
    <row r="350" spans="1:4" x14ac:dyDescent="0.5">
      <c r="A350" t="s">
        <v>20</v>
      </c>
      <c r="B350">
        <v>238</v>
      </c>
      <c r="C350" t="s">
        <v>14</v>
      </c>
      <c r="D350">
        <v>130</v>
      </c>
    </row>
    <row r="351" spans="1:4" x14ac:dyDescent="0.5">
      <c r="A351" t="s">
        <v>20</v>
      </c>
      <c r="B351">
        <v>55</v>
      </c>
      <c r="C351" t="s">
        <v>14</v>
      </c>
      <c r="D351">
        <v>55</v>
      </c>
    </row>
    <row r="352" spans="1:4" x14ac:dyDescent="0.5">
      <c r="A352" t="s">
        <v>20</v>
      </c>
      <c r="B352">
        <v>128</v>
      </c>
      <c r="C352" t="s">
        <v>14</v>
      </c>
      <c r="D352">
        <v>114</v>
      </c>
    </row>
    <row r="353" spans="1:4" x14ac:dyDescent="0.5">
      <c r="A353" t="s">
        <v>20</v>
      </c>
      <c r="B353">
        <v>2144</v>
      </c>
      <c r="C353" t="s">
        <v>14</v>
      </c>
      <c r="D353">
        <v>594</v>
      </c>
    </row>
    <row r="354" spans="1:4" x14ac:dyDescent="0.5">
      <c r="A354" t="s">
        <v>20</v>
      </c>
      <c r="B354">
        <v>2693</v>
      </c>
      <c r="C354" t="s">
        <v>14</v>
      </c>
      <c r="D354">
        <v>24</v>
      </c>
    </row>
    <row r="355" spans="1:4" x14ac:dyDescent="0.5">
      <c r="A355" t="s">
        <v>20</v>
      </c>
      <c r="B355">
        <v>432</v>
      </c>
      <c r="C355" t="s">
        <v>14</v>
      </c>
      <c r="D355">
        <v>252</v>
      </c>
    </row>
    <row r="356" spans="1:4" x14ac:dyDescent="0.5">
      <c r="A356" t="s">
        <v>20</v>
      </c>
      <c r="B356">
        <v>189</v>
      </c>
      <c r="C356" t="s">
        <v>14</v>
      </c>
      <c r="D356">
        <v>67</v>
      </c>
    </row>
    <row r="357" spans="1:4" x14ac:dyDescent="0.5">
      <c r="A357" t="s">
        <v>20</v>
      </c>
      <c r="B357">
        <v>154</v>
      </c>
      <c r="C357" t="s">
        <v>14</v>
      </c>
      <c r="D357">
        <v>742</v>
      </c>
    </row>
    <row r="358" spans="1:4" x14ac:dyDescent="0.5">
      <c r="A358" t="s">
        <v>20</v>
      </c>
      <c r="B358">
        <v>96</v>
      </c>
      <c r="C358" t="s">
        <v>14</v>
      </c>
      <c r="D358">
        <v>75</v>
      </c>
    </row>
    <row r="359" spans="1:4" x14ac:dyDescent="0.5">
      <c r="A359" t="s">
        <v>20</v>
      </c>
      <c r="B359">
        <v>3063</v>
      </c>
      <c r="C359" t="s">
        <v>14</v>
      </c>
      <c r="D359">
        <v>4405</v>
      </c>
    </row>
    <row r="360" spans="1:4" x14ac:dyDescent="0.5">
      <c r="A360" t="s">
        <v>20</v>
      </c>
      <c r="B360">
        <v>2266</v>
      </c>
      <c r="C360" t="s">
        <v>14</v>
      </c>
      <c r="D360">
        <v>92</v>
      </c>
    </row>
    <row r="361" spans="1:4" x14ac:dyDescent="0.5">
      <c r="A361" t="s">
        <v>20</v>
      </c>
      <c r="B361">
        <v>194</v>
      </c>
      <c r="C361" t="s">
        <v>14</v>
      </c>
      <c r="D361">
        <v>64</v>
      </c>
    </row>
    <row r="362" spans="1:4" x14ac:dyDescent="0.5">
      <c r="A362" t="s">
        <v>20</v>
      </c>
      <c r="B362">
        <v>129</v>
      </c>
      <c r="C362" t="s">
        <v>14</v>
      </c>
      <c r="D362">
        <v>64</v>
      </c>
    </row>
    <row r="363" spans="1:4" x14ac:dyDescent="0.5">
      <c r="A363" t="s">
        <v>20</v>
      </c>
      <c r="B363">
        <v>375</v>
      </c>
      <c r="C363" t="s">
        <v>14</v>
      </c>
      <c r="D363">
        <v>842</v>
      </c>
    </row>
    <row r="364" spans="1:4" x14ac:dyDescent="0.5">
      <c r="A364" t="s">
        <v>20</v>
      </c>
      <c r="B364">
        <v>409</v>
      </c>
      <c r="C364" t="s">
        <v>14</v>
      </c>
      <c r="D364">
        <v>112</v>
      </c>
    </row>
    <row r="365" spans="1:4" x14ac:dyDescent="0.5">
      <c r="A365" t="s">
        <v>20</v>
      </c>
      <c r="B365">
        <v>234</v>
      </c>
      <c r="C365" t="s">
        <v>14</v>
      </c>
      <c r="D365">
        <v>374</v>
      </c>
    </row>
    <row r="366" spans="1:4" x14ac:dyDescent="0.5">
      <c r="A366" t="s">
        <v>20</v>
      </c>
      <c r="B366">
        <v>3016</v>
      </c>
    </row>
    <row r="367" spans="1:4" x14ac:dyDescent="0.5">
      <c r="A367" t="s">
        <v>20</v>
      </c>
      <c r="B367">
        <v>264</v>
      </c>
    </row>
    <row r="368" spans="1:4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conditionalFormatting sqref="A2:A1048141">
    <cfRule type="containsText" dxfId="7" priority="1" operator="containsText" text="live">
      <formula>NOT(ISERROR(SEARCH("live",A2)))</formula>
    </cfRule>
    <cfRule type="containsText" dxfId="6" priority="2" operator="containsText" text="canceled">
      <formula>NOT(ISERROR(SEARCH("canceled",A2)))</formula>
    </cfRule>
    <cfRule type="containsText" dxfId="5" priority="3" operator="containsText" text="successful">
      <formula>NOT(ISERROR(SEARCH("successful",A2)))</formula>
    </cfRule>
    <cfRule type="containsText" dxfId="4" priority="4" operator="containsText" text="failed">
      <formula>NOT(ISERROR(SEARCH("failed",A2)))</formula>
    </cfRule>
  </conditionalFormatting>
  <conditionalFormatting sqref="C2:C1047940">
    <cfRule type="containsText" dxfId="3" priority="5" operator="containsText" text="live">
      <formula>NOT(ISERROR(SEARCH("live",C2)))</formula>
    </cfRule>
    <cfRule type="containsText" dxfId="2" priority="6" operator="containsText" text="canceled">
      <formula>NOT(ISERROR(SEARCH("canceled",C2)))</formula>
    </cfRule>
    <cfRule type="containsText" dxfId="1" priority="7" operator="containsText" text="successful">
      <formula>NOT(ISERROR(SEARCH("successful",C2)))</formula>
    </cfRule>
    <cfRule type="containsText" dxfId="0" priority="8" operator="containsText" text="failed">
      <formula>NOT(ISERROR(SEARCH("failed",C2)))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Sub Category Pivot Table</vt:lpstr>
      <vt:lpstr>Parent Category Pivot Table</vt:lpstr>
      <vt:lpstr>Date Created Conversion Pivot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Musab Rahim</cp:lastModifiedBy>
  <dcterms:created xsi:type="dcterms:W3CDTF">2021-09-29T18:52:28Z</dcterms:created>
  <dcterms:modified xsi:type="dcterms:W3CDTF">2023-04-25T21:58:24Z</dcterms:modified>
</cp:coreProperties>
</file>