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<sst xmlns="http://schemas.openxmlformats.org/spreadsheetml/2006/main" count="6" uniqueCount="6">
  <si>
    <t xml:space="preserve">Temp</t>
  </si>
  <si>
    <t xml:space="preserve">mV</t>
  </si>
  <si>
    <t xml:space="preserve">Rho</t>
  </si>
  <si>
    <t xml:space="preserve">Rho_c</t>
  </si>
  <si>
    <t xml:space="preserve">1/T</t>
  </si>
  <si>
    <t xml:space="preserve">log(rho_c)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</si>
</sst>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" activeCellId="0" sqref="B:B"/>
    </sheetView>
  </sheetViews>
  <sheetFormatPr defaultColWidth="8.54296875" defaultRowHeight="13.8" zeroHeight="false" outlineLevelRow="0" outlineLevelCol="0"/>
  <cols>
    <col collapsed="false" customWidth="true" hidden="false" outlineLevel="0" max="1" min="1" style="1" width="22.82"/>
    <col collapsed="false" customWidth="true" hidden="false" outlineLevel="0" max="2" min="2" style="1" width="19.07"/>
    <col collapsed="false" customWidth="true" hidden="false" outlineLevel="0" max="3" min="3" style="1" width="13.57"/>
    <col collapsed="false" customWidth="true" hidden="false" outlineLevel="0" max="4" min="4" style="1" width="15.43"/>
    <col collapsed="false" customWidth="false" hidden="false" outlineLevel="0" max="5" min="5" style="1" width="8.54"/>
    <col collapsed="false" customWidth="true" hidden="false" outlineLevel="0" max="6" min="6" style="1" width="11.9"/>
    <col collapsed="false" customWidth="false" hidden="false" outlineLevel="0" max="1024" min="7" style="1" width="8.54"/>
  </cols>
  <sheetData>
    <row r="1" customFormat="false" ht="13.8" hidden="false" customHeight="false" outlineLevel="0" collapsed="false">
      <c r="A1" s="2" t="s">
        <v>0</v>
      </c>
      <c r="B1" s="2" t="s">
        <v>1</v>
      </c>
      <c r="C1" s="3" t="s">
        <v>2</v>
      </c>
      <c r="D1" s="1" t="s">
        <v>3</v>
      </c>
      <c r="E1" s="1" t="s">
        <v>4</v>
      </c>
      <c r="F1" s="1" t="s">
        <v>5</v>
      </c>
    </row>
    <row r="2" customFormat="false" ht="13.8" hidden="false" customHeight="false" outlineLevel="0" collapsed="false">
      <c r="A2" s="4" t="n">
        <f aca="false">30+273.15</f>
        <v>303.15</v>
      </c>
      <c r="B2" s="4" t="n">
        <v>511</v>
      </c>
      <c r="C2" s="3" t="n">
        <f aca="false">(B2*2*3.14*0.002)/5</f>
        <v>1.283632</v>
      </c>
      <c r="D2" s="1" t="n">
        <f aca="false">C2/5.57800373379129</f>
        <v>0.230123904762526</v>
      </c>
      <c r="E2" s="1" t="n">
        <f aca="false">1/A2</f>
        <v>0.0032986970146792</v>
      </c>
      <c r="F2" s="1" t="n">
        <f aca="false">LOG(E2)</f>
        <v>-2.48165757257098</v>
      </c>
    </row>
    <row r="3" customFormat="false" ht="13.8" hidden="false" customHeight="false" outlineLevel="0" collapsed="false">
      <c r="A3" s="4" t="n">
        <f aca="false">35+273.15</f>
        <v>308.15</v>
      </c>
      <c r="B3" s="4" t="n">
        <v>493</v>
      </c>
      <c r="C3" s="3" t="n">
        <f aca="false">(B3*2*3.14*0.002)/5</f>
        <v>1.238416</v>
      </c>
      <c r="D3" s="5" t="n">
        <f aca="false">C3/5.57800373379129</f>
        <v>0.222017778958758</v>
      </c>
      <c r="E3" s="1" t="n">
        <f aca="false">1/A3</f>
        <v>0.00324517280545189</v>
      </c>
      <c r="F3" s="1" t="n">
        <f aca="false">LOG(E3)</f>
        <v>-2.48876217206669</v>
      </c>
    </row>
    <row r="4" customFormat="false" ht="13.8" hidden="false" customHeight="false" outlineLevel="0" collapsed="false">
      <c r="A4" s="4" t="n">
        <f aca="false">40+273.15</f>
        <v>313.15</v>
      </c>
      <c r="B4" s="4" t="n">
        <v>466</v>
      </c>
      <c r="C4" s="3" t="n">
        <f aca="false">(B4*2*3.14*0.002)/5</f>
        <v>1.170592</v>
      </c>
      <c r="D4" s="1" t="n">
        <f aca="false">C4/5.57800373379129</f>
        <v>0.209858590253106</v>
      </c>
      <c r="E4" s="1" t="n">
        <f aca="false">1/A4</f>
        <v>0.00319335781574325</v>
      </c>
      <c r="F4" s="1" t="n">
        <f aca="false">LOG(E4)</f>
        <v>-2.49575241603733</v>
      </c>
    </row>
    <row r="5" customFormat="false" ht="13.8" hidden="false" customHeight="false" outlineLevel="0" collapsed="false">
      <c r="A5" s="4" t="n">
        <f aca="false">A4+5</f>
        <v>318.15</v>
      </c>
      <c r="B5" s="4" t="n">
        <v>433</v>
      </c>
      <c r="C5" s="3" t="n">
        <f aca="false">(B5*2*3.14*0.002)/5</f>
        <v>1.087696</v>
      </c>
      <c r="D5" s="5" t="n">
        <f aca="false">C5/5.57800373379129</f>
        <v>0.194997359612864</v>
      </c>
      <c r="E5" s="1" t="n">
        <f aca="false">1/A5</f>
        <v>0.00314317146000314</v>
      </c>
      <c r="F5" s="1" t="n">
        <f aca="false">LOG(E5)</f>
        <v>-2.50263192757224</v>
      </c>
    </row>
    <row r="6" customFormat="false" ht="13.8" hidden="false" customHeight="false" outlineLevel="0" collapsed="false">
      <c r="A6" s="4" t="n">
        <f aca="false">A5+5</f>
        <v>323.15</v>
      </c>
      <c r="B6" s="4" t="n">
        <v>397</v>
      </c>
      <c r="C6" s="3" t="n">
        <f aca="false">(B6*2*3.14*0.002)/5</f>
        <v>0.997264</v>
      </c>
      <c r="D6" s="1" t="n">
        <f aca="false">C6/5.57800373379129</f>
        <v>0.178785108005328</v>
      </c>
      <c r="E6" s="1" t="n">
        <f aca="false">1/A6</f>
        <v>0.00309453814018258</v>
      </c>
      <c r="F6" s="1" t="n">
        <f aca="false">LOG(E6)</f>
        <v>-2.50940416025869</v>
      </c>
    </row>
    <row r="7" customFormat="false" ht="13.8" hidden="false" customHeight="false" outlineLevel="0" collapsed="false">
      <c r="A7" s="4" t="n">
        <f aca="false">A6+5</f>
        <v>328.15</v>
      </c>
      <c r="B7" s="4" t="n">
        <v>359</v>
      </c>
      <c r="C7" s="3" t="n">
        <f aca="false">(B7*2*3.14*0.002)/5</f>
        <v>0.901808</v>
      </c>
      <c r="D7" s="5" t="n">
        <f aca="false">C7/5.57800373379129</f>
        <v>0.161672175752929</v>
      </c>
      <c r="E7" s="1" t="n">
        <f aca="false">1/A7</f>
        <v>0.00304738686576261</v>
      </c>
      <c r="F7" s="1" t="n">
        <f aca="false">LOG(E7)</f>
        <v>-2.51607240859294</v>
      </c>
    </row>
    <row r="8" customFormat="false" ht="13.8" hidden="false" customHeight="false" outlineLevel="0" collapsed="false">
      <c r="A8" s="4" t="n">
        <f aca="false">A7+5</f>
        <v>333.15</v>
      </c>
      <c r="B8" s="4" t="n">
        <v>322</v>
      </c>
      <c r="C8" s="3" t="n">
        <f aca="false">(B8*2*3.14*0.002)/5</f>
        <v>0.808864</v>
      </c>
      <c r="D8" s="1" t="n">
        <f aca="false">C8/5.57800373379129</f>
        <v>0.145009583822961</v>
      </c>
      <c r="E8" s="1" t="n">
        <f aca="false">1/A8</f>
        <v>0.0030016509079994</v>
      </c>
      <c r="F8" s="1" t="n">
        <f aca="false">LOG(E8)</f>
        <v>-2.52263981760415</v>
      </c>
    </row>
    <row r="9" customFormat="false" ht="13.8" hidden="false" customHeight="false" outlineLevel="0" collapsed="false">
      <c r="A9" s="4" t="n">
        <f aca="false">A8+5</f>
        <v>338.15</v>
      </c>
      <c r="B9" s="4" t="n">
        <v>286</v>
      </c>
      <c r="C9" s="3" t="n">
        <f aca="false">(B9*2*3.14*0.002)/5</f>
        <v>0.718432</v>
      </c>
      <c r="D9" s="5" t="n">
        <f aca="false">C9/5.57800373379129</f>
        <v>0.128797332215425</v>
      </c>
      <c r="E9" s="1" t="n">
        <f aca="false">1/A9</f>
        <v>0.002957267484844</v>
      </c>
      <c r="F9" s="1" t="n">
        <f aca="false">LOG(E9)</f>
        <v>-2.52910939176136</v>
      </c>
    </row>
    <row r="10" customFormat="false" ht="13.8" hidden="false" customHeight="false" outlineLevel="0" collapsed="false">
      <c r="A10" s="4" t="n">
        <f aca="false">A9+5</f>
        <v>343.15</v>
      </c>
      <c r="B10" s="4" t="n">
        <v>255</v>
      </c>
      <c r="C10" s="3" t="n">
        <f aca="false">(B10*2*3.14*0.002)/5</f>
        <v>0.64056</v>
      </c>
      <c r="D10" s="1" t="n">
        <f aca="false">C10/5.57800373379129</f>
        <v>0.114836782220047</v>
      </c>
      <c r="E10" s="1" t="n">
        <f aca="false">1/A10</f>
        <v>0.00291417747340813</v>
      </c>
      <c r="F10" s="1" t="n">
        <f aca="false">LOG(E10)</f>
        <v>-2.53548400322669</v>
      </c>
    </row>
    <row r="11" customFormat="false" ht="13.8" hidden="false" customHeight="false" outlineLevel="0" collapsed="false">
      <c r="A11" s="4" t="n">
        <f aca="false">A10+5</f>
        <v>348.15</v>
      </c>
      <c r="B11" s="4" t="n">
        <v>225</v>
      </c>
      <c r="C11" s="3" t="n">
        <f aca="false">(B11*2*3.14*0.002)/5</f>
        <v>0.5652</v>
      </c>
      <c r="D11" s="5" t="n">
        <f aca="false">C11/5.57800373379129</f>
        <v>0.1013265725471</v>
      </c>
      <c r="E11" s="1" t="n">
        <f aca="false">1/A11</f>
        <v>0.00287232514720666</v>
      </c>
      <c r="F11" s="1" t="n">
        <f aca="false">LOG(E11)</f>
        <v>-2.5417663995116</v>
      </c>
    </row>
    <row r="12" customFormat="false" ht="13.8" hidden="false" customHeight="false" outlineLevel="0" collapsed="false">
      <c r="A12" s="4" t="n">
        <f aca="false">A11+5</f>
        <v>353.15</v>
      </c>
      <c r="B12" s="4" t="n">
        <v>200</v>
      </c>
      <c r="C12" s="3" t="n">
        <f aca="false">(B12*2*3.14*0.002)/5</f>
        <v>0.5024</v>
      </c>
      <c r="D12" s="1" t="n">
        <f aca="false">C12/5.57800373379129</f>
        <v>0.0900680644863114</v>
      </c>
      <c r="E12" s="1" t="n">
        <f aca="false">1/A12</f>
        <v>0.00283165793572137</v>
      </c>
      <c r="F12" s="1" t="n">
        <f aca="false">LOG(E12)</f>
        <v>-2.54795921058718</v>
      </c>
    </row>
    <row r="13" customFormat="false" ht="13.8" hidden="false" customHeight="false" outlineLevel="0" collapsed="false">
      <c r="A13" s="4" t="n">
        <f aca="false">A12+5</f>
        <v>358.15</v>
      </c>
      <c r="B13" s="4" t="n">
        <v>177</v>
      </c>
      <c r="C13" s="3" t="n">
        <f aca="false">(B13*2*3.14*0.002)/5</f>
        <v>0.444624</v>
      </c>
      <c r="D13" s="5" t="n">
        <f aca="false">C13/5.57800373379129</f>
        <v>0.0797102370703856</v>
      </c>
      <c r="E13" s="1" t="n">
        <f aca="false">1/A13</f>
        <v>0.00279212620410443</v>
      </c>
      <c r="F13" s="1" t="n">
        <f aca="false">LOG(E13)</f>
        <v>-2.55406495549464</v>
      </c>
    </row>
    <row r="14" customFormat="false" ht="13.8" hidden="false" customHeight="false" outlineLevel="0" collapsed="false">
      <c r="A14" s="4" t="n">
        <f aca="false">A13+5</f>
        <v>363.15</v>
      </c>
      <c r="B14" s="4" t="n">
        <v>155</v>
      </c>
      <c r="C14" s="3" t="n">
        <f aca="false">(B14*2*3.14*0.002)/5</f>
        <v>0.38936</v>
      </c>
      <c r="D14" s="1" t="n">
        <f aca="false">C14/5.57800373379129</f>
        <v>0.0698027499768913</v>
      </c>
      <c r="E14" s="1" t="n">
        <f aca="false">1/A14</f>
        <v>0.00275368305108082</v>
      </c>
      <c r="F14" s="1" t="n">
        <f aca="false">LOG(E14)</f>
        <v>-2.56008604849741</v>
      </c>
    </row>
    <row r="15" customFormat="false" ht="13.8" hidden="false" customHeight="false" outlineLevel="0" collapsed="false">
      <c r="A15" s="4" t="n">
        <f aca="false">A14+5</f>
        <v>368.15</v>
      </c>
      <c r="B15" s="4" t="n">
        <v>136</v>
      </c>
      <c r="C15" s="3" t="n">
        <f aca="false">(B15*2*3.14*0.002)/5</f>
        <v>0.341632</v>
      </c>
      <c r="D15" s="5" t="n">
        <f aca="false">C15/5.57800373379129</f>
        <v>0.0612462838506918</v>
      </c>
      <c r="E15" s="1" t="n">
        <f aca="false">1/A15</f>
        <v>0.0027162841233193</v>
      </c>
      <c r="F15" s="1" t="n">
        <f aca="false">LOG(E15)</f>
        <v>-2.56602480481272</v>
      </c>
    </row>
    <row r="16" customFormat="false" ht="13.8" hidden="false" customHeight="false" outlineLevel="0" collapsed="false">
      <c r="A16" s="4" t="n">
        <f aca="false">A15+5</f>
        <v>373.15</v>
      </c>
      <c r="B16" s="4" t="n">
        <v>121</v>
      </c>
      <c r="C16" s="3" t="n">
        <f aca="false">(B16*2*3.14*0.002)/5</f>
        <v>0.303952</v>
      </c>
      <c r="D16" s="1" t="n">
        <f aca="false">C16/5.57800373379129</f>
        <v>0.0544911790142184</v>
      </c>
      <c r="E16" s="1" t="n">
        <f aca="false">1/A16</f>
        <v>0.00267988744472732</v>
      </c>
      <c r="F16" s="1" t="n">
        <f aca="false">LOG(E16)</f>
        <v>-2.57188344595641</v>
      </c>
    </row>
    <row r="17" customFormat="false" ht="13.8" hidden="false" customHeight="false" outlineLevel="0" collapsed="false">
      <c r="A17" s="4" t="n">
        <f aca="false">A16+5</f>
        <v>378.15</v>
      </c>
      <c r="B17" s="4" t="n">
        <v>106</v>
      </c>
      <c r="C17" s="3" t="n">
        <f aca="false">(B17*2*3.14*0.002)/5</f>
        <v>0.266272</v>
      </c>
      <c r="D17" s="5" t="n">
        <f aca="false">C17/5.57800373379129</f>
        <v>0.047736074177745</v>
      </c>
      <c r="E17" s="1" t="n">
        <f aca="false">1/A17</f>
        <v>0.00264445325928864</v>
      </c>
      <c r="F17" s="1" t="n">
        <f aca="false">LOG(E17)</f>
        <v>-2.57766410473213</v>
      </c>
    </row>
    <row r="18" customFormat="false" ht="13.8" hidden="false" customHeight="false" outlineLevel="0" collapsed="false">
      <c r="A18" s="4" t="n">
        <f aca="false">A17+5</f>
        <v>383.15</v>
      </c>
      <c r="B18" s="4" t="n">
        <v>94</v>
      </c>
      <c r="C18" s="3" t="n">
        <f aca="false">(B18*2*3.14*0.002)/5</f>
        <v>0.236128</v>
      </c>
      <c r="D18" s="1" t="n">
        <f aca="false">C18/5.57800373379129</f>
        <v>0.0423319903085664</v>
      </c>
      <c r="E18" s="1" t="n">
        <f aca="false">1/A18</f>
        <v>0.00260994388620645</v>
      </c>
      <c r="F18" s="1" t="n">
        <f aca="false">LOG(E18)</f>
        <v>-2.5833688298927</v>
      </c>
    </row>
    <row r="19" customFormat="false" ht="13.8" hidden="false" customHeight="false" outlineLevel="0" collapsed="false">
      <c r="A19" s="4" t="n">
        <f aca="false">A18+5</f>
        <v>388.15</v>
      </c>
      <c r="B19" s="4" t="n">
        <v>83</v>
      </c>
      <c r="C19" s="3" t="n">
        <f aca="false">(B19*2*3.14*0.002)/5</f>
        <v>0.208496</v>
      </c>
      <c r="D19" s="5" t="n">
        <f aca="false">C19/5.57800373379129</f>
        <v>0.0373782467618192</v>
      </c>
      <c r="E19" s="1" t="n">
        <f aca="false">1/A19</f>
        <v>0.00257632358624243</v>
      </c>
      <c r="F19" s="1" t="n">
        <f aca="false">LOG(E19)</f>
        <v>-2.58899959049944</v>
      </c>
    </row>
    <row r="20" customFormat="false" ht="13.8" hidden="false" customHeight="false" outlineLevel="0" collapsed="false">
      <c r="A20" s="4" t="n">
        <f aca="false">A19+5</f>
        <v>393.15</v>
      </c>
      <c r="B20" s="4" t="n">
        <v>74</v>
      </c>
      <c r="C20" s="3" t="n">
        <f aca="false">(B20*2*3.14*0.002)/5</f>
        <v>0.185888</v>
      </c>
      <c r="D20" s="1" t="n">
        <f aca="false">C20/5.57800373379129</f>
        <v>0.0333251838599352</v>
      </c>
      <c r="E20" s="1" t="n">
        <f aca="false">1/A20</f>
        <v>0.00254355843825512</v>
      </c>
      <c r="F20" s="1" t="n">
        <f aca="false">LOG(E20)</f>
        <v>-2.59455828000228</v>
      </c>
    </row>
    <row r="21" customFormat="false" ht="13.8" hidden="false" customHeight="false" outlineLevel="0" collapsed="false">
      <c r="A21" s="4" t="n">
        <f aca="false">A20+5</f>
        <v>398.15</v>
      </c>
      <c r="B21" s="4" t="n">
        <v>66</v>
      </c>
      <c r="C21" s="3" t="n">
        <f aca="false">(B21*2*3.14*0.002)/5</f>
        <v>0.165792</v>
      </c>
      <c r="D21" s="5" t="n">
        <f aca="false">C21/5.57800373379129</f>
        <v>0.0297224612804828</v>
      </c>
      <c r="E21" s="1" t="n">
        <f aca="false">1/A21</f>
        <v>0.00251161622504081</v>
      </c>
      <c r="F21" s="1" t="n">
        <f aca="false">LOG(E21)</f>
        <v>-2.60004672006227</v>
      </c>
    </row>
    <row r="22" customFormat="false" ht="13.8" hidden="false" customHeight="false" outlineLevel="0" collapsed="false">
      <c r="A22" s="4" t="n">
        <f aca="false">A21+5</f>
        <v>403.15</v>
      </c>
      <c r="B22" s="4" t="n">
        <v>58</v>
      </c>
      <c r="C22" s="3" t="n">
        <f aca="false">(B22*2*3.14*0.002)/5</f>
        <v>0.145696</v>
      </c>
      <c r="D22" s="1" t="n">
        <f aca="false">C22/5.57800373379129</f>
        <v>0.0261197387010303</v>
      </c>
      <c r="E22" s="1" t="n">
        <f aca="false">1/A22</f>
        <v>0.0024804663276696</v>
      </c>
      <c r="F22" s="1" t="n">
        <f aca="false">LOG(E22)</f>
        <v>-2.60546666413537</v>
      </c>
    </row>
    <row r="23" customFormat="false" ht="13.8" hidden="false" customHeight="false" outlineLevel="0" collapsed="false">
      <c r="A23" s="4" t="n">
        <f aca="false">A22+5</f>
        <v>408.15</v>
      </c>
      <c r="B23" s="4" t="n">
        <v>52</v>
      </c>
      <c r="C23" s="3" t="n">
        <f aca="false">(B23*2*3.14*0.002)/5</f>
        <v>0.130624</v>
      </c>
      <c r="D23" s="5" t="n">
        <f aca="false">C23/5.57800373379129</f>
        <v>0.023417696766441</v>
      </c>
      <c r="E23" s="1" t="n">
        <f aca="false">1/A23</f>
        <v>0.0024500796275879</v>
      </c>
      <c r="F23" s="1" t="n">
        <f aca="false">LOG(E23)</f>
        <v>-2.61081980083544</v>
      </c>
    </row>
    <row r="24" customFormat="false" ht="13.8" hidden="false" customHeight="false" outlineLevel="0" collapsed="false">
      <c r="A24" s="4" t="n">
        <f aca="false">A23+5</f>
        <v>413.15</v>
      </c>
      <c r="B24" s="4" t="n">
        <v>46</v>
      </c>
      <c r="C24" s="3" t="n">
        <f aca="false">(B24*2*3.14*0.002)/5</f>
        <v>0.115552</v>
      </c>
      <c r="D24" s="1" t="n">
        <f aca="false">C24/5.57800373379129</f>
        <v>0.0207156548318516</v>
      </c>
      <c r="E24" s="1" t="n">
        <f aca="false">1/A24</f>
        <v>0.0024204284158296</v>
      </c>
      <c r="F24" s="1" t="n">
        <f aca="false">LOG(E24)</f>
        <v>-2.61610775709246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60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en-IN</dc:language>
  <cp:lastModifiedBy/>
  <dcterms:modified xsi:type="dcterms:W3CDTF">2021-03-05T09:49:35Z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