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homas\Experiements\Screening\T Series\T2 TEM-EDX Titan\map02\"/>
    </mc:Choice>
  </mc:AlternateContent>
  <bookViews>
    <workbookView xWindow="120" yWindow="120" windowWidth="23820" windowHeight="1572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J9" i="1" l="1"/>
  <c r="J14" i="1"/>
  <c r="J10" i="1"/>
  <c r="J11" i="1"/>
  <c r="J12" i="1"/>
  <c r="J13" i="1"/>
  <c r="E15" i="1"/>
  <c r="F15" i="1"/>
  <c r="G15" i="1"/>
  <c r="J15" i="1" l="1"/>
  <c r="B20" i="1" s="1"/>
  <c r="K10" i="1" l="1"/>
  <c r="K11" i="1"/>
  <c r="K12" i="1"/>
  <c r="K13" i="1"/>
  <c r="K14" i="1"/>
  <c r="K9" i="1"/>
  <c r="B21" i="1"/>
  <c r="C21" i="1"/>
</calcChain>
</file>

<file path=xl/sharedStrings.xml><?xml version="1.0" encoding="utf-8"?>
<sst xmlns="http://schemas.openxmlformats.org/spreadsheetml/2006/main" count="57" uniqueCount="35">
  <si>
    <t>Bruker Nano GmbH, Germany</t>
  </si>
  <si>
    <t>12/8/2016</t>
  </si>
  <si>
    <t>Quantax</t>
  </si>
  <si>
    <t>Results</t>
  </si>
  <si>
    <t>1</t>
  </si>
  <si>
    <t>Date:</t>
  </si>
  <si>
    <t>Element</t>
  </si>
  <si>
    <t>AN</t>
  </si>
  <si>
    <t>series</t>
  </si>
  <si>
    <t xml:space="preserve"> Net</t>
  </si>
  <si>
    <t xml:space="preserve"> [wt.%]</t>
  </si>
  <si>
    <t xml:space="preserve"> [norm. wt.%]</t>
  </si>
  <si>
    <t>[norm. at.%]</t>
  </si>
  <si>
    <t>Error in wt.% (2 Sigma)</t>
  </si>
  <si>
    <t>Tellurium</t>
  </si>
  <si>
    <t>L-series</t>
  </si>
  <si>
    <t>Oxygen</t>
  </si>
  <si>
    <t>K-series</t>
  </si>
  <si>
    <t>Silicon</t>
  </si>
  <si>
    <t>Sodium</t>
  </si>
  <si>
    <t>Zinc</t>
  </si>
  <si>
    <t>Erbium</t>
  </si>
  <si>
    <t>Sum:</t>
  </si>
  <si>
    <t>Molar Mass</t>
  </si>
  <si>
    <t>Atomic Mass</t>
  </si>
  <si>
    <t>NA</t>
  </si>
  <si>
    <t>Atomic Density</t>
  </si>
  <si>
    <t>Film Density (SiO2)</t>
  </si>
  <si>
    <t>ER/cc</t>
  </si>
  <si>
    <t>/cc</t>
  </si>
  <si>
    <t>Substrate at.%</t>
  </si>
  <si>
    <t>cm-3</t>
  </si>
  <si>
    <t>at.%</t>
  </si>
  <si>
    <t>This work</t>
  </si>
  <si>
    <t>Ref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</si>
</sst>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rgb="FF222222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1" applyFont="1" applyFill="1" applyAlignment="1">
      <alignment vertical="top"/>
    </xf>
    <xf numFmtId="0" fontId="0" fillId="3" borderId="0" xfId="1" applyFont="1" applyFill="1" applyAlignment="1">
      <alignment horizontal="right" vertical="top"/>
    </xf>
    <xf numFmtId="0" fontId="0" fillId="0" borderId="0" xfId="1" applyFont="1" applyAlignment="1">
      <alignment horizontal="right" vertical="top"/>
    </xf>
    <xf numFmtId="0" fontId="0" fillId="0" borderId="0" xfId="1" applyFont="1" applyFill="1" applyAlignment="1">
      <alignment horizontal="right" vertical="top"/>
    </xf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Border="1"/>
    <xf numFmtId="0" fontId="0" fillId="0" borderId="1" xfId="1" applyFont="1" applyBorder="1" applyAlignment="1">
      <alignment horizontal="right" vertical="top"/>
    </xf>
    <xf numFmtId="2" fontId="0" fillId="0" borderId="0" xfId="0" applyNumberFormat="1"/>
    <xf numFmtId="2" fontId="0" fillId="0" borderId="0" xfId="1" applyNumberFormat="1" applyFont="1" applyFill="1" applyAlignment="1">
      <alignment horizontal="right" vertical="top"/>
    </xf>
    <xf numFmtId="11" fontId="0" fillId="0" borderId="0" xfId="0" applyNumberFormat="1" applyFill="1"/>
    <xf numFmtId="0" fontId="0" fillId="0" borderId="2" xfId="1" applyFont="1" applyFill="1" applyBorder="1" applyAlignment="1">
      <alignment horizontal="right" vertical="top"/>
    </xf>
    <xf numFmtId="2" fontId="0" fillId="0" borderId="2" xfId="1" applyNumberFormat="1" applyFont="1" applyFill="1" applyBorder="1" applyAlignment="1">
      <alignment horizontal="right" vertical="top"/>
    </xf>
    <xf numFmtId="0" fontId="0" fillId="0" borderId="2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Q22" sqref="Q22"/>
    </sheetView>
  </sheetViews>
  <sheetFormatPr defaultRowHeight="12.75" x14ac:dyDescent="0.2"/>
  <cols>
    <col min="1" max="1" width="26.42578125" bestFit="1" customWidth="1"/>
    <col min="4" max="4" width="6" bestFit="1" customWidth="1"/>
    <col min="5" max="5" width="12" bestFit="1" customWidth="1"/>
    <col min="6" max="6" width="12.140625" bestFit="1" customWidth="1"/>
    <col min="7" max="7" width="12" bestFit="1" customWidth="1"/>
    <col min="9" max="9" width="12" bestFit="1" customWidth="1"/>
    <col min="10" max="10" width="10.7109375" bestFit="1" customWidth="1"/>
    <col min="11" max="11" width="12.42578125" bestFit="1" customWidth="1"/>
    <col min="16" max="16" width="8.42578125" bestFit="1" customWidth="1"/>
    <col min="17" max="17" width="13.5703125" bestFit="1" customWidth="1"/>
    <col min="18" max="18" width="11.28515625" bestFit="1" customWidth="1"/>
    <col min="19" max="19" width="9" bestFit="1" customWidth="1"/>
    <col min="20" max="20" width="12" bestFit="1" customWidth="1"/>
  </cols>
  <sheetData>
    <row r="1" spans="1:19" x14ac:dyDescent="0.2">
      <c r="A1" s="1" t="s">
        <v>0</v>
      </c>
      <c r="B1" s="1"/>
      <c r="C1" s="1"/>
      <c r="D1" s="1"/>
      <c r="E1" s="1" t="s">
        <v>1</v>
      </c>
    </row>
    <row r="2" spans="1:19" x14ac:dyDescent="0.2">
      <c r="A2" s="1"/>
      <c r="B2" s="1"/>
      <c r="C2" s="1"/>
      <c r="D2" s="1"/>
      <c r="E2" s="1"/>
    </row>
    <row r="3" spans="1:19" x14ac:dyDescent="0.2">
      <c r="A3" s="1"/>
      <c r="B3" s="1" t="s">
        <v>2</v>
      </c>
      <c r="C3" s="1"/>
      <c r="D3" s="1"/>
      <c r="E3" s="1"/>
    </row>
    <row r="4" spans="1:19" x14ac:dyDescent="0.2">
      <c r="A4" s="1"/>
      <c r="B4" s="1"/>
      <c r="C4" s="1"/>
      <c r="D4" s="1"/>
      <c r="E4" s="1"/>
    </row>
    <row r="5" spans="1:19" x14ac:dyDescent="0.2">
      <c r="A5" s="1" t="s">
        <v>3</v>
      </c>
      <c r="B5" s="1" t="s">
        <v>4</v>
      </c>
      <c r="C5" s="1"/>
      <c r="D5" s="1"/>
      <c r="E5" s="1"/>
    </row>
    <row r="6" spans="1:19" x14ac:dyDescent="0.2">
      <c r="A6" s="1" t="s">
        <v>5</v>
      </c>
      <c r="B6" s="1" t="s">
        <v>1</v>
      </c>
      <c r="C6" s="1"/>
      <c r="D6" s="1"/>
      <c r="E6" s="1"/>
    </row>
    <row r="7" spans="1:19" x14ac:dyDescent="0.2">
      <c r="A7" s="3"/>
      <c r="B7" s="3"/>
      <c r="C7" s="3"/>
    </row>
    <row r="8" spans="1:19" x14ac:dyDescent="0.2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24</v>
      </c>
      <c r="J8" s="2" t="s">
        <v>23</v>
      </c>
      <c r="K8" s="2" t="s">
        <v>29</v>
      </c>
    </row>
    <row r="9" spans="1:19" x14ac:dyDescent="0.2">
      <c r="A9" s="3" t="s">
        <v>14</v>
      </c>
      <c r="B9" s="3">
        <v>52</v>
      </c>
      <c r="C9" s="3" t="s">
        <v>15</v>
      </c>
      <c r="D9" s="3">
        <v>8877</v>
      </c>
      <c r="E9" s="3">
        <v>4.2494271450854209</v>
      </c>
      <c r="F9" s="3">
        <v>4.2494271450854209</v>
      </c>
      <c r="G9" s="3">
        <v>0.70871630656787532</v>
      </c>
      <c r="H9" s="3">
        <v>0.90868820882693102</v>
      </c>
      <c r="I9" s="4">
        <v>127.6</v>
      </c>
      <c r="J9">
        <f>G9*I9/100</f>
        <v>0.90432200718060884</v>
      </c>
      <c r="K9">
        <f>$B$20*(G9/100)</f>
        <v>4.4120607898139892E+20</v>
      </c>
    </row>
    <row r="10" spans="1:19" ht="13.5" thickBot="1" x14ac:dyDescent="0.25">
      <c r="A10" s="3" t="s">
        <v>16</v>
      </c>
      <c r="B10" s="3">
        <v>8</v>
      </c>
      <c r="C10" s="3" t="s">
        <v>17</v>
      </c>
      <c r="D10" s="3">
        <v>84342</v>
      </c>
      <c r="E10" s="3">
        <v>55.488513767378166</v>
      </c>
      <c r="F10" s="3">
        <v>55.488513767378166</v>
      </c>
      <c r="G10" s="3">
        <v>73.80607704400424</v>
      </c>
      <c r="H10" s="3">
        <v>4.3899867958229066</v>
      </c>
      <c r="I10" s="4">
        <v>16</v>
      </c>
      <c r="J10">
        <f t="shared" ref="J10:J13" si="0">G10*I10/100</f>
        <v>11.808972327040678</v>
      </c>
      <c r="K10">
        <f t="shared" ref="K10:K14" si="1">$B$20*(G10/100)</f>
        <v>4.5947425727060585E+22</v>
      </c>
      <c r="P10" s="13" t="s">
        <v>6</v>
      </c>
      <c r="Q10" s="13" t="s">
        <v>30</v>
      </c>
      <c r="R10" s="14" t="s">
        <v>12</v>
      </c>
      <c r="S10" s="15" t="s">
        <v>29</v>
      </c>
    </row>
    <row r="11" spans="1:19" x14ac:dyDescent="0.2">
      <c r="A11" s="3" t="s">
        <v>18</v>
      </c>
      <c r="B11" s="3">
        <v>14</v>
      </c>
      <c r="C11" s="3" t="s">
        <v>17</v>
      </c>
      <c r="D11" s="3">
        <v>63528</v>
      </c>
      <c r="E11" s="3">
        <v>17.498877303715805</v>
      </c>
      <c r="F11" s="3">
        <v>17.498877303715805</v>
      </c>
      <c r="G11" s="3">
        <v>13.2593047236792</v>
      </c>
      <c r="H11" s="3">
        <v>0.19171686823494985</v>
      </c>
      <c r="I11" s="4">
        <v>28.0855</v>
      </c>
      <c r="J11">
        <f t="shared" si="0"/>
        <v>3.7239420281689219</v>
      </c>
      <c r="K11">
        <f t="shared" si="1"/>
        <v>8.2544817904422884E+21</v>
      </c>
      <c r="P11" s="4" t="s">
        <v>14</v>
      </c>
      <c r="Q11" s="11">
        <v>0</v>
      </c>
      <c r="R11" s="11">
        <v>0.70871630656787532</v>
      </c>
      <c r="S11" s="12">
        <v>4.4120607898139892E+20</v>
      </c>
    </row>
    <row r="12" spans="1:19" x14ac:dyDescent="0.2">
      <c r="A12" s="3" t="s">
        <v>19</v>
      </c>
      <c r="B12" s="3">
        <v>11</v>
      </c>
      <c r="C12" s="3" t="s">
        <v>17</v>
      </c>
      <c r="D12" s="3">
        <v>24719</v>
      </c>
      <c r="E12" s="3">
        <v>8.9305082707857331</v>
      </c>
      <c r="F12" s="3">
        <v>8.9305082707857331</v>
      </c>
      <c r="G12" s="3">
        <v>8.2667395832170527</v>
      </c>
      <c r="H12" s="3">
        <v>0.59774756870613899</v>
      </c>
      <c r="I12" s="5">
        <v>22.989799999999999</v>
      </c>
      <c r="J12">
        <f t="shared" si="0"/>
        <v>1.9005068967024341</v>
      </c>
      <c r="K12">
        <f t="shared" si="1"/>
        <v>5.1463974000183487E+21</v>
      </c>
      <c r="P12" s="4" t="s">
        <v>16</v>
      </c>
      <c r="Q12" s="11">
        <v>80.749591968705829</v>
      </c>
      <c r="R12" s="11">
        <v>73.80607704400424</v>
      </c>
      <c r="S12" s="12">
        <v>4.5947425727060585E+22</v>
      </c>
    </row>
    <row r="13" spans="1:19" x14ac:dyDescent="0.2">
      <c r="A13" s="3" t="s">
        <v>20</v>
      </c>
      <c r="B13" s="3">
        <v>30</v>
      </c>
      <c r="C13" s="3" t="s">
        <v>17</v>
      </c>
      <c r="D13" s="3">
        <v>29190</v>
      </c>
      <c r="E13" s="3">
        <v>11.094977730099288</v>
      </c>
      <c r="F13" s="3">
        <v>11.094977730099288</v>
      </c>
      <c r="G13" s="3">
        <v>3.6108364150090702</v>
      </c>
      <c r="H13" s="3">
        <v>0.73009715456367996</v>
      </c>
      <c r="I13" s="4">
        <v>65.38</v>
      </c>
      <c r="J13">
        <f t="shared" si="0"/>
        <v>2.3607648481329297</v>
      </c>
      <c r="K13">
        <f t="shared" si="1"/>
        <v>2.2478994228656517E+21</v>
      </c>
      <c r="P13" s="4" t="s">
        <v>18</v>
      </c>
      <c r="Q13" s="11">
        <v>18.701492212437778</v>
      </c>
      <c r="R13" s="11">
        <v>13.2593047236792</v>
      </c>
      <c r="S13" s="12">
        <v>8.2544817904422884E+21</v>
      </c>
    </row>
    <row r="14" spans="1:19" x14ac:dyDescent="0.2">
      <c r="A14" s="3" t="s">
        <v>21</v>
      </c>
      <c r="B14" s="3">
        <v>68</v>
      </c>
      <c r="C14" s="3" t="s">
        <v>15</v>
      </c>
      <c r="D14" s="3">
        <v>5062</v>
      </c>
      <c r="E14" s="3">
        <v>2.7376957829356048</v>
      </c>
      <c r="F14" s="3">
        <v>2.7376957829356048</v>
      </c>
      <c r="G14" s="3">
        <v>0.34832592752252639</v>
      </c>
      <c r="H14" s="3">
        <v>0.60763524312843331</v>
      </c>
      <c r="I14" s="5">
        <v>167.25899999999999</v>
      </c>
      <c r="J14">
        <f>G14*I14/100</f>
        <v>0.58260646311490238</v>
      </c>
      <c r="K14">
        <f t="shared" si="1"/>
        <v>2.1684772209351475E+20</v>
      </c>
      <c r="P14" s="4" t="s">
        <v>19</v>
      </c>
      <c r="Q14" s="11">
        <v>0.50401149718111216</v>
      </c>
      <c r="R14" s="11">
        <v>8.2667395832170527</v>
      </c>
      <c r="S14" s="12">
        <v>5.1463974000183487E+21</v>
      </c>
    </row>
    <row r="15" spans="1:19" ht="13.5" thickBot="1" x14ac:dyDescent="0.25">
      <c r="A15" s="8"/>
      <c r="B15" s="8"/>
      <c r="C15" s="8"/>
      <c r="D15" s="9" t="s">
        <v>22</v>
      </c>
      <c r="E15" s="9">
        <f t="shared" ref="E15:G15" si="2">SUM(E9:E14)</f>
        <v>100.00000000000001</v>
      </c>
      <c r="F15" s="9">
        <f t="shared" si="2"/>
        <v>100.00000000000001</v>
      </c>
      <c r="G15" s="9">
        <f t="shared" si="2"/>
        <v>99.999999999999986</v>
      </c>
      <c r="H15" s="9"/>
      <c r="I15" s="9"/>
      <c r="J15" s="9">
        <f>SUM(J9:J14)</f>
        <v>21.281114570340478</v>
      </c>
      <c r="P15" s="4" t="s">
        <v>20</v>
      </c>
      <c r="Q15" s="11">
        <v>2.5149839205399691E-2</v>
      </c>
      <c r="R15" s="11">
        <v>3.6108364150090702</v>
      </c>
      <c r="S15" s="12">
        <v>2.2478994228656517E+21</v>
      </c>
    </row>
    <row r="16" spans="1:19" ht="13.5" thickTop="1" x14ac:dyDescent="0.2">
      <c r="P16" s="4" t="s">
        <v>21</v>
      </c>
      <c r="Q16" s="11">
        <v>1.9754482469883723E-2</v>
      </c>
      <c r="R16" s="11">
        <v>0.34832592752252639</v>
      </c>
      <c r="S16" s="12">
        <v>2.1684772209351475E+20</v>
      </c>
    </row>
    <row r="17" spans="1:20" x14ac:dyDescent="0.2">
      <c r="R17" s="10"/>
      <c r="T17" s="3"/>
    </row>
    <row r="18" spans="1:20" x14ac:dyDescent="0.2">
      <c r="A18" s="6" t="s">
        <v>25</v>
      </c>
      <c r="B18" s="7">
        <v>6.0220000000000003E+23</v>
      </c>
    </row>
    <row r="19" spans="1:20" x14ac:dyDescent="0.2">
      <c r="A19" t="s">
        <v>27</v>
      </c>
      <c r="B19">
        <v>2.2000000000000002</v>
      </c>
    </row>
    <row r="20" spans="1:20" x14ac:dyDescent="0.2">
      <c r="A20" s="6" t="s">
        <v>26</v>
      </c>
      <c r="B20" s="7">
        <f>B18*B19/J15</f>
        <v>6.2254258141461811E+22</v>
      </c>
      <c r="P20" s="6" t="s">
        <v>34</v>
      </c>
      <c r="Q20" s="18" t="s">
        <v>33</v>
      </c>
      <c r="R20" s="17"/>
    </row>
    <row r="21" spans="1:20" ht="13.5" thickBot="1" x14ac:dyDescent="0.25">
      <c r="A21" s="6" t="s">
        <v>28</v>
      </c>
      <c r="B21" s="7">
        <f>$B$20*(G14/100)</f>
        <v>2.1684772209351475E+20</v>
      </c>
      <c r="C21" s="7">
        <f>$B$20*(H14/100)</f>
        <v>3.7827881281567398E+20</v>
      </c>
      <c r="O21" s="16" t="s">
        <v>6</v>
      </c>
      <c r="P21" s="16" t="s">
        <v>32</v>
      </c>
      <c r="Q21" s="16" t="s">
        <v>32</v>
      </c>
      <c r="R21" s="16" t="s">
        <v>31</v>
      </c>
    </row>
    <row r="22" spans="1:20" x14ac:dyDescent="0.2">
      <c r="O22" t="s">
        <v>16</v>
      </c>
      <c r="P22">
        <v>58</v>
      </c>
      <c r="Q22" s="10">
        <v>73.80607704400424</v>
      </c>
      <c r="R22" s="7">
        <v>4.5947425727060585E+22</v>
      </c>
    </row>
    <row r="23" spans="1:20" x14ac:dyDescent="0.2">
      <c r="O23" t="s">
        <v>18</v>
      </c>
      <c r="P23">
        <v>20</v>
      </c>
      <c r="Q23" s="10">
        <v>13.2593047236792</v>
      </c>
      <c r="R23" s="7">
        <v>8.2544817904422884E+21</v>
      </c>
    </row>
    <row r="24" spans="1:20" x14ac:dyDescent="0.2">
      <c r="O24" t="s">
        <v>19</v>
      </c>
      <c r="P24">
        <v>12.5</v>
      </c>
      <c r="Q24" s="10">
        <v>8.2667395832170527</v>
      </c>
      <c r="R24" s="7">
        <v>5.1463974000183487E+21</v>
      </c>
    </row>
    <row r="25" spans="1:20" x14ac:dyDescent="0.2">
      <c r="O25" t="s">
        <v>20</v>
      </c>
      <c r="P25">
        <v>5.5</v>
      </c>
      <c r="Q25" s="10">
        <v>3.6108364150090702</v>
      </c>
      <c r="R25" s="7">
        <v>2.2478994228656517E+21</v>
      </c>
    </row>
    <row r="26" spans="1:20" x14ac:dyDescent="0.2">
      <c r="O26" t="s">
        <v>14</v>
      </c>
      <c r="P26">
        <v>2.85</v>
      </c>
      <c r="Q26" s="10">
        <v>0.70871630656787532</v>
      </c>
      <c r="R26" s="7">
        <v>4.4120607898139892E+20</v>
      </c>
    </row>
    <row r="27" spans="1:20" x14ac:dyDescent="0.2">
      <c r="O27" t="s">
        <v>21</v>
      </c>
      <c r="P27">
        <v>0.35</v>
      </c>
      <c r="Q27" s="10">
        <v>0.34832592752252639</v>
      </c>
      <c r="R27" s="7">
        <v>2.1684772209351475E+20</v>
      </c>
    </row>
  </sheetData>
  <mergeCells count="1">
    <mergeCell ref="Q20:R20"/>
  </mergeCells>
  <pageMargins left="0.75" right="0.75" top="1" bottom="1" header="0" footer="0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Mann [mn14tm]</dc:creator>
  <cp:lastModifiedBy>Thomas Mann [mn14tm]</cp:lastModifiedBy>
  <dcterms:created xsi:type="dcterms:W3CDTF">2016-12-08T14:28:43Z</dcterms:created>
  <dcterms:modified xsi:type="dcterms:W3CDTF">2016-12-12T16:14:38Z</dcterms:modified>
</cp:coreProperties>
</file>