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54" i="3"/>
  <c r="C53"/>
  <c r="C52"/>
  <c r="C50"/>
  <c r="A48"/>
  <c r="A49" s="1"/>
  <c r="A26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25"/>
  <c r="B50"/>
  <c r="L9"/>
  <c r="L10" s="1"/>
  <c r="M10" s="1"/>
  <c r="F14"/>
  <c r="F15"/>
  <c r="D8"/>
  <c r="D9" s="1"/>
  <c r="D10" s="1"/>
  <c r="D11" s="1"/>
  <c r="D12" s="1"/>
  <c r="D13" s="1"/>
  <c r="D14" s="1"/>
  <c r="D15" s="1"/>
  <c r="D7"/>
  <c r="E16"/>
  <c r="F13"/>
  <c r="F12"/>
  <c r="F7"/>
  <c r="F8"/>
  <c r="F9"/>
  <c r="F10"/>
  <c r="F11"/>
  <c r="F16"/>
  <c r="F6"/>
  <c r="B52" l="1"/>
  <c r="B53" s="1"/>
  <c r="B54" s="1"/>
  <c r="G16"/>
  <c r="H16" s="1"/>
  <c r="I16" s="1"/>
</calcChain>
</file>

<file path=xl/sharedStrings.xml><?xml version="1.0" encoding="utf-8"?>
<sst xmlns="http://schemas.openxmlformats.org/spreadsheetml/2006/main" count="332" uniqueCount="100">
  <si>
    <t>RF</t>
  </si>
  <si>
    <t>hex</t>
  </si>
  <si>
    <t>Memoryaddr</t>
  </si>
  <si>
    <t>jopsys_exectrl:</t>
  </si>
  <si>
    <t>ldjpc</t>
  </si>
  <si>
    <t>stmainjpc</t>
  </si>
  <si>
    <t>ldctrlpct</t>
  </si>
  <si>
    <t>ldt</t>
  </si>
  <si>
    <t>stjpc</t>
  </si>
  <si>
    <t>nop</t>
  </si>
  <si>
    <t>toggle</t>
  </si>
  <si>
    <t>nop nxt</t>
  </si>
  <si>
    <t>jopsys_stmainp:</t>
  </si>
  <si>
    <t>stmainptr</t>
  </si>
  <si>
    <t>jopsys_rddatacall:</t>
  </si>
  <si>
    <t>jopsys_initctrl:</t>
  </si>
  <si>
    <t>wrctrl</t>
  </si>
  <si>
    <t>pop</t>
  </si>
  <si>
    <t xml:space="preserve">pop </t>
  </si>
  <si>
    <t>jopsys_nopinstr:</t>
  </si>
  <si>
    <t>jopsys_datacall:</t>
  </si>
  <si>
    <t>ldmainptrt</t>
  </si>
  <si>
    <t>nop opd</t>
  </si>
  <si>
    <t xml:space="preserve">nop </t>
  </si>
  <si>
    <t>ldctrlopdt</t>
  </si>
  <si>
    <t>dup</t>
  </si>
  <si>
    <t xml:space="preserve">add </t>
  </si>
  <si>
    <t>sub</t>
  </si>
  <si>
    <t>stctrlpc</t>
  </si>
  <si>
    <t>ldmaint</t>
  </si>
  <si>
    <t>jopsys_strimm:</t>
  </si>
  <si>
    <t>rdrf</t>
  </si>
  <si>
    <t>ldrzt</t>
  </si>
  <si>
    <t>wrdm</t>
  </si>
  <si>
    <t>pop nxt</t>
  </si>
  <si>
    <t xml:space="preserve">jopsys_strind: </t>
  </si>
  <si>
    <t>ldrxt</t>
  </si>
  <si>
    <t xml:space="preserve">pop nxt </t>
  </si>
  <si>
    <t xml:space="preserve">jopsys_strdir: </t>
  </si>
  <si>
    <t>jopsys_ldrimm:</t>
  </si>
  <si>
    <t>wrimm</t>
  </si>
  <si>
    <t xml:space="preserve">jopsys_ldrind: </t>
  </si>
  <si>
    <t>lddmt</t>
  </si>
  <si>
    <t>wrrf</t>
  </si>
  <si>
    <t xml:space="preserve">jopsys_ldrdir: </t>
  </si>
  <si>
    <t xml:space="preserve">jopsys_andimm: </t>
  </si>
  <si>
    <t>and</t>
  </si>
  <si>
    <t xml:space="preserve">jopsys_orimm: </t>
  </si>
  <si>
    <t>or</t>
  </si>
  <si>
    <t xml:space="preserve">jopsys_addimm: </t>
  </si>
  <si>
    <t>add</t>
  </si>
  <si>
    <t xml:space="preserve">jopsys_subvimm: </t>
  </si>
  <si>
    <t xml:space="preserve">jopsys_andind: </t>
  </si>
  <si>
    <t xml:space="preserve">jopsys_orind: </t>
  </si>
  <si>
    <t xml:space="preserve">jopsys_addind: </t>
  </si>
  <si>
    <t>jopsys_jmpimm:</t>
  </si>
  <si>
    <t>jbr</t>
  </si>
  <si>
    <t>jopsys_jmpind:</t>
  </si>
  <si>
    <t>jopsys_noop:</t>
  </si>
  <si>
    <t>jopsys_present:</t>
  </si>
  <si>
    <t>jopsys_sz:</t>
  </si>
  <si>
    <t xml:space="preserve">jopsys_subimm: </t>
  </si>
  <si>
    <t xml:space="preserve">jopsys_chkend: </t>
  </si>
  <si>
    <t>ldmaxt</t>
  </si>
  <si>
    <t>jopsys_switchs:</t>
  </si>
  <si>
    <t>ldonet</t>
  </si>
  <si>
    <t>jopsys_clfz:</t>
  </si>
  <si>
    <t>jopsys_seot:</t>
  </si>
  <si>
    <t xml:space="preserve">seot </t>
  </si>
  <si>
    <t>jopsys_ceot:</t>
  </si>
  <si>
    <t xml:space="preserve">ceot </t>
  </si>
  <si>
    <t>jopsys_ler:</t>
  </si>
  <si>
    <t xml:space="preserve">    ldert</t>
  </si>
  <si>
    <t>jopsys_cer:</t>
  </si>
  <si>
    <t xml:space="preserve">cer </t>
  </si>
  <si>
    <t>jopsys_ssvop:</t>
  </si>
  <si>
    <t>ssvop</t>
  </si>
  <si>
    <t>jopsys_ssop:</t>
  </si>
  <si>
    <t xml:space="preserve">sop </t>
  </si>
  <si>
    <t>jopsys_lsip:</t>
  </si>
  <si>
    <t>ldsipt</t>
  </si>
  <si>
    <t>DPCF</t>
  </si>
  <si>
    <t>#</t>
  </si>
  <si>
    <t>Byte-code or instructions</t>
  </si>
  <si>
    <t>Type Control or Data</t>
  </si>
  <si>
    <t>push java PC on top of stack A</t>
  </si>
  <si>
    <t>pop Java pC from stack and store it in mainjpcreg</t>
  </si>
  <si>
    <t>load CRCF PC from ctrljpcregister to temp reg T</t>
  </si>
  <si>
    <t>push T on stack (A)</t>
  </si>
  <si>
    <t>POP control PC pushed on A and stored it in Java PC</t>
  </si>
  <si>
    <t>Toggle the execution control falg</t>
  </si>
  <si>
    <t>cycles</t>
  </si>
  <si>
    <t>ns</t>
  </si>
  <si>
    <t>100 MHz</t>
  </si>
  <si>
    <t>cl</t>
  </si>
  <si>
    <t>LE used 4552</t>
  </si>
  <si>
    <t>aps</t>
  </si>
  <si>
    <t>cd0</t>
  </si>
  <si>
    <t xml:space="preserve">cd1 </t>
  </si>
  <si>
    <t>for 50 MHz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</si>
</sst>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E21"/>
  <sheetViews>
    <sheetView workbookViewId="0">
      <selection activeCell="E14" sqref="E14"/>
    </sheetView>
  </sheetViews>
  <sheetFormatPr defaultRowHeight="15"/>
  <cols>
    <col min="4" max="4" width="13" customWidth="1"/>
  </cols>
  <sheetData>
    <row r="5" spans="2:5">
      <c r="B5" s="1" t="s">
        <v>0</v>
      </c>
      <c r="C5" t="s">
        <v>1</v>
      </c>
      <c r="D5" t="s">
        <v>2</v>
      </c>
    </row>
    <row r="6" spans="2:5">
      <c r="B6" s="1">
        <v>0</v>
      </c>
      <c r="C6">
        <v>11</v>
      </c>
      <c r="D6">
        <v>17</v>
      </c>
      <c r="E6">
        <v>1</v>
      </c>
    </row>
    <row r="7" spans="2:5">
      <c r="B7" s="1">
        <v>1</v>
      </c>
      <c r="C7">
        <v>12</v>
      </c>
      <c r="D7">
        <v>18</v>
      </c>
      <c r="E7">
        <v>2</v>
      </c>
    </row>
    <row r="8" spans="2:5">
      <c r="B8" s="1">
        <v>2</v>
      </c>
      <c r="C8">
        <v>23</v>
      </c>
      <c r="D8">
        <v>35</v>
      </c>
      <c r="E8">
        <v>3</v>
      </c>
    </row>
    <row r="9" spans="2:5">
      <c r="B9" s="1">
        <v>3</v>
      </c>
      <c r="C9">
        <v>34</v>
      </c>
      <c r="D9">
        <v>52</v>
      </c>
      <c r="E9">
        <v>4</v>
      </c>
    </row>
    <row r="10" spans="2:5">
      <c r="B10" s="1">
        <v>4</v>
      </c>
      <c r="C10">
        <v>45</v>
      </c>
      <c r="D10">
        <v>69</v>
      </c>
      <c r="E10">
        <v>5</v>
      </c>
    </row>
    <row r="11" spans="2:5">
      <c r="B11" s="1">
        <v>5</v>
      </c>
      <c r="C11">
        <v>56</v>
      </c>
      <c r="D11">
        <v>86</v>
      </c>
      <c r="E11">
        <v>6</v>
      </c>
    </row>
    <row r="12" spans="2:5">
      <c r="B12" s="1">
        <v>6</v>
      </c>
    </row>
    <row r="13" spans="2:5">
      <c r="B13" s="1">
        <v>7</v>
      </c>
    </row>
    <row r="14" spans="2:5">
      <c r="B14" s="1">
        <v>8</v>
      </c>
    </row>
    <row r="15" spans="2:5">
      <c r="B15" s="1">
        <v>9</v>
      </c>
    </row>
    <row r="16" spans="2:5">
      <c r="B16" s="1">
        <v>10</v>
      </c>
    </row>
    <row r="17" spans="2:2">
      <c r="B17" s="1">
        <v>11</v>
      </c>
    </row>
    <row r="18" spans="2:2">
      <c r="B18" s="1">
        <v>12</v>
      </c>
    </row>
    <row r="19" spans="2:2">
      <c r="B19" s="1">
        <v>13</v>
      </c>
    </row>
    <row r="20" spans="2:2">
      <c r="B20" s="1">
        <v>14</v>
      </c>
    </row>
    <row r="21" spans="2:2">
      <c r="B21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8"/>
  <sheetViews>
    <sheetView topLeftCell="A70" workbookViewId="0">
      <selection activeCell="B15" sqref="B15"/>
    </sheetView>
  </sheetViews>
  <sheetFormatPr defaultRowHeight="15"/>
  <cols>
    <col min="2" max="2" width="25.140625" customWidth="1"/>
    <col min="3" max="3" width="19.42578125" customWidth="1"/>
    <col min="5" max="5" width="11.140625" customWidth="1"/>
    <col min="6" max="6" width="47.140625" customWidth="1"/>
  </cols>
  <sheetData>
    <row r="1" spans="1:6">
      <c r="A1" t="s">
        <v>82</v>
      </c>
      <c r="B1" t="s">
        <v>83</v>
      </c>
      <c r="C1" t="s">
        <v>84</v>
      </c>
    </row>
    <row r="2" spans="1:6">
      <c r="A2">
        <v>1</v>
      </c>
      <c r="B2" t="s">
        <v>3</v>
      </c>
      <c r="C2" t="s">
        <v>81</v>
      </c>
    </row>
    <row r="3" spans="1:6">
      <c r="E3" t="s">
        <v>4</v>
      </c>
      <c r="F3" t="s">
        <v>85</v>
      </c>
    </row>
    <row r="4" spans="1:6">
      <c r="E4" t="s">
        <v>5</v>
      </c>
      <c r="F4" t="s">
        <v>86</v>
      </c>
    </row>
    <row r="5" spans="1:6">
      <c r="E5" t="s">
        <v>6</v>
      </c>
      <c r="F5" t="s">
        <v>87</v>
      </c>
    </row>
    <row r="6" spans="1:6">
      <c r="E6" t="s">
        <v>7</v>
      </c>
      <c r="F6" t="s">
        <v>88</v>
      </c>
    </row>
    <row r="7" spans="1:6">
      <c r="E7" t="s">
        <v>8</v>
      </c>
      <c r="F7" t="s">
        <v>89</v>
      </c>
    </row>
    <row r="8" spans="1:6">
      <c r="E8" t="s">
        <v>9</v>
      </c>
    </row>
    <row r="9" spans="1:6">
      <c r="E9" t="s">
        <v>10</v>
      </c>
      <c r="F9" t="s">
        <v>90</v>
      </c>
    </row>
    <row r="10" spans="1:6">
      <c r="E10" t="s">
        <v>9</v>
      </c>
    </row>
    <row r="11" spans="1:6">
      <c r="E11" t="s">
        <v>9</v>
      </c>
    </row>
    <row r="12" spans="1:6">
      <c r="E12" t="s">
        <v>9</v>
      </c>
    </row>
    <row r="13" spans="1:6">
      <c r="E13" t="s">
        <v>11</v>
      </c>
    </row>
    <row r="15" spans="1:6">
      <c r="B15" t="s">
        <v>12</v>
      </c>
    </row>
    <row r="16" spans="1:6">
      <c r="E16" t="s">
        <v>13</v>
      </c>
    </row>
    <row r="17" spans="2:5">
      <c r="E17" t="s">
        <v>9</v>
      </c>
    </row>
    <row r="18" spans="2:5">
      <c r="E18" t="s">
        <v>11</v>
      </c>
    </row>
    <row r="20" spans="2:5">
      <c r="B20" t="s">
        <v>14</v>
      </c>
    </row>
    <row r="21" spans="2:5">
      <c r="E21" t="s">
        <v>9</v>
      </c>
    </row>
    <row r="22" spans="2:5">
      <c r="E22" t="s">
        <v>11</v>
      </c>
    </row>
    <row r="24" spans="2:5">
      <c r="B24" t="s">
        <v>15</v>
      </c>
    </row>
    <row r="25" spans="2:5">
      <c r="E25" t="s">
        <v>16</v>
      </c>
    </row>
    <row r="26" spans="2:5">
      <c r="E26" t="s">
        <v>9</v>
      </c>
    </row>
    <row r="27" spans="2:5">
      <c r="E27" t="s">
        <v>17</v>
      </c>
    </row>
    <row r="28" spans="2:5">
      <c r="E28" t="s">
        <v>18</v>
      </c>
    </row>
    <row r="29" spans="2:5">
      <c r="E29" t="s">
        <v>11</v>
      </c>
    </row>
    <row r="31" spans="2:5">
      <c r="B31" t="s">
        <v>19</v>
      </c>
    </row>
    <row r="32" spans="2:5">
      <c r="E32" t="s">
        <v>9</v>
      </c>
    </row>
    <row r="33" spans="2:5">
      <c r="E33" t="s">
        <v>11</v>
      </c>
    </row>
    <row r="35" spans="2:5">
      <c r="B35" t="s">
        <v>20</v>
      </c>
    </row>
    <row r="36" spans="2:5">
      <c r="E36" t="s">
        <v>21</v>
      </c>
    </row>
    <row r="37" spans="2:5">
      <c r="E37" t="s">
        <v>7</v>
      </c>
    </row>
    <row r="38" spans="2:5">
      <c r="E38" t="s">
        <v>22</v>
      </c>
    </row>
    <row r="39" spans="2:5">
      <c r="E39" t="s">
        <v>23</v>
      </c>
    </row>
    <row r="40" spans="2:5">
      <c r="E40" t="s">
        <v>24</v>
      </c>
    </row>
    <row r="41" spans="2:5">
      <c r="E41" t="s">
        <v>7</v>
      </c>
    </row>
    <row r="42" spans="2:5">
      <c r="E42" t="s">
        <v>25</v>
      </c>
    </row>
    <row r="43" spans="2:5">
      <c r="E43" t="s">
        <v>26</v>
      </c>
    </row>
    <row r="44" spans="2:5">
      <c r="E44" t="s">
        <v>27</v>
      </c>
    </row>
    <row r="45" spans="2:5">
      <c r="E45" t="s">
        <v>4</v>
      </c>
    </row>
    <row r="46" spans="2:5">
      <c r="E46" t="s">
        <v>9</v>
      </c>
    </row>
    <row r="47" spans="2:5">
      <c r="E47" t="s">
        <v>28</v>
      </c>
    </row>
    <row r="48" spans="2:5">
      <c r="E48" t="s">
        <v>29</v>
      </c>
    </row>
    <row r="49" spans="2:5">
      <c r="E49" t="s">
        <v>7</v>
      </c>
    </row>
    <row r="50" spans="2:5">
      <c r="E50" t="s">
        <v>8</v>
      </c>
    </row>
    <row r="51" spans="2:5">
      <c r="E51" t="s">
        <v>9</v>
      </c>
    </row>
    <row r="52" spans="2:5">
      <c r="E52" t="s">
        <v>10</v>
      </c>
    </row>
    <row r="53" spans="2:5">
      <c r="E53" t="s">
        <v>9</v>
      </c>
    </row>
    <row r="54" spans="2:5">
      <c r="E54" t="s">
        <v>9</v>
      </c>
    </row>
    <row r="55" spans="2:5">
      <c r="E55" t="s">
        <v>11</v>
      </c>
    </row>
    <row r="57" spans="2:5">
      <c r="B57" t="s">
        <v>30</v>
      </c>
    </row>
    <row r="58" spans="2:5">
      <c r="E58" t="s">
        <v>22</v>
      </c>
    </row>
    <row r="59" spans="2:5">
      <c r="E59" t="s">
        <v>31</v>
      </c>
    </row>
    <row r="60" spans="2:5">
      <c r="E60" t="s">
        <v>24</v>
      </c>
    </row>
    <row r="61" spans="2:5">
      <c r="E61" t="s">
        <v>7</v>
      </c>
    </row>
    <row r="62" spans="2:5">
      <c r="E62" t="s">
        <v>32</v>
      </c>
    </row>
    <row r="63" spans="2:5">
      <c r="E63" t="s">
        <v>7</v>
      </c>
    </row>
    <row r="64" spans="2:5">
      <c r="E64" t="s">
        <v>33</v>
      </c>
    </row>
    <row r="65" spans="2:5">
      <c r="E65" t="s">
        <v>9</v>
      </c>
    </row>
    <row r="66" spans="2:5">
      <c r="E66" t="s">
        <v>17</v>
      </c>
    </row>
    <row r="67" spans="2:5">
      <c r="E67" t="s">
        <v>34</v>
      </c>
    </row>
    <row r="69" spans="2:5">
      <c r="B69" t="s">
        <v>35</v>
      </c>
    </row>
    <row r="70" spans="2:5">
      <c r="E70" t="s">
        <v>31</v>
      </c>
    </row>
    <row r="71" spans="2:5">
      <c r="E71" t="s">
        <v>36</v>
      </c>
    </row>
    <row r="72" spans="2:5">
      <c r="E72" t="s">
        <v>7</v>
      </c>
    </row>
    <row r="73" spans="2:5">
      <c r="E73" t="s">
        <v>32</v>
      </c>
    </row>
    <row r="74" spans="2:5">
      <c r="E74" t="s">
        <v>7</v>
      </c>
    </row>
    <row r="75" spans="2:5">
      <c r="E75" t="s">
        <v>33</v>
      </c>
    </row>
    <row r="76" spans="2:5">
      <c r="E76" t="s">
        <v>9</v>
      </c>
    </row>
    <row r="77" spans="2:5">
      <c r="E77" t="s">
        <v>17</v>
      </c>
    </row>
    <row r="78" spans="2:5">
      <c r="E78" t="s">
        <v>37</v>
      </c>
    </row>
    <row r="80" spans="2:5">
      <c r="B80" t="s">
        <v>38</v>
      </c>
    </row>
    <row r="81" spans="2:5">
      <c r="E81" t="s">
        <v>22</v>
      </c>
    </row>
    <row r="82" spans="2:5">
      <c r="E82" t="s">
        <v>31</v>
      </c>
    </row>
    <row r="83" spans="2:5">
      <c r="E83" t="s">
        <v>36</v>
      </c>
    </row>
    <row r="84" spans="2:5">
      <c r="E84" t="s">
        <v>7</v>
      </c>
    </row>
    <row r="85" spans="2:5">
      <c r="E85" t="s">
        <v>24</v>
      </c>
    </row>
    <row r="86" spans="2:5">
      <c r="E86" t="s">
        <v>7</v>
      </c>
    </row>
    <row r="87" spans="2:5">
      <c r="E87" t="s">
        <v>33</v>
      </c>
    </row>
    <row r="88" spans="2:5">
      <c r="E88" t="s">
        <v>9</v>
      </c>
    </row>
    <row r="89" spans="2:5">
      <c r="E89" t="s">
        <v>17</v>
      </c>
    </row>
    <row r="90" spans="2:5">
      <c r="E90" t="s">
        <v>37</v>
      </c>
    </row>
    <row r="92" spans="2:5">
      <c r="B92" t="s">
        <v>39</v>
      </c>
    </row>
    <row r="93" spans="2:5">
      <c r="E93" t="s">
        <v>22</v>
      </c>
    </row>
    <row r="94" spans="2:5">
      <c r="E94" t="s">
        <v>9</v>
      </c>
    </row>
    <row r="95" spans="2:5">
      <c r="E95" t="s">
        <v>40</v>
      </c>
    </row>
    <row r="96" spans="2:5">
      <c r="E96" t="s">
        <v>9</v>
      </c>
    </row>
    <row r="97" spans="2:5">
      <c r="E97" t="s">
        <v>11</v>
      </c>
    </row>
    <row r="99" spans="2:5">
      <c r="B99" t="s">
        <v>41</v>
      </c>
    </row>
    <row r="100" spans="2:5">
      <c r="E100" t="s">
        <v>31</v>
      </c>
    </row>
    <row r="101" spans="2:5">
      <c r="E101" t="s">
        <v>36</v>
      </c>
    </row>
    <row r="102" spans="2:5">
      <c r="E102" t="s">
        <v>7</v>
      </c>
    </row>
    <row r="103" spans="2:5">
      <c r="E103" t="s">
        <v>9</v>
      </c>
    </row>
    <row r="104" spans="2:5">
      <c r="E104" t="s">
        <v>42</v>
      </c>
    </row>
    <row r="105" spans="2:5">
      <c r="E105" t="s">
        <v>7</v>
      </c>
    </row>
    <row r="106" spans="2:5">
      <c r="E106" t="s">
        <v>9</v>
      </c>
    </row>
    <row r="107" spans="2:5">
      <c r="E107" t="s">
        <v>43</v>
      </c>
    </row>
    <row r="108" spans="2:5">
      <c r="E108" t="s">
        <v>9</v>
      </c>
    </row>
    <row r="109" spans="2:5">
      <c r="E109" t="s">
        <v>9</v>
      </c>
    </row>
    <row r="110" spans="2:5">
      <c r="E110" t="s">
        <v>18</v>
      </c>
    </row>
    <row r="111" spans="2:5">
      <c r="E111" t="s">
        <v>37</v>
      </c>
    </row>
    <row r="113" spans="2:5">
      <c r="B113" t="s">
        <v>44</v>
      </c>
    </row>
    <row r="114" spans="2:5">
      <c r="E114" t="s">
        <v>22</v>
      </c>
    </row>
    <row r="115" spans="2:5">
      <c r="E115" t="s">
        <v>9</v>
      </c>
    </row>
    <row r="116" spans="2:5">
      <c r="E116" t="s">
        <v>24</v>
      </c>
    </row>
    <row r="117" spans="2:5">
      <c r="E117" t="s">
        <v>9</v>
      </c>
    </row>
    <row r="118" spans="2:5">
      <c r="E118" t="s">
        <v>7</v>
      </c>
    </row>
    <row r="119" spans="2:5">
      <c r="E119" t="s">
        <v>9</v>
      </c>
    </row>
    <row r="120" spans="2:5">
      <c r="E120" t="s">
        <v>42</v>
      </c>
    </row>
    <row r="121" spans="2:5">
      <c r="E121" t="s">
        <v>7</v>
      </c>
    </row>
    <row r="122" spans="2:5">
      <c r="E122" t="s">
        <v>9</v>
      </c>
    </row>
    <row r="123" spans="2:5">
      <c r="E123" t="s">
        <v>43</v>
      </c>
    </row>
    <row r="124" spans="2:5">
      <c r="E124" t="s">
        <v>9</v>
      </c>
    </row>
    <row r="125" spans="2:5">
      <c r="E125" t="s">
        <v>18</v>
      </c>
    </row>
    <row r="126" spans="2:5">
      <c r="E126" t="s">
        <v>37</v>
      </c>
    </row>
    <row r="128" spans="2:5">
      <c r="B128" t="s">
        <v>45</v>
      </c>
    </row>
    <row r="129" spans="2:5">
      <c r="E129" t="s">
        <v>22</v>
      </c>
    </row>
    <row r="130" spans="2:5">
      <c r="E130" t="s">
        <v>31</v>
      </c>
    </row>
    <row r="131" spans="2:5">
      <c r="E131" t="s">
        <v>9</v>
      </c>
    </row>
    <row r="132" spans="2:5">
      <c r="E132" t="s">
        <v>36</v>
      </c>
    </row>
    <row r="133" spans="2:5">
      <c r="E133" t="s">
        <v>7</v>
      </c>
    </row>
    <row r="134" spans="2:5">
      <c r="E134" t="s">
        <v>24</v>
      </c>
    </row>
    <row r="135" spans="2:5">
      <c r="E135" t="s">
        <v>7</v>
      </c>
    </row>
    <row r="136" spans="2:5">
      <c r="E136" t="s">
        <v>46</v>
      </c>
    </row>
    <row r="137" spans="2:5">
      <c r="E137" t="s">
        <v>43</v>
      </c>
    </row>
    <row r="138" spans="2:5">
      <c r="E138" t="s">
        <v>9</v>
      </c>
    </row>
    <row r="139" spans="2:5">
      <c r="E139" t="s">
        <v>34</v>
      </c>
    </row>
    <row r="141" spans="2:5">
      <c r="B141" t="s">
        <v>47</v>
      </c>
    </row>
    <row r="142" spans="2:5">
      <c r="E142" t="s">
        <v>22</v>
      </c>
    </row>
    <row r="143" spans="2:5">
      <c r="E143" t="s">
        <v>31</v>
      </c>
    </row>
    <row r="144" spans="2:5">
      <c r="E144" t="s">
        <v>9</v>
      </c>
    </row>
    <row r="145" spans="2:5">
      <c r="E145" t="s">
        <v>36</v>
      </c>
    </row>
    <row r="146" spans="2:5">
      <c r="E146" t="s">
        <v>7</v>
      </c>
    </row>
    <row r="147" spans="2:5">
      <c r="E147" t="s">
        <v>24</v>
      </c>
    </row>
    <row r="148" spans="2:5">
      <c r="E148" t="s">
        <v>7</v>
      </c>
    </row>
    <row r="149" spans="2:5">
      <c r="E149" t="s">
        <v>48</v>
      </c>
    </row>
    <row r="150" spans="2:5">
      <c r="E150" t="s">
        <v>43</v>
      </c>
    </row>
    <row r="151" spans="2:5">
      <c r="E151" t="s">
        <v>9</v>
      </c>
    </row>
    <row r="152" spans="2:5">
      <c r="E152" t="s">
        <v>34</v>
      </c>
    </row>
    <row r="154" spans="2:5">
      <c r="B154" t="s">
        <v>49</v>
      </c>
    </row>
    <row r="155" spans="2:5">
      <c r="E155" t="s">
        <v>22</v>
      </c>
    </row>
    <row r="156" spans="2:5">
      <c r="E156" t="s">
        <v>31</v>
      </c>
    </row>
    <row r="157" spans="2:5">
      <c r="E157" t="s">
        <v>9</v>
      </c>
    </row>
    <row r="158" spans="2:5">
      <c r="E158" t="s">
        <v>36</v>
      </c>
    </row>
    <row r="159" spans="2:5">
      <c r="E159" t="s">
        <v>7</v>
      </c>
    </row>
    <row r="160" spans="2:5">
      <c r="E160" t="s">
        <v>24</v>
      </c>
    </row>
    <row r="161" spans="2:5">
      <c r="E161" t="s">
        <v>7</v>
      </c>
    </row>
    <row r="162" spans="2:5">
      <c r="E162" t="s">
        <v>50</v>
      </c>
    </row>
    <row r="163" spans="2:5">
      <c r="E163" t="s">
        <v>43</v>
      </c>
    </row>
    <row r="164" spans="2:5">
      <c r="E164" t="s">
        <v>9</v>
      </c>
    </row>
    <row r="165" spans="2:5">
      <c r="E165" t="s">
        <v>34</v>
      </c>
    </row>
    <row r="167" spans="2:5">
      <c r="B167" t="s">
        <v>51</v>
      </c>
    </row>
    <row r="168" spans="2:5">
      <c r="E168" t="s">
        <v>22</v>
      </c>
    </row>
    <row r="169" spans="2:5">
      <c r="E169" t="s">
        <v>31</v>
      </c>
    </row>
    <row r="170" spans="2:5">
      <c r="E170" t="s">
        <v>9</v>
      </c>
    </row>
    <row r="171" spans="2:5">
      <c r="E171" t="s">
        <v>36</v>
      </c>
    </row>
    <row r="172" spans="2:5">
      <c r="E172" t="s">
        <v>7</v>
      </c>
    </row>
    <row r="173" spans="2:5">
      <c r="E173" t="s">
        <v>24</v>
      </c>
    </row>
    <row r="174" spans="2:5">
      <c r="E174" t="s">
        <v>7</v>
      </c>
    </row>
    <row r="175" spans="2:5">
      <c r="E175" t="s">
        <v>27</v>
      </c>
    </row>
    <row r="176" spans="2:5">
      <c r="E176" t="s">
        <v>43</v>
      </c>
    </row>
    <row r="177" spans="2:5">
      <c r="E177" t="s">
        <v>9</v>
      </c>
    </row>
    <row r="178" spans="2:5">
      <c r="E178" t="s">
        <v>34</v>
      </c>
    </row>
    <row r="180" spans="2:5">
      <c r="B180" t="s">
        <v>52</v>
      </c>
    </row>
    <row r="181" spans="2:5">
      <c r="E181" t="s">
        <v>31</v>
      </c>
    </row>
    <row r="182" spans="2:5">
      <c r="E182" t="s">
        <v>9</v>
      </c>
    </row>
    <row r="183" spans="2:5">
      <c r="E183" t="s">
        <v>36</v>
      </c>
    </row>
    <row r="184" spans="2:5">
      <c r="E184" t="s">
        <v>7</v>
      </c>
    </row>
    <row r="185" spans="2:5">
      <c r="E185" t="s">
        <v>32</v>
      </c>
    </row>
    <row r="186" spans="2:5">
      <c r="E186" t="s">
        <v>7</v>
      </c>
    </row>
    <row r="187" spans="2:5">
      <c r="E187" t="s">
        <v>46</v>
      </c>
    </row>
    <row r="188" spans="2:5">
      <c r="E188" t="s">
        <v>43</v>
      </c>
    </row>
    <row r="189" spans="2:5">
      <c r="E189" t="s">
        <v>9</v>
      </c>
    </row>
    <row r="190" spans="2:5">
      <c r="E190" t="s">
        <v>34</v>
      </c>
    </row>
    <row r="191" spans="2:5">
      <c r="B191" t="s">
        <v>53</v>
      </c>
    </row>
    <row r="192" spans="2:5">
      <c r="E192" t="s">
        <v>31</v>
      </c>
    </row>
    <row r="193" spans="2:5">
      <c r="E193" t="s">
        <v>9</v>
      </c>
    </row>
    <row r="194" spans="2:5">
      <c r="E194" t="s">
        <v>36</v>
      </c>
    </row>
    <row r="195" spans="2:5">
      <c r="E195" t="s">
        <v>7</v>
      </c>
    </row>
    <row r="196" spans="2:5">
      <c r="E196" t="s">
        <v>32</v>
      </c>
    </row>
    <row r="197" spans="2:5">
      <c r="E197" t="s">
        <v>7</v>
      </c>
    </row>
    <row r="198" spans="2:5">
      <c r="E198" t="s">
        <v>48</v>
      </c>
    </row>
    <row r="199" spans="2:5">
      <c r="E199" t="s">
        <v>43</v>
      </c>
    </row>
    <row r="200" spans="2:5">
      <c r="E200" t="s">
        <v>9</v>
      </c>
    </row>
    <row r="201" spans="2:5">
      <c r="E201" t="s">
        <v>34</v>
      </c>
    </row>
    <row r="202" spans="2:5">
      <c r="B202" t="s">
        <v>54</v>
      </c>
    </row>
    <row r="203" spans="2:5">
      <c r="E203" t="s">
        <v>31</v>
      </c>
    </row>
    <row r="204" spans="2:5">
      <c r="E204" t="s">
        <v>9</v>
      </c>
    </row>
    <row r="205" spans="2:5">
      <c r="E205" t="s">
        <v>36</v>
      </c>
    </row>
    <row r="206" spans="2:5">
      <c r="E206" t="s">
        <v>7</v>
      </c>
    </row>
    <row r="207" spans="2:5">
      <c r="E207" t="s">
        <v>32</v>
      </c>
    </row>
    <row r="208" spans="2:5">
      <c r="E208" t="s">
        <v>7</v>
      </c>
    </row>
    <row r="209" spans="2:5">
      <c r="E209" t="s">
        <v>50</v>
      </c>
    </row>
    <row r="210" spans="2:5">
      <c r="E210" t="s">
        <v>43</v>
      </c>
    </row>
    <row r="211" spans="2:5">
      <c r="E211" t="s">
        <v>9</v>
      </c>
    </row>
    <row r="212" spans="2:5">
      <c r="E212" t="s">
        <v>34</v>
      </c>
    </row>
    <row r="214" spans="2:5">
      <c r="B214" t="s">
        <v>55</v>
      </c>
    </row>
    <row r="215" spans="2:5">
      <c r="E215" t="s">
        <v>22</v>
      </c>
    </row>
    <row r="216" spans="2:5">
      <c r="E216" t="s">
        <v>9</v>
      </c>
    </row>
    <row r="217" spans="2:5">
      <c r="E217" t="s">
        <v>24</v>
      </c>
    </row>
    <row r="218" spans="2:5">
      <c r="E218" t="s">
        <v>9</v>
      </c>
    </row>
    <row r="219" spans="2:5">
      <c r="E219" t="s">
        <v>56</v>
      </c>
    </row>
    <row r="220" spans="2:5">
      <c r="E220" t="s">
        <v>9</v>
      </c>
    </row>
    <row r="221" spans="2:5">
      <c r="E221" t="s">
        <v>9</v>
      </c>
    </row>
    <row r="222" spans="2:5">
      <c r="E222" t="s">
        <v>11</v>
      </c>
    </row>
    <row r="223" spans="2:5">
      <c r="B223" t="s">
        <v>57</v>
      </c>
    </row>
    <row r="224" spans="2:5">
      <c r="E224" t="s">
        <v>31</v>
      </c>
    </row>
    <row r="225" spans="2:5">
      <c r="E225" t="s">
        <v>9</v>
      </c>
    </row>
    <row r="226" spans="2:5">
      <c r="E226" t="s">
        <v>36</v>
      </c>
    </row>
    <row r="227" spans="2:5">
      <c r="E227" t="s">
        <v>9</v>
      </c>
    </row>
    <row r="228" spans="2:5">
      <c r="E228" t="s">
        <v>56</v>
      </c>
    </row>
    <row r="229" spans="2:5">
      <c r="E229" t="s">
        <v>9</v>
      </c>
    </row>
    <row r="230" spans="2:5">
      <c r="E230" t="s">
        <v>9</v>
      </c>
    </row>
    <row r="231" spans="2:5">
      <c r="E231" t="s">
        <v>11</v>
      </c>
    </row>
    <row r="232" spans="2:5">
      <c r="B232" t="s">
        <v>58</v>
      </c>
    </row>
    <row r="233" spans="2:5">
      <c r="E233" t="s">
        <v>9</v>
      </c>
    </row>
    <row r="234" spans="2:5">
      <c r="E234" t="s">
        <v>11</v>
      </c>
    </row>
    <row r="236" spans="2:5">
      <c r="B236" t="s">
        <v>59</v>
      </c>
    </row>
    <row r="237" spans="2:5">
      <c r="E237" t="s">
        <v>22</v>
      </c>
    </row>
    <row r="238" spans="2:5">
      <c r="E238" t="s">
        <v>31</v>
      </c>
    </row>
    <row r="239" spans="2:5">
      <c r="E239" t="s">
        <v>32</v>
      </c>
    </row>
    <row r="240" spans="2:5">
      <c r="E240" t="s">
        <v>7</v>
      </c>
    </row>
    <row r="241" spans="2:5">
      <c r="E241" t="s">
        <v>24</v>
      </c>
    </row>
    <row r="242" spans="2:5">
      <c r="E242" t="s">
        <v>9</v>
      </c>
    </row>
    <row r="243" spans="2:5">
      <c r="E243" t="s">
        <v>56</v>
      </c>
    </row>
    <row r="244" spans="2:5">
      <c r="E244" t="s">
        <v>9</v>
      </c>
    </row>
    <row r="245" spans="2:5">
      <c r="E245" t="s">
        <v>9</v>
      </c>
    </row>
    <row r="246" spans="2:5">
      <c r="E246" t="s">
        <v>34</v>
      </c>
    </row>
    <row r="247" spans="2:5">
      <c r="B247" t="s">
        <v>60</v>
      </c>
    </row>
    <row r="248" spans="2:5">
      <c r="E248" t="s">
        <v>22</v>
      </c>
    </row>
    <row r="249" spans="2:5">
      <c r="E249" t="s">
        <v>24</v>
      </c>
    </row>
    <row r="250" spans="2:5">
      <c r="E250" t="s">
        <v>9</v>
      </c>
    </row>
    <row r="251" spans="2:5">
      <c r="E251" t="s">
        <v>56</v>
      </c>
    </row>
    <row r="252" spans="2:5">
      <c r="E252" t="s">
        <v>9</v>
      </c>
    </row>
    <row r="253" spans="2:5">
      <c r="E253" t="s">
        <v>9</v>
      </c>
    </row>
    <row r="254" spans="2:5">
      <c r="E254" t="s">
        <v>34</v>
      </c>
    </row>
    <row r="256" spans="2:5">
      <c r="B256" t="s">
        <v>61</v>
      </c>
    </row>
    <row r="257" spans="2:5">
      <c r="E257" t="s">
        <v>22</v>
      </c>
    </row>
    <row r="258" spans="2:5">
      <c r="E258" t="s">
        <v>31</v>
      </c>
    </row>
    <row r="259" spans="2:5">
      <c r="E259" t="s">
        <v>9</v>
      </c>
    </row>
    <row r="260" spans="2:5">
      <c r="E260" t="s">
        <v>32</v>
      </c>
    </row>
    <row r="261" spans="2:5">
      <c r="E261" t="s">
        <v>7</v>
      </c>
    </row>
    <row r="262" spans="2:5">
      <c r="E262" t="s">
        <v>24</v>
      </c>
    </row>
    <row r="263" spans="2:5">
      <c r="E263" t="s">
        <v>7</v>
      </c>
    </row>
    <row r="264" spans="2:5">
      <c r="E264" t="s">
        <v>27</v>
      </c>
    </row>
    <row r="265" spans="2:5">
      <c r="E265" t="s">
        <v>9</v>
      </c>
    </row>
    <row r="266" spans="2:5">
      <c r="E266" t="s">
        <v>11</v>
      </c>
    </row>
    <row r="268" spans="2:5">
      <c r="B268" t="s">
        <v>62</v>
      </c>
    </row>
    <row r="269" spans="2:5">
      <c r="E269" t="s">
        <v>31</v>
      </c>
    </row>
    <row r="270" spans="2:5">
      <c r="E270" t="s">
        <v>9</v>
      </c>
    </row>
    <row r="271" spans="2:5">
      <c r="E271" t="s">
        <v>63</v>
      </c>
    </row>
    <row r="272" spans="2:5">
      <c r="E272" t="s">
        <v>7</v>
      </c>
    </row>
    <row r="273" spans="2:5">
      <c r="E273" t="s">
        <v>9</v>
      </c>
    </row>
    <row r="274" spans="2:5">
      <c r="E274" t="s">
        <v>43</v>
      </c>
    </row>
    <row r="275" spans="2:5">
      <c r="E275" t="s">
        <v>23</v>
      </c>
    </row>
    <row r="276" spans="2:5">
      <c r="E276" t="s">
        <v>34</v>
      </c>
    </row>
    <row r="278" spans="2:5">
      <c r="B278" t="s">
        <v>64</v>
      </c>
    </row>
    <row r="279" spans="2:5">
      <c r="E279" t="s">
        <v>31</v>
      </c>
    </row>
    <row r="280" spans="2:5">
      <c r="E280" t="s">
        <v>36</v>
      </c>
    </row>
    <row r="281" spans="2:5">
      <c r="E281" t="s">
        <v>7</v>
      </c>
    </row>
    <row r="282" spans="2:5">
      <c r="E282" t="s">
        <v>9</v>
      </c>
    </row>
    <row r="283" spans="2:5">
      <c r="E283" t="s">
        <v>9</v>
      </c>
    </row>
    <row r="284" spans="2:5">
      <c r="E284" t="s">
        <v>42</v>
      </c>
    </row>
    <row r="285" spans="2:5">
      <c r="E285" t="s">
        <v>9</v>
      </c>
    </row>
    <row r="286" spans="2:5">
      <c r="E286" t="s">
        <v>7</v>
      </c>
    </row>
    <row r="287" spans="2:5">
      <c r="E287" t="s">
        <v>50</v>
      </c>
    </row>
    <row r="288" spans="2:5">
      <c r="E288" t="s">
        <v>9</v>
      </c>
    </row>
    <row r="289" spans="2:5">
      <c r="E289" t="s">
        <v>65</v>
      </c>
    </row>
    <row r="290" spans="2:5">
      <c r="E290" t="s">
        <v>7</v>
      </c>
    </row>
    <row r="291" spans="2:5">
      <c r="E291" t="s">
        <v>9</v>
      </c>
    </row>
    <row r="292" spans="2:5">
      <c r="E292" t="s">
        <v>50</v>
      </c>
    </row>
    <row r="293" spans="2:5">
      <c r="E293" t="s">
        <v>9</v>
      </c>
    </row>
    <row r="294" spans="2:5">
      <c r="E294" t="s">
        <v>9</v>
      </c>
    </row>
    <row r="295" spans="2:5">
      <c r="E295" t="s">
        <v>42</v>
      </c>
    </row>
    <row r="296" spans="2:5">
      <c r="E296" t="s">
        <v>7</v>
      </c>
    </row>
    <row r="297" spans="2:5">
      <c r="E297" t="s">
        <v>43</v>
      </c>
    </row>
    <row r="298" spans="2:5">
      <c r="E298" t="s">
        <v>56</v>
      </c>
    </row>
    <row r="299" spans="2:5">
      <c r="E299" t="s">
        <v>9</v>
      </c>
    </row>
    <row r="300" spans="2:5">
      <c r="E300" t="s">
        <v>17</v>
      </c>
    </row>
    <row r="301" spans="2:5">
      <c r="E301" t="s">
        <v>34</v>
      </c>
    </row>
    <row r="303" spans="2:5">
      <c r="B303" t="s">
        <v>66</v>
      </c>
    </row>
    <row r="304" spans="2:5">
      <c r="E304" t="s">
        <v>11</v>
      </c>
    </row>
    <row r="306" spans="2:5">
      <c r="B306" t="s">
        <v>67</v>
      </c>
    </row>
    <row r="307" spans="2:5">
      <c r="E307" t="s">
        <v>68</v>
      </c>
    </row>
    <row r="308" spans="2:5">
      <c r="E308" t="s">
        <v>11</v>
      </c>
    </row>
    <row r="310" spans="2:5">
      <c r="B310" t="s">
        <v>69</v>
      </c>
    </row>
    <row r="311" spans="2:5">
      <c r="E311" t="s">
        <v>70</v>
      </c>
    </row>
    <row r="312" spans="2:5">
      <c r="E312" t="s">
        <v>11</v>
      </c>
    </row>
    <row r="314" spans="2:5">
      <c r="B314" t="s">
        <v>71</v>
      </c>
    </row>
    <row r="315" spans="2:5">
      <c r="D315" t="s">
        <v>72</v>
      </c>
    </row>
    <row r="316" spans="2:5">
      <c r="E316" t="s">
        <v>7</v>
      </c>
    </row>
    <row r="317" spans="2:5">
      <c r="E317" t="s">
        <v>43</v>
      </c>
    </row>
    <row r="318" spans="2:5">
      <c r="E318" t="s">
        <v>23</v>
      </c>
    </row>
    <row r="319" spans="2:5">
      <c r="E319" t="s">
        <v>34</v>
      </c>
    </row>
    <row r="321" spans="2:5">
      <c r="B321" t="s">
        <v>73</v>
      </c>
    </row>
    <row r="322" spans="2:5">
      <c r="E322" t="s">
        <v>74</v>
      </c>
    </row>
    <row r="323" spans="2:5">
      <c r="E323" t="s">
        <v>11</v>
      </c>
    </row>
    <row r="325" spans="2:5">
      <c r="B325" t="s">
        <v>75</v>
      </c>
    </row>
    <row r="326" spans="2:5">
      <c r="E326" t="s">
        <v>76</v>
      </c>
    </row>
    <row r="327" spans="2:5">
      <c r="E327" t="s">
        <v>11</v>
      </c>
    </row>
    <row r="329" spans="2:5">
      <c r="B329" t="s">
        <v>77</v>
      </c>
    </row>
    <row r="330" spans="2:5">
      <c r="E330" t="s">
        <v>78</v>
      </c>
    </row>
    <row r="331" spans="2:5">
      <c r="E331" t="s">
        <v>11</v>
      </c>
    </row>
    <row r="333" spans="2:5">
      <c r="B333" t="s">
        <v>79</v>
      </c>
    </row>
    <row r="334" spans="2:5">
      <c r="E334" t="s">
        <v>80</v>
      </c>
    </row>
    <row r="335" spans="2:5">
      <c r="E335" t="s">
        <v>7</v>
      </c>
    </row>
    <row r="336" spans="2:5">
      <c r="E336" t="s">
        <v>43</v>
      </c>
    </row>
    <row r="337" spans="5:5">
      <c r="E337" t="s">
        <v>9</v>
      </c>
    </row>
    <row r="338" spans="5:5">
      <c r="E33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4"/>
  <sheetViews>
    <sheetView tabSelected="1" topLeftCell="A24" workbookViewId="0">
      <selection activeCell="C55" sqref="C55"/>
    </sheetView>
  </sheetViews>
  <sheetFormatPr defaultRowHeight="15"/>
  <sheetData>
    <row r="1" spans="2:13">
      <c r="B1" t="s">
        <v>95</v>
      </c>
    </row>
    <row r="4" spans="2:13">
      <c r="H4" t="s">
        <v>93</v>
      </c>
    </row>
    <row r="5" spans="2:13">
      <c r="E5" t="s">
        <v>91</v>
      </c>
      <c r="F5" t="s">
        <v>92</v>
      </c>
      <c r="L5" t="s">
        <v>94</v>
      </c>
    </row>
    <row r="6" spans="2:13">
      <c r="D6">
        <v>1</v>
      </c>
      <c r="E6">
        <v>1757</v>
      </c>
      <c r="F6">
        <f>10*E6</f>
        <v>17570</v>
      </c>
      <c r="L6">
        <v>7097</v>
      </c>
    </row>
    <row r="7" spans="2:13">
      <c r="D7">
        <f>1+D6</f>
        <v>2</v>
      </c>
      <c r="E7">
        <v>5654</v>
      </c>
      <c r="F7">
        <f t="shared" ref="F7:F16" si="0">10*E7</f>
        <v>56540</v>
      </c>
      <c r="L7">
        <v>4286</v>
      </c>
    </row>
    <row r="8" spans="2:13">
      <c r="D8">
        <f t="shared" ref="D8:D15" si="1">1+D7</f>
        <v>3</v>
      </c>
      <c r="E8">
        <v>3842</v>
      </c>
      <c r="F8">
        <f t="shared" si="0"/>
        <v>38420</v>
      </c>
      <c r="L8">
        <v>4634</v>
      </c>
    </row>
    <row r="9" spans="2:13">
      <c r="D9">
        <f t="shared" si="1"/>
        <v>4</v>
      </c>
      <c r="E9">
        <v>3960</v>
      </c>
      <c r="F9">
        <f t="shared" si="0"/>
        <v>39600</v>
      </c>
      <c r="L9">
        <f>SUM(L6:L8)</f>
        <v>16017</v>
      </c>
    </row>
    <row r="10" spans="2:13">
      <c r="D10">
        <f t="shared" si="1"/>
        <v>5</v>
      </c>
      <c r="E10">
        <v>3956</v>
      </c>
      <c r="F10">
        <f t="shared" si="0"/>
        <v>39560</v>
      </c>
      <c r="L10">
        <f>L9/3</f>
        <v>5339</v>
      </c>
      <c r="M10">
        <f>L10*10/1000000</f>
        <v>5.339E-2</v>
      </c>
    </row>
    <row r="11" spans="2:13">
      <c r="D11">
        <f t="shared" si="1"/>
        <v>6</v>
      </c>
      <c r="E11">
        <v>2469</v>
      </c>
      <c r="F11">
        <f t="shared" si="0"/>
        <v>24690</v>
      </c>
    </row>
    <row r="12" spans="2:13">
      <c r="D12">
        <f t="shared" si="1"/>
        <v>7</v>
      </c>
      <c r="E12">
        <v>437</v>
      </c>
      <c r="F12">
        <f t="shared" si="0"/>
        <v>4370</v>
      </c>
    </row>
    <row r="13" spans="2:13">
      <c r="D13">
        <f t="shared" si="1"/>
        <v>8</v>
      </c>
      <c r="E13">
        <v>437</v>
      </c>
      <c r="F13">
        <f t="shared" si="0"/>
        <v>4370</v>
      </c>
    </row>
    <row r="14" spans="2:13">
      <c r="D14">
        <f t="shared" si="1"/>
        <v>9</v>
      </c>
      <c r="E14">
        <v>437</v>
      </c>
      <c r="F14">
        <f t="shared" si="0"/>
        <v>4370</v>
      </c>
    </row>
    <row r="15" spans="2:13">
      <c r="D15">
        <f t="shared" si="1"/>
        <v>10</v>
      </c>
      <c r="E15">
        <v>437</v>
      </c>
      <c r="F15">
        <f t="shared" si="0"/>
        <v>4370</v>
      </c>
    </row>
    <row r="16" spans="2:13">
      <c r="E16">
        <f>SUM(E6:E13)</f>
        <v>22512</v>
      </c>
      <c r="F16">
        <f t="shared" si="0"/>
        <v>225120</v>
      </c>
      <c r="G16">
        <f>F16/D15</f>
        <v>22512</v>
      </c>
      <c r="H16">
        <f>G16/1000000</f>
        <v>2.2512000000000001E-2</v>
      </c>
      <c r="I16">
        <f>H16*2</f>
        <v>4.5024000000000002E-2</v>
      </c>
    </row>
    <row r="21" spans="1:3">
      <c r="B21" t="s">
        <v>96</v>
      </c>
    </row>
    <row r="23" spans="1:3">
      <c r="B23" t="s">
        <v>97</v>
      </c>
      <c r="C23" t="s">
        <v>98</v>
      </c>
    </row>
    <row r="24" spans="1:3">
      <c r="A24">
        <v>1</v>
      </c>
      <c r="B24">
        <v>285</v>
      </c>
      <c r="C24">
        <v>10385</v>
      </c>
    </row>
    <row r="25" spans="1:3">
      <c r="A25">
        <f>A24+1</f>
        <v>2</v>
      </c>
      <c r="B25">
        <v>3092</v>
      </c>
      <c r="C25">
        <v>6162</v>
      </c>
    </row>
    <row r="26" spans="1:3">
      <c r="A26">
        <f t="shared" ref="A26:A49" si="2">A25+1</f>
        <v>3</v>
      </c>
      <c r="B26">
        <v>2275</v>
      </c>
      <c r="C26">
        <v>15187</v>
      </c>
    </row>
    <row r="27" spans="1:3">
      <c r="A27">
        <f t="shared" si="2"/>
        <v>4</v>
      </c>
      <c r="B27">
        <v>5954</v>
      </c>
      <c r="C27">
        <v>9245</v>
      </c>
    </row>
    <row r="28" spans="1:3">
      <c r="A28">
        <f t="shared" si="2"/>
        <v>5</v>
      </c>
      <c r="B28">
        <v>2536</v>
      </c>
      <c r="C28">
        <v>18525</v>
      </c>
    </row>
    <row r="29" spans="1:3">
      <c r="A29">
        <f t="shared" si="2"/>
        <v>6</v>
      </c>
      <c r="B29">
        <v>711</v>
      </c>
      <c r="C29">
        <v>8970</v>
      </c>
    </row>
    <row r="30" spans="1:3">
      <c r="A30">
        <f t="shared" si="2"/>
        <v>7</v>
      </c>
      <c r="B30">
        <v>4973</v>
      </c>
      <c r="C30">
        <v>17953</v>
      </c>
    </row>
    <row r="31" spans="1:3">
      <c r="A31">
        <f t="shared" si="2"/>
        <v>8</v>
      </c>
      <c r="B31">
        <v>2540</v>
      </c>
      <c r="C31">
        <v>5949</v>
      </c>
    </row>
    <row r="32" spans="1:3">
      <c r="A32">
        <f t="shared" si="2"/>
        <v>9</v>
      </c>
      <c r="B32">
        <v>706</v>
      </c>
      <c r="C32">
        <v>15227</v>
      </c>
    </row>
    <row r="33" spans="1:3">
      <c r="A33">
        <f t="shared" si="2"/>
        <v>10</v>
      </c>
      <c r="B33">
        <v>4978</v>
      </c>
      <c r="C33">
        <v>9245</v>
      </c>
    </row>
    <row r="34" spans="1:3">
      <c r="A34">
        <f t="shared" si="2"/>
        <v>11</v>
      </c>
      <c r="B34">
        <v>1970</v>
      </c>
      <c r="C34">
        <v>18525</v>
      </c>
    </row>
    <row r="35" spans="1:3">
      <c r="A35">
        <f t="shared" si="2"/>
        <v>12</v>
      </c>
      <c r="B35">
        <v>2541</v>
      </c>
      <c r="C35">
        <v>8970</v>
      </c>
    </row>
    <row r="36" spans="1:3">
      <c r="A36">
        <f t="shared" si="2"/>
        <v>13</v>
      </c>
      <c r="B36">
        <v>706</v>
      </c>
      <c r="C36">
        <v>17953</v>
      </c>
    </row>
    <row r="37" spans="1:3">
      <c r="A37">
        <f t="shared" si="2"/>
        <v>14</v>
      </c>
      <c r="B37">
        <v>4973</v>
      </c>
      <c r="C37">
        <v>5948</v>
      </c>
    </row>
    <row r="38" spans="1:3">
      <c r="A38">
        <f t="shared" si="2"/>
        <v>15</v>
      </c>
      <c r="B38">
        <v>2539</v>
      </c>
      <c r="C38">
        <v>6292</v>
      </c>
    </row>
    <row r="39" spans="1:3">
      <c r="A39">
        <f t="shared" si="2"/>
        <v>16</v>
      </c>
      <c r="B39">
        <v>711</v>
      </c>
      <c r="C39">
        <v>6292</v>
      </c>
    </row>
    <row r="40" spans="1:3">
      <c r="A40">
        <f t="shared" si="2"/>
        <v>17</v>
      </c>
      <c r="B40">
        <v>4973</v>
      </c>
      <c r="C40">
        <v>6292</v>
      </c>
    </row>
    <row r="41" spans="1:3">
      <c r="A41">
        <f t="shared" si="2"/>
        <v>18</v>
      </c>
      <c r="B41">
        <v>2541</v>
      </c>
      <c r="C41">
        <v>6292</v>
      </c>
    </row>
    <row r="42" spans="1:3">
      <c r="A42">
        <f t="shared" si="2"/>
        <v>19</v>
      </c>
      <c r="B42">
        <v>706</v>
      </c>
      <c r="C42">
        <v>6292</v>
      </c>
    </row>
    <row r="43" spans="1:3">
      <c r="A43">
        <f t="shared" si="2"/>
        <v>20</v>
      </c>
      <c r="B43">
        <v>4973</v>
      </c>
      <c r="C43">
        <v>6292</v>
      </c>
    </row>
    <row r="44" spans="1:3">
      <c r="A44">
        <f t="shared" si="2"/>
        <v>21</v>
      </c>
      <c r="B44">
        <v>1970</v>
      </c>
      <c r="C44">
        <v>6292</v>
      </c>
    </row>
    <row r="45" spans="1:3">
      <c r="A45">
        <f t="shared" si="2"/>
        <v>22</v>
      </c>
      <c r="B45">
        <v>2541</v>
      </c>
      <c r="C45">
        <v>6292</v>
      </c>
    </row>
    <row r="46" spans="1:3">
      <c r="A46">
        <f t="shared" si="2"/>
        <v>23</v>
      </c>
      <c r="B46">
        <v>706</v>
      </c>
      <c r="C46">
        <v>6292</v>
      </c>
    </row>
    <row r="47" spans="1:3">
      <c r="A47">
        <f t="shared" si="2"/>
        <v>24</v>
      </c>
      <c r="B47">
        <v>6810</v>
      </c>
      <c r="C47">
        <v>6292</v>
      </c>
    </row>
    <row r="48" spans="1:3">
      <c r="A48">
        <f t="shared" si="2"/>
        <v>25</v>
      </c>
      <c r="B48">
        <v>302</v>
      </c>
      <c r="C48">
        <v>6292</v>
      </c>
    </row>
    <row r="49" spans="1:3">
      <c r="A49">
        <f t="shared" si="2"/>
        <v>26</v>
      </c>
      <c r="B49">
        <v>581</v>
      </c>
      <c r="C49">
        <v>6292</v>
      </c>
    </row>
    <row r="50" spans="1:3">
      <c r="B50">
        <f>SUM(B25:B49)</f>
        <v>67308</v>
      </c>
      <c r="C50">
        <f>SUM(C25:C49)</f>
        <v>233363</v>
      </c>
    </row>
    <row r="52" spans="1:3">
      <c r="A52" t="s">
        <v>91</v>
      </c>
      <c r="B52">
        <f>B50/A49</f>
        <v>2588.7692307692309</v>
      </c>
      <c r="C52">
        <f>C50/A49</f>
        <v>8975.5</v>
      </c>
    </row>
    <row r="53" spans="1:3">
      <c r="A53" t="s">
        <v>92</v>
      </c>
      <c r="B53">
        <f>B52*10</f>
        <v>25887.692307692309</v>
      </c>
      <c r="C53">
        <f>C52*10</f>
        <v>89755</v>
      </c>
    </row>
    <row r="54" spans="1:3">
      <c r="A54" t="s">
        <v>99</v>
      </c>
      <c r="B54">
        <f>B53*2</f>
        <v>51775.384615384617</v>
      </c>
      <c r="C54">
        <f>C53*2</f>
        <v>179510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" sqref="E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2012-03-29T03:16:40Z</dcterms:modified>
</cp:coreProperties>
</file>