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35" windowWidth="15135" windowHeight="8010" activeTab="2"/>
  </bookViews>
  <sheets>
    <sheet name="For Student" sheetId="1" r:id="rId1"/>
    <sheet name="Total Score" sheetId="4" r:id="rId2"/>
    <sheet name="Result" sheetId="5" r:id="rId3"/>
  </sheets>
  <calcPr calcId="144525"/>
</workbook>
</file>

<file path=xl/calcChain.xml><?xml version="1.0" encoding="utf-8"?>
<calcChain xmlns="http://schemas.openxmlformats.org/spreadsheetml/2006/main">
  <c r="C31" i="4" l="1"/>
  <c r="B31" i="4"/>
  <c r="D30" i="4"/>
  <c r="C30" i="4"/>
  <c r="B30" i="4"/>
  <c r="D29" i="4"/>
  <c r="C29" i="4"/>
  <c r="B29" i="4"/>
  <c r="C28" i="4"/>
  <c r="B28" i="4"/>
  <c r="E25" i="4"/>
  <c r="D25" i="4"/>
  <c r="C25" i="4"/>
  <c r="B25" i="4"/>
  <c r="D24" i="4"/>
  <c r="C24" i="4"/>
  <c r="B24" i="4"/>
  <c r="D23" i="4"/>
  <c r="C23" i="4"/>
  <c r="B23" i="4"/>
  <c r="D22" i="4"/>
  <c r="C22" i="4"/>
  <c r="B22" i="4"/>
  <c r="D19" i="4"/>
  <c r="C19" i="4"/>
  <c r="B19" i="4"/>
  <c r="C18" i="4"/>
  <c r="B18" i="4"/>
  <c r="C17" i="4"/>
  <c r="B17" i="4"/>
  <c r="D16" i="4"/>
  <c r="C16" i="4"/>
  <c r="B16" i="4"/>
  <c r="D13" i="4"/>
  <c r="C13" i="4"/>
  <c r="B13" i="4"/>
  <c r="E12" i="4"/>
  <c r="D12" i="4"/>
  <c r="C12" i="4"/>
  <c r="B12" i="4"/>
  <c r="D11" i="4"/>
  <c r="C11" i="4"/>
  <c r="B11" i="4"/>
  <c r="C10" i="4"/>
  <c r="B10" i="4"/>
  <c r="C9" i="4"/>
  <c r="B9" i="4"/>
  <c r="E29" i="4"/>
  <c r="F29" i="4"/>
  <c r="E30" i="4"/>
  <c r="F30" i="4"/>
  <c r="D31" i="4"/>
  <c r="E31" i="4"/>
  <c r="F31" i="4"/>
  <c r="D28" i="4"/>
  <c r="E28" i="4"/>
  <c r="F28" i="4"/>
  <c r="E23" i="4"/>
  <c r="F23" i="4"/>
  <c r="E24" i="4"/>
  <c r="F24" i="4"/>
  <c r="F25" i="4"/>
  <c r="E22" i="4"/>
  <c r="F22" i="4"/>
  <c r="D17" i="4"/>
  <c r="E17" i="4"/>
  <c r="F17" i="4"/>
  <c r="D18" i="4"/>
  <c r="E18" i="4"/>
  <c r="F18" i="4"/>
  <c r="E19" i="4"/>
  <c r="F19" i="4"/>
  <c r="E16" i="4"/>
  <c r="F16" i="4"/>
  <c r="D10" i="4"/>
  <c r="E10" i="4"/>
  <c r="F10" i="4"/>
  <c r="E11" i="4"/>
  <c r="F11" i="4"/>
  <c r="F12" i="4"/>
  <c r="E13" i="4"/>
  <c r="F13" i="4"/>
  <c r="D9" i="4"/>
  <c r="E9" i="4"/>
  <c r="F9" i="4"/>
  <c r="F32" i="4" l="1"/>
  <c r="E32" i="4"/>
  <c r="D32" i="4"/>
  <c r="C32" i="4"/>
  <c r="B32" i="4"/>
  <c r="F26" i="4"/>
  <c r="E26" i="4"/>
  <c r="D26" i="4"/>
  <c r="C26" i="4"/>
  <c r="B26" i="4"/>
  <c r="C20" i="4"/>
  <c r="D20" i="4"/>
  <c r="E20" i="4"/>
  <c r="F20" i="4"/>
  <c r="B20" i="4"/>
  <c r="H31" i="4" l="1"/>
  <c r="E14" i="4" l="1"/>
  <c r="F9" i="5" l="1"/>
  <c r="F14" i="4"/>
  <c r="H23" i="4"/>
  <c r="H24" i="4"/>
  <c r="H25" i="4"/>
  <c r="H28" i="4"/>
  <c r="H29" i="4"/>
  <c r="E9" i="5"/>
  <c r="E11" i="5" l="1"/>
  <c r="F11" i="5"/>
  <c r="D11" i="5"/>
  <c r="B11" i="5"/>
  <c r="E10" i="5"/>
  <c r="C10" i="5"/>
  <c r="F10" i="5"/>
  <c r="D10" i="5"/>
  <c r="D9" i="5"/>
  <c r="B9" i="5"/>
  <c r="F8" i="5"/>
  <c r="C9" i="5"/>
  <c r="D14" i="4"/>
  <c r="H30" i="4"/>
  <c r="H32" i="4" s="1"/>
  <c r="H17" i="4"/>
  <c r="H16" i="4"/>
  <c r="H22" i="4"/>
  <c r="H26" i="4" s="1"/>
  <c r="H18" i="4"/>
  <c r="H13" i="4"/>
  <c r="H12" i="4"/>
  <c r="H10" i="4"/>
  <c r="H9" i="4"/>
  <c r="H19" i="4"/>
  <c r="B14" i="4"/>
  <c r="B10" i="5" l="1"/>
  <c r="E8" i="5"/>
  <c r="D8" i="5"/>
  <c r="H20" i="4"/>
  <c r="C11" i="5"/>
  <c r="B8" i="5"/>
  <c r="C14" i="4"/>
  <c r="H11" i="4"/>
  <c r="H14" i="4" s="1"/>
  <c r="C8" i="5" l="1"/>
</calcChain>
</file>

<file path=xl/sharedStrings.xml><?xml version="1.0" encoding="utf-8"?>
<sst xmlns="http://schemas.openxmlformats.org/spreadsheetml/2006/main" count="122" uniqueCount="68">
  <si>
    <t>សម្រង់មតិរបស់និសិ្សតចំពោះការបង្រៀនរបស់សាស្រ្តាចារ្យ</t>
  </si>
  <si>
    <t>ឈ្មោះសាស្រ្តាចារ្យ......................................................</t>
  </si>
  <si>
    <t>ធ្វើនៅថ្ងៃទី.........ខែ..................ឆ្នាំ២០....</t>
  </si>
  <si>
    <t xml:space="preserve">សំគាល់ៈ A-ល្អណាស់     B-ល្អ      C-បង្អួរ    D-មធ្យម ​     E-ខ្សោយ </t>
  </si>
  <si>
    <t>សម្រង់មតិលើការបង្រៀន</t>
  </si>
  <si>
    <t>សមត្ថភាពការងារ /​ បង្រៀន</t>
  </si>
  <si>
    <t>១-ការផ្ទេរចំណេះដឹងដល់និសិ្សត</t>
  </si>
  <si>
    <t>២-សមត្ថភាពក្នុងការបកស្រាយមេរៀន</t>
  </si>
  <si>
    <t>៣-ការកែលំអរកំហុសនិសិ្សត</t>
  </si>
  <si>
    <t>៤-ការគ្រប់គ្រងវិន័យក្នុងថ្នាក់រៀន</t>
  </si>
  <si>
    <t>៥-ការទាក់ទាញអារម្មណ៍និសិ្សតអោយសិក្សា</t>
  </si>
  <si>
    <t>អត្តចរិកការងារ</t>
  </si>
  <si>
    <t>៦-ការមកបង្រៀនទាន់ពេល</t>
  </si>
  <si>
    <t>ការចូលរួមក្នុងការងារ</t>
  </si>
  <si>
    <t>មុខវិជ្ជា............................................ឆ្នាំទី.........ជំនាន់...........ពេល...................បន្ទប់………….</t>
  </si>
  <si>
    <t>សម្រង់មតិលើមុខវិជ្ជារបស់សាស្រ្តាចារ្យ</t>
  </si>
  <si>
    <t>៧-ការប្រើពាក្យសំដី និងកាយវិការ</t>
  </si>
  <si>
    <t>៨-ឯកសណ្ឋានរបស់សាស្រ្តាចារ្យ</t>
  </si>
  <si>
    <t>៩-ការយកចិត្តទុកដាក់ចំពោះនិសិ្សត</t>
  </si>
  <si>
    <t>១០-ការលើកទឹកចិត្តនិសិ្សតអោយមានកាបញ្ចេញមតិ</t>
  </si>
  <si>
    <t>១១-ការដឹកនាំសកម្មភាពពិភាក្សារបស់និសិ្សត</t>
  </si>
  <si>
    <t>១២-ការរំលឹកមេរៀន</t>
  </si>
  <si>
    <t>១៣-សំនួរវាយតំលៃកំរិតយល់ដឹងរបស់និសិ្សត</t>
  </si>
  <si>
    <t>១៤-តើទិសដៅ និងគោលបំណង នៃមេរៀនបង្ហាញច្បាស់រឺទេ?</t>
  </si>
  <si>
    <t>១៦-តើមុខវិជ្ជាបង្រៀនមានការរៀបចំបានល្អដែររឺទេ?</t>
  </si>
  <si>
    <t>សំណូមពររបស់និសិ្សត</t>
  </si>
  <si>
    <t>កំរិតទទួលបានជាភាគរយ (%)</t>
  </si>
  <si>
    <t>A (%)</t>
  </si>
  <si>
    <t>B (%)</t>
  </si>
  <si>
    <t>C (%)</t>
  </si>
  <si>
    <t>D (%)</t>
  </si>
  <si>
    <t>E (%)</t>
  </si>
  <si>
    <t>មតិនិសិ្សតចំពោះសាស្រ្តាចារ្យ</t>
  </si>
  <si>
    <t>Total</t>
  </si>
  <si>
    <t>A</t>
  </si>
  <si>
    <t>B</t>
  </si>
  <si>
    <t>C</t>
  </si>
  <si>
    <t>D</t>
  </si>
  <si>
    <t>E</t>
  </si>
  <si>
    <t>...................................................................................................................................................................................</t>
  </si>
  <si>
    <t>១៥-តើមាន(Assignment, Quize, Home Work)ទាក់ទងនិងមេរៀនរឺទេ?</t>
  </si>
  <si>
    <t>សំណូមពររបស់និសិ្សតចំពោះសាស្រ្តាចារ្យ</t>
  </si>
  <si>
    <t>លទ្ធផលវាយតំលៃសាស្ត្រាចារ្យ</t>
  </si>
  <si>
    <r>
      <rPr>
        <sz val="11"/>
        <color theme="1"/>
        <rFont val="Khmer OS Metal Chrieng"/>
      </rPr>
      <t>ការិយាល័យសិក្សា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   Academic Office</t>
    </r>
  </si>
  <si>
    <t>៣-ការកែលំអរកំហុសនិសិ្សតពេលកំពុងបង្រៀន</t>
  </si>
  <si>
    <t>៥-យុទ្ធសាស្ត្រក្នុងការទាក់ទាញអារម្មណ៍និស្សិត</t>
  </si>
  <si>
    <t>សមត្ថភាពការបង្រៀនរបស់សាស្ត្រាចារ្យ</t>
  </si>
  <si>
    <t>អត្តចរិកក្នុងការបង្រៀន</t>
  </si>
  <si>
    <t>៧-ភាពអត់ធ្មត់របស់សាស្ត្រាចារ្យ</t>
  </si>
  <si>
    <t>៨-ការប្រើប្រាស់សំលេង</t>
  </si>
  <si>
    <t>ការចូលរួមក្នុងការងារបង្រៀន</t>
  </si>
  <si>
    <t>១១-ការផ្តល់ពេលវេលាអោយនិស្សិតជួបពិភាក្សា</t>
  </si>
  <si>
    <t>១៣-ការជំរុញអោយនិស្សិតចូលបណ្ណាល័យ និង ស្រាវជ្រាវឯកសារ</t>
  </si>
  <si>
    <t>១៤-តើទិសដៅ និងគោលបំណងមេរៀនបានច្បាស់លាស់ដែរ ឬទេ?</t>
  </si>
  <si>
    <t>១៦-តើវិធីសាស្ត្របង្រៀននៃមុខវិទ្យានេះអាចជួយសំរួលដល់ការសិក្សា
របស់និស្សិតដែរ ឬទេ?</t>
  </si>
  <si>
    <t>១៧-តើមុខវិជ្ជាបានរៀបចំចាត់ចែងបានល្អដែរ ឬទេ?</t>
  </si>
  <si>
    <t>៩-ការប្រើប្រាស់សំដី និងកាយវិការ</t>
  </si>
  <si>
    <t>សម្រង់មតិលើមុខវិជ្ជា</t>
  </si>
  <si>
    <r>
      <rPr>
        <sz val="11"/>
        <color theme="1"/>
        <rFont val="Khmer OS Metal Chrieng"/>
      </rPr>
      <t>ការិយាល័យសិក្សា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     Academic Office</t>
    </r>
  </si>
  <si>
    <t>ពេលសិក្សា៖ រសៅរ៍-អាទិត្យ បន្ទប់៖ ព្រះវិហា ឆ្នាំសិក្សាៈ ២០១៣-២០១៤</t>
  </si>
  <si>
    <t>សៅរ៍-អាទិត្យ បន្ទប់ ​D</t>
  </si>
  <si>
    <t>ឈ្មោះសាស្រ្តាចារ្យ៖ Phoung Pheakdey</t>
  </si>
  <si>
    <t>មុខវិជ្ជាៈMarketing Management ឆ្នាំទីMBA</t>
  </si>
  <si>
    <t>Date: 26-July-2014</t>
  </si>
  <si>
    <t>ឈ្មោះសាស្រ្តាចារ្យៈPhoung Pheakdey</t>
  </si>
  <si>
    <r>
      <t>មុខវិជ្ជាៈ Marketing Management</t>
    </r>
    <r>
      <rPr>
        <b/>
        <sz val="11"/>
        <color theme="1"/>
        <rFont val="Khmer OS Freehand"/>
      </rPr>
      <t xml:space="preserve"> </t>
    </r>
    <r>
      <rPr>
        <sz val="11"/>
        <color theme="1"/>
        <rFont val="Khmer OS Freehand"/>
      </rPr>
      <t>ឆ្នាំទី ២័MBA</t>
    </r>
  </si>
  <si>
    <t>១៥-តើតម្រូវការ(Midterm, Final, Assignment, Quiz, Homework)
បានបញ្ជាក់ច្បាស់លាស់ដែរ ឬទេ?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</si>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</sst>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theme="1"/>
      <name val="Khmer OS Muol Light"/>
    </font>
    <font>
      <sz val="11"/>
      <color theme="1"/>
      <name val="Khmer OS "/>
    </font>
    <font>
      <b/>
      <sz val="11"/>
      <color theme="1"/>
      <name val="Khmer OS 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Khmer OS "/>
    </font>
    <font>
      <sz val="11"/>
      <color theme="1"/>
      <name val="Khmer OS Freehand"/>
    </font>
    <font>
      <b/>
      <sz val="11"/>
      <color theme="1"/>
      <name val="Khmer OS Freehand"/>
    </font>
    <font>
      <b/>
      <u/>
      <sz val="11"/>
      <color theme="1"/>
      <name val="Khmer OS Freehand"/>
    </font>
    <font>
      <b/>
      <sz val="12"/>
      <color theme="1"/>
      <name val="Calibri"/>
      <family val="2"/>
      <scheme val="minor"/>
    </font>
    <font>
      <sz val="10"/>
      <color theme="1"/>
      <name val="Khmer OS "/>
    </font>
    <font>
      <sz val="10"/>
      <color theme="1"/>
      <name val="Calibri"/>
      <family val="2"/>
      <scheme val="minor"/>
    </font>
    <font>
      <sz val="11"/>
      <color theme="1"/>
      <name val="Khmer OS Metal Chrieng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9" fontId="0" fillId="0" borderId="0" xfId="1" applyFont="1"/>
    <xf numFmtId="9" fontId="0" fillId="0" borderId="0" xfId="1" applyFont="1" applyAlignment="1">
      <alignment vertical="center"/>
    </xf>
    <xf numFmtId="0" fontId="2" fillId="0" borderId="3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9" fontId="4" fillId="0" borderId="3" xfId="1" applyFont="1" applyBorder="1" applyAlignment="1">
      <alignment horizontal="center" vertical="center"/>
    </xf>
    <xf numFmtId="9" fontId="4" fillId="2" borderId="3" xfId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2" fillId="0" borderId="0" xfId="0" applyFont="1"/>
    <xf numFmtId="9" fontId="12" fillId="0" borderId="0" xfId="1" applyFont="1"/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9" fontId="4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  <xf numFmtId="0" fontId="11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7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8" fillId="0" borderId="2" xfId="0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38102</xdr:rowOff>
    </xdr:from>
    <xdr:to>
      <xdr:col>6</xdr:col>
      <xdr:colOff>171450</xdr:colOff>
      <xdr:row>5</xdr:row>
      <xdr:rowOff>381085</xdr:rowOff>
    </xdr:to>
    <xdr:grpSp>
      <xdr:nvGrpSpPr>
        <xdr:cNvPr id="1025" name="Group 1"/>
        <xdr:cNvGrpSpPr>
          <a:grpSpLocks/>
        </xdr:cNvGrpSpPr>
      </xdr:nvGrpSpPr>
      <xdr:grpSpPr bwMode="auto">
        <a:xfrm>
          <a:off x="0" y="38102"/>
          <a:ext cx="7019925" cy="1295483"/>
          <a:chOff x="526" y="396"/>
          <a:chExt cx="10959" cy="2071"/>
        </a:xfrm>
      </xdr:grpSpPr>
      <xdr:sp macro="" textlink="">
        <xdr:nvSpPr>
          <xdr:cNvPr id="1026" name="AutoShape 2"/>
          <xdr:cNvSpPr>
            <a:spLocks noChangeArrowheads="1"/>
          </xdr:cNvSpPr>
        </xdr:nvSpPr>
        <xdr:spPr bwMode="auto">
          <a:xfrm>
            <a:off x="607" y="396"/>
            <a:ext cx="10620" cy="1418"/>
          </a:xfrm>
          <a:prstGeom prst="roundRect">
            <a:avLst>
              <a:gd name="adj" fmla="val 8597"/>
            </a:avLst>
          </a:prstGeom>
          <a:solidFill>
            <a:srgbClr val="003366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027" name="WordArt 3"/>
          <xdr:cNvSpPr>
            <a:spLocks noChangeArrowheads="1" noChangeShapeType="1" noTextEdit="1"/>
          </xdr:cNvSpPr>
        </xdr:nvSpPr>
        <xdr:spPr bwMode="auto">
          <a:xfrm>
            <a:off x="3087" y="608"/>
            <a:ext cx="4360" cy="603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dist" rtl="0"/>
            <a:r>
              <a:rPr lang="en-US" sz="3200" kern="10" spc="0">
                <a:ln w="9525">
                  <a:noFill/>
                  <a:round/>
                  <a:headEnd/>
                  <a:tailEnd/>
                </a:ln>
                <a:solidFill>
                  <a:srgbClr val="FFFFFF">
                    <a:alpha val="45000"/>
                  </a:srgbClr>
                </a:solidFill>
                <a:effectLst/>
                <a:latin typeface="Arial Black"/>
              </a:rPr>
              <a:t>UME</a:t>
            </a:r>
          </a:p>
        </xdr:txBody>
      </xdr:sp>
      <xdr:sp macro="" textlink="">
        <xdr:nvSpPr>
          <xdr:cNvPr id="1028" name="WordArt 4"/>
          <xdr:cNvSpPr>
            <a:spLocks noChangeArrowheads="1" noChangeShapeType="1" noTextEdit="1"/>
          </xdr:cNvSpPr>
        </xdr:nvSpPr>
        <xdr:spPr bwMode="auto">
          <a:xfrm>
            <a:off x="727" y="1550"/>
            <a:ext cx="10302" cy="161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/>
            <a:r>
              <a:rPr lang="en-US" sz="900" kern="10" spc="0">
                <a:ln w="9525">
                  <a:noFill/>
                  <a:round/>
                  <a:headEnd/>
                  <a:tailEnd/>
                </a:ln>
                <a:solidFill>
                  <a:srgbClr val="FFFFFF"/>
                </a:solidFill>
                <a:effectLst/>
                <a:latin typeface="Arial Narrow"/>
              </a:rPr>
              <a:t> Address: National Road 7A, Beung Snay Village, Sambour Meas Commune, Kampong Cham District, Kampong Province. Website: ume.edu.kh, Fixed Phone: 042 941 896</a:t>
            </a:r>
          </a:p>
        </xdr:txBody>
      </xdr:sp>
      <xdr:pic>
        <xdr:nvPicPr>
          <xdr:cNvPr id="1029" name="Picture 5" descr="No-Background-Logo"/>
          <xdr:cNvPicPr>
            <a:picLocks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737" y="533"/>
            <a:ext cx="950" cy="804"/>
          </a:xfrm>
          <a:prstGeom prst="rect">
            <a:avLst/>
          </a:prstGeom>
          <a:noFill/>
          <a:ln w="9525" algn="in">
            <a:noFill/>
            <a:miter lim="800000"/>
            <a:headEnd/>
            <a:tailEnd/>
          </a:ln>
          <a:effectLst/>
        </xdr:spPr>
      </xdr:pic>
      <xdr:sp macro="" textlink="">
        <xdr:nvSpPr>
          <xdr:cNvPr id="1030" name="WordArt 6"/>
          <xdr:cNvSpPr>
            <a:spLocks noChangeArrowheads="1" noChangeShapeType="1" noTextEdit="1"/>
          </xdr:cNvSpPr>
        </xdr:nvSpPr>
        <xdr:spPr bwMode="auto">
          <a:xfrm>
            <a:off x="9247" y="608"/>
            <a:ext cx="1800" cy="754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/>
            <a:r>
              <a:rPr lang="en-US" sz="3200" kern="10" spc="0">
                <a:ln w="9525">
                  <a:noFill/>
                  <a:round/>
                  <a:headEnd/>
                  <a:tailEnd/>
                </a:ln>
                <a:solidFill>
                  <a:srgbClr val="FFFFFF"/>
                </a:solidFill>
                <a:effectLst/>
                <a:latin typeface="Times New Roman"/>
                <a:cs typeface="Times New Roman"/>
              </a:rPr>
              <a:t>University of</a:t>
            </a:r>
          </a:p>
          <a:p>
            <a:pPr algn="ctr" rtl="0"/>
            <a:r>
              <a:rPr lang="en-US" sz="3200" kern="10" spc="0">
                <a:ln w="9525">
                  <a:noFill/>
                  <a:round/>
                  <a:headEnd/>
                  <a:tailEnd/>
                </a:ln>
                <a:solidFill>
                  <a:srgbClr val="FFFFFF"/>
                </a:solidFill>
                <a:effectLst/>
                <a:latin typeface="Times New Roman"/>
                <a:cs typeface="Times New Roman"/>
              </a:rPr>
              <a:t>Management</a:t>
            </a:r>
          </a:p>
          <a:p>
            <a:pPr algn="ctr" rtl="0"/>
            <a:r>
              <a:rPr lang="en-US" sz="3200" kern="10" spc="0">
                <a:ln w="9525">
                  <a:noFill/>
                  <a:round/>
                  <a:headEnd/>
                  <a:tailEnd/>
                </a:ln>
                <a:solidFill>
                  <a:srgbClr val="FFFFFF"/>
                </a:solidFill>
                <a:effectLst/>
                <a:latin typeface="Times New Roman"/>
                <a:cs typeface="Times New Roman"/>
              </a:rPr>
              <a:t>   and Economics</a:t>
            </a:r>
          </a:p>
        </xdr:txBody>
      </xdr:sp>
      <xdr:sp macro="" textlink="">
        <xdr:nvSpPr>
          <xdr:cNvPr id="1031" name="WordArt 7"/>
          <xdr:cNvSpPr>
            <a:spLocks noChangeArrowheads="1" noChangeShapeType="1" noTextEdit="1"/>
          </xdr:cNvSpPr>
        </xdr:nvSpPr>
        <xdr:spPr bwMode="auto">
          <a:xfrm>
            <a:off x="1867" y="1148"/>
            <a:ext cx="7020" cy="176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/>
            <a:r>
              <a:rPr lang="en-US" sz="2000" kern="10" spc="0">
                <a:ln w="9525">
                  <a:noFill/>
                  <a:round/>
                  <a:headEnd/>
                  <a:tailEnd/>
                </a:ln>
                <a:solidFill>
                  <a:srgbClr val="FFFFFF"/>
                </a:solidFill>
                <a:effectLst/>
                <a:latin typeface="Arial Narrow"/>
              </a:rPr>
              <a:t>Committed to providing success with national consciousness</a:t>
            </a:r>
          </a:p>
        </xdr:txBody>
      </xdr:sp>
      <xdr:sp macro="" textlink="">
        <xdr:nvSpPr>
          <xdr:cNvPr id="1032" name="WordArt 8"/>
          <xdr:cNvSpPr>
            <a:spLocks noChangeArrowheads="1" noChangeShapeType="1" noTextEdit="1"/>
          </xdr:cNvSpPr>
        </xdr:nvSpPr>
        <xdr:spPr bwMode="auto">
          <a:xfrm>
            <a:off x="3172" y="608"/>
            <a:ext cx="5305" cy="1054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dist" rtl="0"/>
            <a:r>
              <a:rPr lang="en-US" sz="3200" kern="10" spc="0">
                <a:ln w="9525">
                  <a:noFill/>
                  <a:round/>
                  <a:headEnd/>
                  <a:tailEnd/>
                </a:ln>
                <a:noFill/>
                <a:effectLst/>
                <a:latin typeface="Arial Black"/>
              </a:rPr>
              <a:t>UME</a:t>
            </a:r>
          </a:p>
        </xdr:txBody>
      </xdr:sp>
      <xdr:sp macro="" textlink="">
        <xdr:nvSpPr>
          <xdr:cNvPr id="1033" name="WordArt 9"/>
          <xdr:cNvSpPr>
            <a:spLocks noChangeArrowheads="1" noChangeShapeType="1" noTextEdit="1"/>
          </xdr:cNvSpPr>
        </xdr:nvSpPr>
        <xdr:spPr bwMode="auto">
          <a:xfrm>
            <a:off x="1867" y="457"/>
            <a:ext cx="7140" cy="565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/>
            <a:r>
              <a:rPr lang="en-US" sz="3200" kern="10" spc="0">
                <a:ln w="9525">
                  <a:noFill/>
                  <a:round/>
                  <a:headEnd/>
                  <a:tailEnd/>
                </a:ln>
                <a:solidFill>
                  <a:srgbClr val="FFFFFF"/>
                </a:solidFill>
                <a:effectLst/>
                <a:latin typeface="Limon R1"/>
              </a:rPr>
              <a:t>saxasaklviTüal½yRKb;RKg nigesdækic©</a:t>
            </a:r>
          </a:p>
        </xdr:txBody>
      </xdr:sp>
      <xdr:sp macro="" textlink="">
        <xdr:nvSpPr>
          <xdr:cNvPr id="1034" name="Line 10"/>
          <xdr:cNvSpPr>
            <a:spLocks noChangeShapeType="1"/>
          </xdr:cNvSpPr>
        </xdr:nvSpPr>
        <xdr:spPr bwMode="auto">
          <a:xfrm>
            <a:off x="9247" y="457"/>
            <a:ext cx="0" cy="1055"/>
          </a:xfrm>
          <a:prstGeom prst="line">
            <a:avLst/>
          </a:prstGeom>
          <a:noFill/>
          <a:ln w="9525">
            <a:solidFill>
              <a:srgbClr val="FFFFFF"/>
            </a:solidFill>
            <a:round/>
            <a:headEnd/>
            <a:tailEnd/>
          </a:ln>
        </xdr:spPr>
      </xdr:sp>
      <xdr:sp macro="" textlink="">
        <xdr:nvSpPr>
          <xdr:cNvPr id="1035" name="Line 11"/>
          <xdr:cNvSpPr>
            <a:spLocks noChangeShapeType="1"/>
          </xdr:cNvSpPr>
        </xdr:nvSpPr>
        <xdr:spPr bwMode="auto">
          <a:xfrm>
            <a:off x="697" y="2279"/>
            <a:ext cx="10440" cy="27"/>
          </a:xfrm>
          <a:prstGeom prst="line">
            <a:avLst/>
          </a:prstGeom>
          <a:noFill/>
          <a:ln w="57150" cmpd="thickThin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036" name="Text Box 12"/>
          <xdr:cNvSpPr txBox="1">
            <a:spLocks noChangeArrowheads="1"/>
          </xdr:cNvSpPr>
        </xdr:nvSpPr>
        <xdr:spPr bwMode="auto">
          <a:xfrm>
            <a:off x="526" y="1713"/>
            <a:ext cx="2160" cy="754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n-US" sz="2200" b="0" i="0" strike="noStrike">
                <a:solidFill>
                  <a:srgbClr val="000000"/>
                </a:solidFill>
                <a:latin typeface="Limon F1"/>
              </a:rPr>
              <a:t>kariyal½ysikSa</a:t>
            </a:r>
          </a:p>
          <a:p>
            <a:pPr algn="l" rtl="1">
              <a:defRPr sz="1000"/>
            </a:pPr>
            <a:endParaRPr lang="en-US" sz="2200" b="0" i="0" strike="noStrike">
              <a:solidFill>
                <a:srgbClr val="000000"/>
              </a:solidFill>
              <a:latin typeface="Limon F1"/>
            </a:endParaRPr>
          </a:p>
        </xdr:txBody>
      </xdr:sp>
      <xdr:sp macro="" textlink="">
        <xdr:nvSpPr>
          <xdr:cNvPr id="1037" name="Text Box 13"/>
          <xdr:cNvSpPr txBox="1">
            <a:spLocks noChangeArrowheads="1"/>
          </xdr:cNvSpPr>
        </xdr:nvSpPr>
        <xdr:spPr bwMode="auto">
          <a:xfrm>
            <a:off x="9261" y="1844"/>
            <a:ext cx="2224" cy="603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Calibri"/>
              </a:rPr>
              <a:t>Academic Office</a:t>
            </a:r>
          </a:p>
          <a:p>
            <a:pPr algn="l" rtl="1">
              <a:defRPr sz="1000"/>
            </a:pPr>
            <a:endParaRPr lang="en-US" sz="12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57150</xdr:rowOff>
    </xdr:from>
    <xdr:to>
      <xdr:col>0</xdr:col>
      <xdr:colOff>888784</xdr:colOff>
      <xdr:row>0</xdr:row>
      <xdr:rowOff>847725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57150"/>
          <a:ext cx="803058" cy="790575"/>
        </a:xfrm>
        <a:prstGeom prst="rect">
          <a:avLst/>
        </a:prstGeom>
      </xdr:spPr>
    </xdr:pic>
    <xdr:clientData/>
  </xdr:twoCellAnchor>
  <xdr:twoCellAnchor>
    <xdr:from>
      <xdr:col>0</xdr:col>
      <xdr:colOff>923925</xdr:colOff>
      <xdr:row>0</xdr:row>
      <xdr:rowOff>152400</xdr:rowOff>
    </xdr:from>
    <xdr:to>
      <xdr:col>5</xdr:col>
      <xdr:colOff>428625</xdr:colOff>
      <xdr:row>0</xdr:row>
      <xdr:rowOff>838200</xdr:rowOff>
    </xdr:to>
    <xdr:sp macro="" textlink="">
      <xdr:nvSpPr>
        <xdr:cNvPr id="16" name="TextBox 15"/>
        <xdr:cNvSpPr txBox="1"/>
      </xdr:nvSpPr>
      <xdr:spPr>
        <a:xfrm>
          <a:off x="923925" y="152400"/>
          <a:ext cx="5410200" cy="685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1400">
              <a:latin typeface="Khmer OS Muol Light" pitchFamily="2" charset="0"/>
              <a:cs typeface="Khmer OS Muol Light" pitchFamily="2" charset="0"/>
            </a:rPr>
            <a:t>សាកលវិទ្យាល័យគ្រប់គ្រង</a:t>
          </a:r>
          <a:r>
            <a:rPr lang="km-KH" sz="1400" baseline="0">
              <a:latin typeface="Khmer OS Muol Light" pitchFamily="2" charset="0"/>
              <a:cs typeface="Khmer OS Muol Light" pitchFamily="2" charset="0"/>
            </a:rPr>
            <a:t> និងសេដ្ឋកិច្ច សាខាខេត្តកំពង់ចាម</a:t>
          </a:r>
        </a:p>
        <a:p>
          <a:pPr algn="ctr"/>
          <a:r>
            <a:rPr lang="en-US" sz="1400" b="1" baseline="0"/>
            <a:t>University of Management and Economics, Kampong Cham Branch</a:t>
          </a:r>
        </a:p>
        <a:p>
          <a:pPr algn="ctr"/>
          <a:endParaRPr lang="en-US" sz="1100" b="1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3190875</xdr:colOff>
      <xdr:row>13</xdr:row>
      <xdr:rowOff>152400</xdr:rowOff>
    </xdr:from>
    <xdr:to>
      <xdr:col>6</xdr:col>
      <xdr:colOff>0</xdr:colOff>
      <xdr:row>17</xdr:row>
      <xdr:rowOff>114300</xdr:rowOff>
    </xdr:to>
    <xdr:sp macro="" textlink="">
      <xdr:nvSpPr>
        <xdr:cNvPr id="15" name="TextBox 14"/>
        <xdr:cNvSpPr txBox="1"/>
      </xdr:nvSpPr>
      <xdr:spPr>
        <a:xfrm>
          <a:off x="3190875" y="7029450"/>
          <a:ext cx="3248025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100">
              <a:latin typeface="Khmer OS" pitchFamily="2" charset="0"/>
              <a:cs typeface="Khmer OS" pitchFamily="2" charset="0"/>
            </a:rPr>
            <a:t>កំពង់ចាម,ថ្ងៃទី............ខែ.................ឆ្នាំ២០....</a:t>
          </a:r>
        </a:p>
        <a:p>
          <a:pPr algn="ctr"/>
          <a:r>
            <a:rPr lang="en-US" sz="1100">
              <a:latin typeface="Khmer OS Muol Light" pitchFamily="2" charset="0"/>
              <a:cs typeface="Khmer OS Muol Light" pitchFamily="2" charset="0"/>
            </a:rPr>
            <a:t>អ្នកចុះវាយតំលៃ</a:t>
          </a:r>
        </a:p>
      </xdr:txBody>
    </xdr:sp>
    <xdr:clientData/>
  </xdr:twoCellAnchor>
  <xdr:twoCellAnchor>
    <xdr:from>
      <xdr:col>0</xdr:col>
      <xdr:colOff>19051</xdr:colOff>
      <xdr:row>14</xdr:row>
      <xdr:rowOff>47626</xdr:rowOff>
    </xdr:from>
    <xdr:to>
      <xdr:col>0</xdr:col>
      <xdr:colOff>2914651</xdr:colOff>
      <xdr:row>20</xdr:row>
      <xdr:rowOff>161926</xdr:rowOff>
    </xdr:to>
    <xdr:sp macro="" textlink="">
      <xdr:nvSpPr>
        <xdr:cNvPr id="16" name="TextBox 15"/>
        <xdr:cNvSpPr txBox="1"/>
      </xdr:nvSpPr>
      <xdr:spPr>
        <a:xfrm>
          <a:off x="19051" y="6924676"/>
          <a:ext cx="2895600" cy="1257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>
              <a:latin typeface="Khmer OS" pitchFamily="2" charset="0"/>
              <a:cs typeface="Khmer OS" pitchFamily="2" charset="0"/>
            </a:rPr>
            <a:t>បានឃើញ និង បញ្ជាក់ថា</a:t>
          </a:r>
        </a:p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.................................................................................................................................................</a:t>
          </a:r>
          <a:endParaRPr lang="en-US" sz="1100">
            <a:latin typeface="Khmer OS" pitchFamily="2" charset="0"/>
            <a:cs typeface="Khmer OS" pitchFamily="2" charset="0"/>
          </a:endParaRPr>
        </a:p>
        <a:p>
          <a:pPr algn="ctr"/>
          <a:r>
            <a:rPr lang="en-US" sz="1100">
              <a:latin typeface="Khmer OS" pitchFamily="2" charset="0"/>
              <a:cs typeface="Khmer OS" pitchFamily="2" charset="0"/>
            </a:rPr>
            <a:t>កំពង់ចាម,ថ្ងៃទី...........ខែ...............ឆ្នាំ២០.....</a:t>
          </a:r>
        </a:p>
        <a:p>
          <a:pPr algn="ctr"/>
          <a:r>
            <a:rPr lang="en-US" sz="1100">
              <a:latin typeface="Khmer OS Muol Light" pitchFamily="2" charset="0"/>
              <a:cs typeface="Khmer OS Muol Light" pitchFamily="2" charset="0"/>
            </a:rPr>
            <a:t>ប្រធានការិយាល័យ</a:t>
          </a:r>
          <a:r>
            <a:rPr lang="km-KH" sz="1100">
              <a:latin typeface="Khmer OS Muol Light" pitchFamily="2" charset="0"/>
              <a:cs typeface="Khmer OS Muol Light" pitchFamily="2" charset="0"/>
            </a:rPr>
            <a:t>សិក្សា</a:t>
          </a:r>
        </a:p>
      </xdr:txBody>
    </xdr:sp>
    <xdr:clientData/>
  </xdr:twoCellAnchor>
  <xdr:twoCellAnchor>
    <xdr:from>
      <xdr:col>0</xdr:col>
      <xdr:colOff>114299</xdr:colOff>
      <xdr:row>24</xdr:row>
      <xdr:rowOff>57151</xdr:rowOff>
    </xdr:from>
    <xdr:to>
      <xdr:col>0</xdr:col>
      <xdr:colOff>2867024</xdr:colOff>
      <xdr:row>30</xdr:row>
      <xdr:rowOff>171451</xdr:rowOff>
    </xdr:to>
    <xdr:sp macro="" textlink="">
      <xdr:nvSpPr>
        <xdr:cNvPr id="17" name="TextBox 16"/>
        <xdr:cNvSpPr txBox="1"/>
      </xdr:nvSpPr>
      <xdr:spPr>
        <a:xfrm>
          <a:off x="114299" y="8839201"/>
          <a:ext cx="2752725" cy="1257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100">
              <a:latin typeface="Khmer OS" pitchFamily="2" charset="0"/>
              <a:cs typeface="Khmer OS" pitchFamily="2" charset="0"/>
            </a:rPr>
            <a:t>បានឃើញ និង ឯកភាព</a:t>
          </a:r>
        </a:p>
        <a:p>
          <a:pPr algn="ctr"/>
          <a:r>
            <a:rPr lang="en-US" sz="1100">
              <a:latin typeface="Khmer OS Muol Light" pitchFamily="2" charset="0"/>
              <a:cs typeface="Khmer OS Muol Light" pitchFamily="2" charset="0"/>
            </a:rPr>
            <a:t>នាយក</a:t>
          </a:r>
          <a:r>
            <a:rPr lang="km-KH" sz="1100">
              <a:latin typeface="Khmer OS Muol Light" pitchFamily="2" charset="0"/>
              <a:cs typeface="Khmer OS Muol Light" pitchFamily="2" charset="0"/>
            </a:rPr>
            <a:t>សាខា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0</xdr:col>
      <xdr:colOff>923925</xdr:colOff>
      <xdr:row>0</xdr:row>
      <xdr:rowOff>152400</xdr:rowOff>
    </xdr:from>
    <xdr:to>
      <xdr:col>5</xdr:col>
      <xdr:colOff>428625</xdr:colOff>
      <xdr:row>0</xdr:row>
      <xdr:rowOff>838200</xdr:rowOff>
    </xdr:to>
    <xdr:sp macro="" textlink="">
      <xdr:nvSpPr>
        <xdr:cNvPr id="19" name="TextBox 18"/>
        <xdr:cNvSpPr txBox="1"/>
      </xdr:nvSpPr>
      <xdr:spPr>
        <a:xfrm>
          <a:off x="923925" y="152400"/>
          <a:ext cx="5410200" cy="685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1400">
              <a:latin typeface="Khmer OS Muol Light" pitchFamily="2" charset="0"/>
              <a:cs typeface="Khmer OS Muol Light" pitchFamily="2" charset="0"/>
            </a:rPr>
            <a:t>សាកលវិទ្យាល័យគ្រប់គ្រង</a:t>
          </a:r>
          <a:r>
            <a:rPr lang="km-KH" sz="1400" baseline="0">
              <a:latin typeface="Khmer OS Muol Light" pitchFamily="2" charset="0"/>
              <a:cs typeface="Khmer OS Muol Light" pitchFamily="2" charset="0"/>
            </a:rPr>
            <a:t> និងសេដ្ឋកិច្ច សាខាខេត្តកំពង់ចាម</a:t>
          </a:r>
        </a:p>
        <a:p>
          <a:pPr algn="ctr"/>
          <a:r>
            <a:rPr lang="en-US" sz="1400" b="1" baseline="0"/>
            <a:t>University of Management and Economics, Kampong Cham Branch</a:t>
          </a:r>
        </a:p>
        <a:p>
          <a:pPr algn="ctr"/>
          <a:endParaRPr lang="en-US" sz="1100" b="1" baseline="0"/>
        </a:p>
      </xdr:txBody>
    </xdr:sp>
    <xdr:clientData/>
  </xdr:twoCellAnchor>
  <xdr:twoCellAnchor editAs="oneCell">
    <xdr:from>
      <xdr:col>0</xdr:col>
      <xdr:colOff>123825</xdr:colOff>
      <xdr:row>0</xdr:row>
      <xdr:rowOff>9525</xdr:rowOff>
    </xdr:from>
    <xdr:to>
      <xdr:col>0</xdr:col>
      <xdr:colOff>926883</xdr:colOff>
      <xdr:row>0</xdr:row>
      <xdr:rowOff>800100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9525"/>
          <a:ext cx="803058" cy="790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37"/>
  <sheetViews>
    <sheetView workbookViewId="0">
      <selection activeCell="F16" sqref="F16"/>
    </sheetView>
  </sheetViews>
  <sheetFormatPr defaultRowHeight="15"/>
  <cols>
    <col min="1" max="1" width="64.85546875" customWidth="1"/>
    <col min="2" max="6" width="7.5703125" customWidth="1"/>
  </cols>
  <sheetData>
    <row r="6" spans="1:6" ht="56.25" customHeight="1">
      <c r="A6" s="28" t="s">
        <v>0</v>
      </c>
      <c r="B6" s="28"/>
      <c r="C6" s="28"/>
      <c r="D6" s="28"/>
      <c r="E6" s="28"/>
      <c r="F6" s="28"/>
    </row>
    <row r="7" spans="1:6" ht="23.25">
      <c r="A7" s="28" t="s">
        <v>1</v>
      </c>
      <c r="B7" s="28"/>
      <c r="C7" s="28"/>
      <c r="D7" s="28"/>
      <c r="E7" s="28"/>
      <c r="F7" s="28"/>
    </row>
    <row r="8" spans="1:6" ht="23.25">
      <c r="A8" s="28" t="s">
        <v>14</v>
      </c>
      <c r="B8" s="28"/>
      <c r="C8" s="28"/>
      <c r="D8" s="28"/>
      <c r="E8" s="28"/>
      <c r="F8" s="28"/>
    </row>
    <row r="9" spans="1:6" ht="25.5" customHeight="1">
      <c r="A9" s="29" t="s">
        <v>2</v>
      </c>
      <c r="B9" s="29"/>
      <c r="C9" s="29"/>
      <c r="D9" s="29"/>
      <c r="E9" s="29"/>
      <c r="F9" s="29"/>
    </row>
    <row r="10" spans="1:6" ht="24" customHeight="1">
      <c r="A10" s="27" t="s">
        <v>3</v>
      </c>
      <c r="B10" s="27"/>
      <c r="C10" s="27"/>
      <c r="D10" s="27"/>
      <c r="E10" s="27"/>
      <c r="F10" s="27"/>
    </row>
    <row r="11" spans="1:6" s="1" customFormat="1" ht="22.5" customHeight="1">
      <c r="A11" s="27" t="s">
        <v>4</v>
      </c>
      <c r="B11" s="27"/>
      <c r="C11" s="27"/>
      <c r="D11" s="27"/>
      <c r="E11" s="27"/>
      <c r="F11" s="27"/>
    </row>
    <row r="12" spans="1:6" s="1" customFormat="1" ht="22.5" customHeight="1">
      <c r="A12" s="9" t="s">
        <v>5</v>
      </c>
      <c r="B12" s="9" t="s">
        <v>34</v>
      </c>
      <c r="C12" s="9" t="s">
        <v>35</v>
      </c>
      <c r="D12" s="9" t="s">
        <v>36</v>
      </c>
      <c r="E12" s="9" t="s">
        <v>37</v>
      </c>
      <c r="F12" s="9" t="s">
        <v>38</v>
      </c>
    </row>
    <row r="13" spans="1:6" s="1" customFormat="1" ht="25.5" customHeight="1">
      <c r="A13" s="10" t="s">
        <v>6</v>
      </c>
      <c r="B13" s="11"/>
      <c r="C13" s="11"/>
      <c r="D13" s="11"/>
      <c r="E13" s="11"/>
      <c r="F13" s="11"/>
    </row>
    <row r="14" spans="1:6" s="1" customFormat="1" ht="25.5" customHeight="1">
      <c r="A14" s="7" t="s">
        <v>7</v>
      </c>
      <c r="B14" s="8"/>
      <c r="C14" s="8"/>
      <c r="D14" s="8"/>
      <c r="E14" s="8"/>
      <c r="F14" s="8"/>
    </row>
    <row r="15" spans="1:6" s="1" customFormat="1" ht="25.5" customHeight="1">
      <c r="A15" s="7" t="s">
        <v>8</v>
      </c>
      <c r="B15" s="8"/>
      <c r="C15" s="8"/>
      <c r="D15" s="8"/>
      <c r="E15" s="8"/>
      <c r="F15" s="8"/>
    </row>
    <row r="16" spans="1:6" s="1" customFormat="1" ht="25.5" customHeight="1">
      <c r="A16" s="7" t="s">
        <v>9</v>
      </c>
      <c r="B16" s="8"/>
      <c r="C16" s="8"/>
      <c r="D16" s="8"/>
      <c r="E16" s="8"/>
      <c r="F16" s="8"/>
    </row>
    <row r="17" spans="1:6" s="1" customFormat="1" ht="25.5" customHeight="1">
      <c r="A17" s="12" t="s">
        <v>10</v>
      </c>
      <c r="B17" s="13"/>
      <c r="C17" s="13"/>
      <c r="D17" s="13"/>
      <c r="E17" s="13"/>
      <c r="F17" s="13"/>
    </row>
    <row r="18" spans="1:6" s="1" customFormat="1" ht="22.5" customHeight="1">
      <c r="A18" s="9" t="s">
        <v>11</v>
      </c>
      <c r="B18" s="9" t="s">
        <v>34</v>
      </c>
      <c r="C18" s="9" t="s">
        <v>35</v>
      </c>
      <c r="D18" s="9" t="s">
        <v>36</v>
      </c>
      <c r="E18" s="9" t="s">
        <v>37</v>
      </c>
      <c r="F18" s="9" t="s">
        <v>38</v>
      </c>
    </row>
    <row r="19" spans="1:6" s="1" customFormat="1" ht="25.5" customHeight="1">
      <c r="A19" s="10" t="s">
        <v>12</v>
      </c>
      <c r="B19" s="11"/>
      <c r="C19" s="11"/>
      <c r="D19" s="11"/>
      <c r="E19" s="11"/>
      <c r="F19" s="11"/>
    </row>
    <row r="20" spans="1:6" s="1" customFormat="1" ht="25.5" customHeight="1">
      <c r="A20" s="7" t="s">
        <v>16</v>
      </c>
      <c r="B20" s="8"/>
      <c r="C20" s="8"/>
      <c r="D20" s="8"/>
      <c r="E20" s="8"/>
      <c r="F20" s="8"/>
    </row>
    <row r="21" spans="1:6" s="1" customFormat="1" ht="25.5" customHeight="1">
      <c r="A21" s="7" t="s">
        <v>17</v>
      </c>
      <c r="B21" s="8"/>
      <c r="C21" s="8"/>
      <c r="D21" s="8"/>
      <c r="E21" s="8"/>
      <c r="F21" s="8"/>
    </row>
    <row r="22" spans="1:6" s="1" customFormat="1" ht="25.5" customHeight="1">
      <c r="A22" s="12" t="s">
        <v>18</v>
      </c>
      <c r="B22" s="13"/>
      <c r="C22" s="13"/>
      <c r="D22" s="13"/>
      <c r="E22" s="13"/>
      <c r="F22" s="13"/>
    </row>
    <row r="23" spans="1:6" s="1" customFormat="1" ht="22.5" customHeight="1">
      <c r="A23" s="9" t="s">
        <v>13</v>
      </c>
      <c r="B23" s="9" t="s">
        <v>34</v>
      </c>
      <c r="C23" s="9" t="s">
        <v>35</v>
      </c>
      <c r="D23" s="9" t="s">
        <v>36</v>
      </c>
      <c r="E23" s="9" t="s">
        <v>37</v>
      </c>
      <c r="F23" s="9" t="s">
        <v>38</v>
      </c>
    </row>
    <row r="24" spans="1:6" s="1" customFormat="1" ht="24.75" customHeight="1">
      <c r="A24" s="10" t="s">
        <v>19</v>
      </c>
      <c r="B24" s="11"/>
      <c r="C24" s="11"/>
      <c r="D24" s="11"/>
      <c r="E24" s="11"/>
      <c r="F24" s="11"/>
    </row>
    <row r="25" spans="1:6" ht="24.75" customHeight="1">
      <c r="A25" s="7" t="s">
        <v>20</v>
      </c>
      <c r="B25" s="8"/>
      <c r="C25" s="8"/>
      <c r="D25" s="8"/>
      <c r="E25" s="8"/>
      <c r="F25" s="8"/>
    </row>
    <row r="26" spans="1:6" ht="24.75" customHeight="1">
      <c r="A26" s="7" t="s">
        <v>21</v>
      </c>
      <c r="B26" s="8"/>
      <c r="C26" s="8"/>
      <c r="D26" s="8"/>
      <c r="E26" s="8"/>
      <c r="F26" s="8"/>
    </row>
    <row r="27" spans="1:6" ht="24.75" customHeight="1">
      <c r="A27" s="12" t="s">
        <v>22</v>
      </c>
      <c r="B27" s="13"/>
      <c r="C27" s="13"/>
      <c r="D27" s="13"/>
      <c r="E27" s="13"/>
      <c r="F27" s="13"/>
    </row>
    <row r="28" spans="1:6" ht="22.5" customHeight="1">
      <c r="A28" s="9" t="s">
        <v>15</v>
      </c>
      <c r="B28" s="9" t="s">
        <v>34</v>
      </c>
      <c r="C28" s="9" t="s">
        <v>35</v>
      </c>
      <c r="D28" s="9" t="s">
        <v>36</v>
      </c>
      <c r="E28" s="9" t="s">
        <v>37</v>
      </c>
      <c r="F28" s="9" t="s">
        <v>38</v>
      </c>
    </row>
    <row r="29" spans="1:6" ht="24.75" customHeight="1">
      <c r="A29" s="10" t="s">
        <v>23</v>
      </c>
      <c r="B29" s="11"/>
      <c r="C29" s="11"/>
      <c r="D29" s="11"/>
      <c r="E29" s="11"/>
      <c r="F29" s="11"/>
    </row>
    <row r="30" spans="1:6" ht="24.75" customHeight="1">
      <c r="A30" s="7" t="s">
        <v>40</v>
      </c>
      <c r="B30" s="8"/>
      <c r="C30" s="8"/>
      <c r="D30" s="8"/>
      <c r="E30" s="8"/>
      <c r="F30" s="8"/>
    </row>
    <row r="31" spans="1:6" ht="24.75" customHeight="1">
      <c r="A31" s="7" t="s">
        <v>24</v>
      </c>
      <c r="B31" s="8"/>
      <c r="C31" s="8"/>
      <c r="D31" s="8"/>
      <c r="E31" s="8"/>
      <c r="F31" s="8"/>
    </row>
    <row r="32" spans="1:6" ht="38.25" customHeight="1">
      <c r="A32" s="3" t="s">
        <v>41</v>
      </c>
    </row>
    <row r="33" spans="1:1" ht="18.75" customHeight="1">
      <c r="A33" s="2" t="s">
        <v>39</v>
      </c>
    </row>
    <row r="34" spans="1:1" ht="18.75" customHeight="1">
      <c r="A34" s="2" t="s">
        <v>39</v>
      </c>
    </row>
    <row r="35" spans="1:1" ht="18.75" customHeight="1">
      <c r="A35" s="2" t="s">
        <v>39</v>
      </c>
    </row>
    <row r="36" spans="1:1" ht="18.75" customHeight="1">
      <c r="A36" s="2" t="s">
        <v>39</v>
      </c>
    </row>
    <row r="37" spans="1:1" ht="18.75" customHeight="1">
      <c r="A37" s="2"/>
    </row>
  </sheetData>
  <mergeCells count="6">
    <mergeCell ref="A10:F10"/>
    <mergeCell ref="A11:F11"/>
    <mergeCell ref="A6:F6"/>
    <mergeCell ref="A7:F7"/>
    <mergeCell ref="A8:F8"/>
    <mergeCell ref="A9:F9"/>
  </mergeCells>
  <pageMargins left="0.12" right="0.11" top="0.19" bottom="0.03" header="0.15" footer="0.16"/>
  <pageSetup paperSize="9" scale="90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8" workbookViewId="0">
      <selection activeCell="C32" sqref="C32"/>
    </sheetView>
  </sheetViews>
  <sheetFormatPr defaultRowHeight="15"/>
  <cols>
    <col min="1" max="1" width="61.7109375" customWidth="1"/>
    <col min="2" max="5" width="6.7109375" customWidth="1"/>
    <col min="6" max="6" width="8.42578125" customWidth="1"/>
    <col min="8" max="8" width="9.140625" style="5"/>
  </cols>
  <sheetData>
    <row r="1" spans="1:8" ht="102" customHeight="1">
      <c r="A1" s="31" t="s">
        <v>58</v>
      </c>
      <c r="B1" s="31"/>
      <c r="C1" s="31"/>
      <c r="D1" s="31"/>
      <c r="E1" s="31"/>
      <c r="F1" s="31"/>
    </row>
    <row r="2" spans="1:8" ht="23.25">
      <c r="A2" s="28" t="s">
        <v>0</v>
      </c>
      <c r="B2" s="28"/>
      <c r="C2" s="28"/>
      <c r="D2" s="28"/>
      <c r="E2" s="28"/>
      <c r="F2" s="28"/>
    </row>
    <row r="3" spans="1:8" ht="23.25">
      <c r="A3" s="28" t="s">
        <v>61</v>
      </c>
      <c r="B3" s="28"/>
      <c r="C3" s="28"/>
      <c r="D3" s="28"/>
      <c r="E3" s="28"/>
      <c r="F3" s="28"/>
    </row>
    <row r="4" spans="1:8" ht="23.25">
      <c r="A4" s="28" t="s">
        <v>62</v>
      </c>
      <c r="B4" s="28"/>
      <c r="C4" s="28"/>
      <c r="D4" s="28"/>
      <c r="E4" s="28"/>
      <c r="F4" s="28"/>
    </row>
    <row r="5" spans="1:8" ht="23.25">
      <c r="A5" s="28" t="s">
        <v>60</v>
      </c>
      <c r="B5" s="28"/>
      <c r="C5" s="28"/>
      <c r="D5" s="28"/>
      <c r="E5" s="28"/>
      <c r="F5" s="28"/>
    </row>
    <row r="6" spans="1:8">
      <c r="A6" s="29" t="s">
        <v>63</v>
      </c>
      <c r="B6" s="29"/>
      <c r="C6" s="29"/>
      <c r="D6" s="29"/>
      <c r="E6" s="29"/>
      <c r="F6" s="29"/>
    </row>
    <row r="7" spans="1:8">
      <c r="A7" s="27" t="s">
        <v>3</v>
      </c>
      <c r="B7" s="27"/>
      <c r="C7" s="27"/>
      <c r="D7" s="27"/>
      <c r="E7" s="27"/>
      <c r="F7" s="27"/>
    </row>
    <row r="8" spans="1:8" s="1" customFormat="1" ht="27" customHeight="1">
      <c r="A8" s="24" t="s">
        <v>46</v>
      </c>
      <c r="B8" s="15" t="s">
        <v>34</v>
      </c>
      <c r="C8" s="15" t="s">
        <v>35</v>
      </c>
      <c r="D8" s="15" t="s">
        <v>36</v>
      </c>
      <c r="E8" s="15" t="s">
        <v>37</v>
      </c>
      <c r="F8" s="15" t="s">
        <v>38</v>
      </c>
      <c r="H8" s="6"/>
    </row>
    <row r="9" spans="1:8" s="1" customFormat="1" ht="21" customHeight="1">
      <c r="A9" s="7" t="s">
        <v>6</v>
      </c>
      <c r="B9" s="16">
        <f>4/12</f>
        <v>0.33333333333333331</v>
      </c>
      <c r="C9" s="16">
        <f>8/12</f>
        <v>0.66666666666666663</v>
      </c>
      <c r="D9" s="16">
        <f t="shared" ref="D9:F13" si="0">0/12</f>
        <v>0</v>
      </c>
      <c r="E9" s="16">
        <f t="shared" si="0"/>
        <v>0</v>
      </c>
      <c r="F9" s="16">
        <f t="shared" si="0"/>
        <v>0</v>
      </c>
      <c r="H9" s="6">
        <f>SUM(B9:F9)</f>
        <v>1</v>
      </c>
    </row>
    <row r="10" spans="1:8" s="1" customFormat="1" ht="21" customHeight="1">
      <c r="A10" s="7" t="s">
        <v>7</v>
      </c>
      <c r="B10" s="16">
        <f>3/12</f>
        <v>0.25</v>
      </c>
      <c r="C10" s="16">
        <f>9/12</f>
        <v>0.75</v>
      </c>
      <c r="D10" s="16">
        <f t="shared" si="0"/>
        <v>0</v>
      </c>
      <c r="E10" s="16">
        <f t="shared" si="0"/>
        <v>0</v>
      </c>
      <c r="F10" s="16">
        <f t="shared" si="0"/>
        <v>0</v>
      </c>
      <c r="H10" s="6">
        <f t="shared" ref="H10:H31" si="1">SUM(B10:F10)</f>
        <v>1</v>
      </c>
    </row>
    <row r="11" spans="1:8" s="1" customFormat="1" ht="21" customHeight="1">
      <c r="A11" s="7" t="s">
        <v>44</v>
      </c>
      <c r="B11" s="16">
        <f>1/12</f>
        <v>8.3333333333333329E-2</v>
      </c>
      <c r="C11" s="16">
        <f>6/12</f>
        <v>0.5</v>
      </c>
      <c r="D11" s="16">
        <f>5/12</f>
        <v>0.41666666666666669</v>
      </c>
      <c r="E11" s="16">
        <f t="shared" si="0"/>
        <v>0</v>
      </c>
      <c r="F11" s="16">
        <f t="shared" si="0"/>
        <v>0</v>
      </c>
      <c r="H11" s="6">
        <f t="shared" si="1"/>
        <v>1</v>
      </c>
    </row>
    <row r="12" spans="1:8" s="1" customFormat="1" ht="21" customHeight="1">
      <c r="A12" s="7" t="s">
        <v>9</v>
      </c>
      <c r="B12" s="16">
        <f>1/12</f>
        <v>8.3333333333333329E-2</v>
      </c>
      <c r="C12" s="16">
        <f>9/12</f>
        <v>0.75</v>
      </c>
      <c r="D12" s="16">
        <f>1/12</f>
        <v>8.3333333333333329E-2</v>
      </c>
      <c r="E12" s="16">
        <f>1/12</f>
        <v>8.3333333333333329E-2</v>
      </c>
      <c r="F12" s="16">
        <f t="shared" si="0"/>
        <v>0</v>
      </c>
      <c r="H12" s="6">
        <f t="shared" si="1"/>
        <v>1</v>
      </c>
    </row>
    <row r="13" spans="1:8" s="1" customFormat="1" ht="21" customHeight="1">
      <c r="A13" s="7" t="s">
        <v>45</v>
      </c>
      <c r="B13" s="16">
        <f>3/12</f>
        <v>0.25</v>
      </c>
      <c r="C13" s="16">
        <f>6/12</f>
        <v>0.5</v>
      </c>
      <c r="D13" s="16">
        <f>3/12</f>
        <v>0.25</v>
      </c>
      <c r="E13" s="16">
        <f t="shared" si="0"/>
        <v>0</v>
      </c>
      <c r="F13" s="16">
        <f t="shared" si="0"/>
        <v>0</v>
      </c>
      <c r="H13" s="6">
        <f t="shared" si="1"/>
        <v>1</v>
      </c>
    </row>
    <row r="14" spans="1:8" s="1" customFormat="1" ht="21" customHeight="1">
      <c r="A14" s="18" t="s">
        <v>33</v>
      </c>
      <c r="B14" s="17">
        <f>SUM(B9:B13)/5</f>
        <v>0.2</v>
      </c>
      <c r="C14" s="17">
        <f t="shared" ref="C14:D14" si="2">SUM(C9:C13)/5</f>
        <v>0.6333333333333333</v>
      </c>
      <c r="D14" s="17">
        <f t="shared" si="2"/>
        <v>0.15</v>
      </c>
      <c r="E14" s="17">
        <f>SUM(E9:E13)/5</f>
        <v>1.6666666666666666E-2</v>
      </c>
      <c r="F14" s="17">
        <f t="shared" ref="F14" si="3">SUM(F9:F13)/5</f>
        <v>0</v>
      </c>
      <c r="H14" s="6">
        <f>SUM(H9:H13)/5</f>
        <v>1</v>
      </c>
    </row>
    <row r="15" spans="1:8" s="1" customFormat="1" ht="21" customHeight="1">
      <c r="A15" s="24" t="s">
        <v>47</v>
      </c>
      <c r="B15" s="15" t="s">
        <v>34</v>
      </c>
      <c r="C15" s="15" t="s">
        <v>35</v>
      </c>
      <c r="D15" s="15" t="s">
        <v>36</v>
      </c>
      <c r="E15" s="15" t="s">
        <v>37</v>
      </c>
      <c r="F15" s="15" t="s">
        <v>38</v>
      </c>
      <c r="H15" s="6"/>
    </row>
    <row r="16" spans="1:8" s="1" customFormat="1" ht="21" customHeight="1">
      <c r="A16" s="7" t="s">
        <v>12</v>
      </c>
      <c r="B16" s="16">
        <f>4/12</f>
        <v>0.33333333333333331</v>
      </c>
      <c r="C16" s="16">
        <f>7/12</f>
        <v>0.58333333333333337</v>
      </c>
      <c r="D16" s="16">
        <f>1/12</f>
        <v>8.3333333333333329E-2</v>
      </c>
      <c r="E16" s="16">
        <f t="shared" ref="D16:F19" si="4">0/12</f>
        <v>0</v>
      </c>
      <c r="F16" s="16">
        <f t="shared" si="4"/>
        <v>0</v>
      </c>
      <c r="H16" s="6">
        <f t="shared" si="1"/>
        <v>1</v>
      </c>
    </row>
    <row r="17" spans="1:8" s="1" customFormat="1" ht="21" customHeight="1">
      <c r="A17" s="7" t="s">
        <v>48</v>
      </c>
      <c r="B17" s="16">
        <f>3/12</f>
        <v>0.25</v>
      </c>
      <c r="C17" s="16">
        <f>9/12</f>
        <v>0.75</v>
      </c>
      <c r="D17" s="16">
        <f t="shared" si="4"/>
        <v>0</v>
      </c>
      <c r="E17" s="16">
        <f t="shared" si="4"/>
        <v>0</v>
      </c>
      <c r="F17" s="16">
        <f t="shared" si="4"/>
        <v>0</v>
      </c>
      <c r="H17" s="6">
        <f t="shared" si="1"/>
        <v>1</v>
      </c>
    </row>
    <row r="18" spans="1:8" s="1" customFormat="1" ht="21" customHeight="1">
      <c r="A18" s="7" t="s">
        <v>49</v>
      </c>
      <c r="B18" s="16">
        <f>4/12</f>
        <v>0.33333333333333331</v>
      </c>
      <c r="C18" s="16">
        <f>8/12</f>
        <v>0.66666666666666663</v>
      </c>
      <c r="D18" s="16">
        <f t="shared" si="4"/>
        <v>0</v>
      </c>
      <c r="E18" s="16">
        <f t="shared" si="4"/>
        <v>0</v>
      </c>
      <c r="F18" s="16">
        <f t="shared" si="4"/>
        <v>0</v>
      </c>
      <c r="H18" s="6">
        <f t="shared" si="1"/>
        <v>1</v>
      </c>
    </row>
    <row r="19" spans="1:8" s="1" customFormat="1" ht="21" customHeight="1">
      <c r="A19" s="7" t="s">
        <v>56</v>
      </c>
      <c r="B19" s="16">
        <f>3/12</f>
        <v>0.25</v>
      </c>
      <c r="C19" s="16">
        <f>8/12</f>
        <v>0.66666666666666663</v>
      </c>
      <c r="D19" s="16">
        <f>1/12</f>
        <v>8.3333333333333329E-2</v>
      </c>
      <c r="E19" s="16">
        <f t="shared" si="4"/>
        <v>0</v>
      </c>
      <c r="F19" s="16">
        <f t="shared" si="4"/>
        <v>0</v>
      </c>
      <c r="H19" s="6">
        <f t="shared" si="1"/>
        <v>1</v>
      </c>
    </row>
    <row r="20" spans="1:8" s="1" customFormat="1" ht="21" customHeight="1">
      <c r="A20" s="18" t="s">
        <v>33</v>
      </c>
      <c r="B20" s="17">
        <f>SUM(B16:B19)/5</f>
        <v>0.23333333333333331</v>
      </c>
      <c r="C20" s="17">
        <f t="shared" ref="C20:F20" si="5">SUM(C16:C19)/5</f>
        <v>0.53333333333333333</v>
      </c>
      <c r="D20" s="17">
        <f t="shared" si="5"/>
        <v>3.3333333333333333E-2</v>
      </c>
      <c r="E20" s="17">
        <f t="shared" si="5"/>
        <v>0</v>
      </c>
      <c r="F20" s="17">
        <f t="shared" si="5"/>
        <v>0</v>
      </c>
      <c r="H20" s="6">
        <f>SUM(H15:H19)/4</f>
        <v>1</v>
      </c>
    </row>
    <row r="21" spans="1:8" s="1" customFormat="1" ht="21" customHeight="1">
      <c r="A21" s="25" t="s">
        <v>50</v>
      </c>
      <c r="B21" s="15" t="s">
        <v>34</v>
      </c>
      <c r="C21" s="15" t="s">
        <v>35</v>
      </c>
      <c r="D21" s="15" t="s">
        <v>36</v>
      </c>
      <c r="E21" s="15" t="s">
        <v>37</v>
      </c>
      <c r="F21" s="15" t="s">
        <v>38</v>
      </c>
      <c r="H21" s="6"/>
    </row>
    <row r="22" spans="1:8" s="1" customFormat="1" ht="21" customHeight="1">
      <c r="A22" s="7" t="s">
        <v>19</v>
      </c>
      <c r="B22" s="16">
        <f>1/12</f>
        <v>8.3333333333333329E-2</v>
      </c>
      <c r="C22" s="16">
        <f>8/12</f>
        <v>0.66666666666666663</v>
      </c>
      <c r="D22" s="16">
        <f>3/12</f>
        <v>0.25</v>
      </c>
      <c r="E22" s="16">
        <f t="shared" ref="E22:F25" si="6">0/12</f>
        <v>0</v>
      </c>
      <c r="F22" s="16">
        <f t="shared" si="6"/>
        <v>0</v>
      </c>
      <c r="H22" s="6">
        <f t="shared" si="1"/>
        <v>1</v>
      </c>
    </row>
    <row r="23" spans="1:8" ht="21" customHeight="1">
      <c r="A23" s="7" t="s">
        <v>51</v>
      </c>
      <c r="B23" s="16">
        <f>1/12</f>
        <v>8.3333333333333329E-2</v>
      </c>
      <c r="C23" s="16">
        <f>5/12</f>
        <v>0.41666666666666669</v>
      </c>
      <c r="D23" s="16">
        <f>6/12</f>
        <v>0.5</v>
      </c>
      <c r="E23" s="16">
        <f t="shared" si="6"/>
        <v>0</v>
      </c>
      <c r="F23" s="16">
        <f t="shared" si="6"/>
        <v>0</v>
      </c>
      <c r="H23" s="6">
        <f t="shared" si="1"/>
        <v>1</v>
      </c>
    </row>
    <row r="24" spans="1:8" ht="21" customHeight="1">
      <c r="A24" s="7" t="s">
        <v>21</v>
      </c>
      <c r="B24" s="16">
        <f>1/12</f>
        <v>8.3333333333333329E-2</v>
      </c>
      <c r="C24" s="16">
        <f>9/12</f>
        <v>0.75</v>
      </c>
      <c r="D24" s="16">
        <f>2/12</f>
        <v>0.16666666666666666</v>
      </c>
      <c r="E24" s="16">
        <f t="shared" si="6"/>
        <v>0</v>
      </c>
      <c r="F24" s="16">
        <f t="shared" si="6"/>
        <v>0</v>
      </c>
      <c r="H24" s="6">
        <f t="shared" si="1"/>
        <v>1</v>
      </c>
    </row>
    <row r="25" spans="1:8" ht="21" customHeight="1">
      <c r="A25" s="7" t="s">
        <v>52</v>
      </c>
      <c r="B25" s="16">
        <f>0/12</f>
        <v>0</v>
      </c>
      <c r="C25" s="16">
        <f>6/12</f>
        <v>0.5</v>
      </c>
      <c r="D25" s="16">
        <f>5/12</f>
        <v>0.41666666666666669</v>
      </c>
      <c r="E25" s="16">
        <f>1/12</f>
        <v>8.3333333333333329E-2</v>
      </c>
      <c r="F25" s="16">
        <f t="shared" si="6"/>
        <v>0</v>
      </c>
      <c r="H25" s="6">
        <f t="shared" si="1"/>
        <v>1</v>
      </c>
    </row>
    <row r="26" spans="1:8" ht="21" customHeight="1">
      <c r="A26" s="18" t="s">
        <v>33</v>
      </c>
      <c r="B26" s="17">
        <f>SUM(B22:B25)/5</f>
        <v>0.05</v>
      </c>
      <c r="C26" s="17">
        <f t="shared" ref="C26" si="7">SUM(C22:C25)/5</f>
        <v>0.46666666666666662</v>
      </c>
      <c r="D26" s="17">
        <f t="shared" ref="D26" si="8">SUM(D22:D25)/5</f>
        <v>0.26666666666666666</v>
      </c>
      <c r="E26" s="17">
        <f t="shared" ref="E26" si="9">SUM(E22:E25)/5</f>
        <v>1.6666666666666666E-2</v>
      </c>
      <c r="F26" s="17">
        <f t="shared" ref="F26" si="10">SUM(F22:F25)/5</f>
        <v>0</v>
      </c>
      <c r="H26" s="6">
        <f>SUM(H21:H25)/4</f>
        <v>1</v>
      </c>
    </row>
    <row r="27" spans="1:8" ht="21" customHeight="1">
      <c r="A27" s="25" t="s">
        <v>57</v>
      </c>
      <c r="B27" s="15" t="s">
        <v>34</v>
      </c>
      <c r="C27" s="15" t="s">
        <v>35</v>
      </c>
      <c r="D27" s="15" t="s">
        <v>36</v>
      </c>
      <c r="E27" s="15" t="s">
        <v>37</v>
      </c>
      <c r="F27" s="15" t="s">
        <v>38</v>
      </c>
      <c r="H27" s="6"/>
    </row>
    <row r="28" spans="1:8" ht="21" customHeight="1">
      <c r="A28" s="7" t="s">
        <v>53</v>
      </c>
      <c r="B28" s="16">
        <f>4/12</f>
        <v>0.33333333333333331</v>
      </c>
      <c r="C28" s="16">
        <f>8/12</f>
        <v>0.66666666666666663</v>
      </c>
      <c r="D28" s="16">
        <f t="shared" ref="D28:F31" si="11">0/12</f>
        <v>0</v>
      </c>
      <c r="E28" s="16">
        <f t="shared" si="11"/>
        <v>0</v>
      </c>
      <c r="F28" s="16">
        <f t="shared" si="11"/>
        <v>0</v>
      </c>
      <c r="H28" s="6">
        <f t="shared" si="1"/>
        <v>1</v>
      </c>
    </row>
    <row r="29" spans="1:8" ht="28.5" customHeight="1">
      <c r="A29" s="26" t="s">
        <v>66</v>
      </c>
      <c r="B29" s="16">
        <f>3/12</f>
        <v>0.25</v>
      </c>
      <c r="C29" s="16">
        <f>7/12</f>
        <v>0.58333333333333337</v>
      </c>
      <c r="D29" s="16">
        <f>2/12</f>
        <v>0.16666666666666666</v>
      </c>
      <c r="E29" s="16">
        <f t="shared" si="11"/>
        <v>0</v>
      </c>
      <c r="F29" s="16">
        <f t="shared" si="11"/>
        <v>0</v>
      </c>
      <c r="H29" s="6">
        <f t="shared" si="1"/>
        <v>1</v>
      </c>
    </row>
    <row r="30" spans="1:8" ht="33.75" customHeight="1">
      <c r="A30" s="26" t="s">
        <v>54</v>
      </c>
      <c r="B30" s="16">
        <f>1/12</f>
        <v>8.3333333333333329E-2</v>
      </c>
      <c r="C30" s="16">
        <f>9/12</f>
        <v>0.75</v>
      </c>
      <c r="D30" s="16">
        <f>2/12</f>
        <v>0.16666666666666666</v>
      </c>
      <c r="E30" s="16">
        <f t="shared" si="11"/>
        <v>0</v>
      </c>
      <c r="F30" s="16">
        <f t="shared" si="11"/>
        <v>0</v>
      </c>
      <c r="H30" s="6">
        <f t="shared" si="1"/>
        <v>1</v>
      </c>
    </row>
    <row r="31" spans="1:8" ht="22.5" customHeight="1">
      <c r="A31" s="26" t="s">
        <v>55</v>
      </c>
      <c r="B31" s="16">
        <f>3/12</f>
        <v>0.25</v>
      </c>
      <c r="C31" s="16">
        <f>9/12</f>
        <v>0.75</v>
      </c>
      <c r="D31" s="16">
        <f t="shared" si="11"/>
        <v>0</v>
      </c>
      <c r="E31" s="16">
        <f t="shared" si="11"/>
        <v>0</v>
      </c>
      <c r="F31" s="16">
        <f t="shared" si="11"/>
        <v>0</v>
      </c>
      <c r="H31" s="6">
        <f t="shared" si="1"/>
        <v>1</v>
      </c>
    </row>
    <row r="32" spans="1:8" ht="21" customHeight="1">
      <c r="A32" s="18" t="s">
        <v>33</v>
      </c>
      <c r="B32" s="17">
        <f>SUM(B28:B31)/5</f>
        <v>0.18333333333333332</v>
      </c>
      <c r="C32" s="17">
        <f t="shared" ref="C32" si="12">SUM(C28:C31)/5</f>
        <v>0.55000000000000004</v>
      </c>
      <c r="D32" s="17">
        <f t="shared" ref="D32" si="13">SUM(D28:D31)/5</f>
        <v>6.6666666666666666E-2</v>
      </c>
      <c r="E32" s="17">
        <f t="shared" ref="E32" si="14">SUM(E28:E31)/5</f>
        <v>0</v>
      </c>
      <c r="F32" s="17">
        <f t="shared" ref="F32" si="15">SUM(F28:F31)/5</f>
        <v>0</v>
      </c>
      <c r="H32" s="6">
        <f>SUM(H28:H30)/3</f>
        <v>1</v>
      </c>
    </row>
    <row r="33" spans="1:8" ht="21" customHeight="1">
      <c r="A33" s="4" t="s">
        <v>25</v>
      </c>
    </row>
    <row r="34" spans="1:8" s="19" customFormat="1" ht="25.5" customHeight="1">
      <c r="A34" s="30"/>
      <c r="B34" s="30"/>
      <c r="C34" s="30"/>
      <c r="D34" s="30"/>
      <c r="E34" s="30"/>
      <c r="F34" s="30"/>
      <c r="H34" s="20"/>
    </row>
  </sheetData>
  <mergeCells count="8">
    <mergeCell ref="A34:F34"/>
    <mergeCell ref="A1:F1"/>
    <mergeCell ref="A2:F2"/>
    <mergeCell ref="A3:F3"/>
    <mergeCell ref="A4:F4"/>
    <mergeCell ref="A6:F6"/>
    <mergeCell ref="A7:F7"/>
    <mergeCell ref="A5:F5"/>
  </mergeCells>
  <pageMargins left="0.36" right="0.28999999999999998" top="0.19" bottom="0.03" header="0.15" footer="0.16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topLeftCell="A7" zoomScaleNormal="100" workbookViewId="0">
      <selection activeCell="A13" sqref="A13:F13"/>
    </sheetView>
  </sheetViews>
  <sheetFormatPr defaultRowHeight="15"/>
  <cols>
    <col min="1" max="1" width="52.42578125" customWidth="1"/>
    <col min="2" max="6" width="8.7109375" customWidth="1"/>
  </cols>
  <sheetData>
    <row r="1" spans="1:6" ht="94.5" customHeight="1">
      <c r="A1" s="31" t="s">
        <v>43</v>
      </c>
      <c r="B1" s="31"/>
      <c r="C1" s="31"/>
      <c r="D1" s="31"/>
      <c r="E1" s="31"/>
      <c r="F1" s="31"/>
    </row>
    <row r="2" spans="1:6" ht="31.5">
      <c r="A2" s="32" t="s">
        <v>42</v>
      </c>
      <c r="B2" s="32"/>
      <c r="C2" s="32"/>
      <c r="D2" s="32"/>
      <c r="E2" s="32"/>
      <c r="F2" s="32"/>
    </row>
    <row r="3" spans="1:6" ht="31.5">
      <c r="A3" s="35" t="s">
        <v>64</v>
      </c>
      <c r="B3" s="35"/>
      <c r="C3" s="35"/>
      <c r="D3" s="35"/>
      <c r="E3" s="35"/>
      <c r="F3" s="35"/>
    </row>
    <row r="4" spans="1:6" ht="31.5">
      <c r="A4" s="35" t="s">
        <v>65</v>
      </c>
      <c r="B4" s="35"/>
      <c r="C4" s="35"/>
      <c r="D4" s="35"/>
      <c r="E4" s="35"/>
      <c r="F4" s="35"/>
    </row>
    <row r="5" spans="1:6" ht="30.75" customHeight="1">
      <c r="A5" s="32" t="s">
        <v>59</v>
      </c>
      <c r="B5" s="32"/>
      <c r="C5" s="32"/>
      <c r="D5" s="32"/>
      <c r="E5" s="32"/>
      <c r="F5" s="32"/>
    </row>
    <row r="6" spans="1:6" ht="30.75" customHeight="1">
      <c r="A6" s="36" t="s">
        <v>3</v>
      </c>
      <c r="B6" s="36"/>
      <c r="C6" s="36"/>
      <c r="D6" s="36"/>
      <c r="E6" s="36"/>
      <c r="F6" s="36"/>
    </row>
    <row r="7" spans="1:6" s="1" customFormat="1" ht="26.25" customHeight="1">
      <c r="A7" s="21" t="s">
        <v>26</v>
      </c>
      <c r="B7" s="14" t="s">
        <v>27</v>
      </c>
      <c r="C7" s="14" t="s">
        <v>28</v>
      </c>
      <c r="D7" s="14" t="s">
        <v>29</v>
      </c>
      <c r="E7" s="14" t="s">
        <v>30</v>
      </c>
      <c r="F7" s="14" t="s">
        <v>31</v>
      </c>
    </row>
    <row r="8" spans="1:6" s="1" customFormat="1" ht="26.25" customHeight="1">
      <c r="A8" s="22" t="s">
        <v>46</v>
      </c>
      <c r="B8" s="23">
        <f>'Total Score'!B14</f>
        <v>0.2</v>
      </c>
      <c r="C8" s="23">
        <f>'Total Score'!C14</f>
        <v>0.6333333333333333</v>
      </c>
      <c r="D8" s="23">
        <f>'Total Score'!D14</f>
        <v>0.15</v>
      </c>
      <c r="E8" s="23">
        <f>'Total Score'!E14</f>
        <v>1.6666666666666666E-2</v>
      </c>
      <c r="F8" s="23">
        <f>'Total Score'!F14</f>
        <v>0</v>
      </c>
    </row>
    <row r="9" spans="1:6" s="1" customFormat="1" ht="26.25" customHeight="1">
      <c r="A9" s="22" t="s">
        <v>47</v>
      </c>
      <c r="B9" s="23">
        <f>'Total Score'!B20</f>
        <v>0.23333333333333331</v>
      </c>
      <c r="C9" s="23">
        <f>'Total Score'!C20</f>
        <v>0.53333333333333333</v>
      </c>
      <c r="D9" s="23">
        <f>'Total Score'!D20</f>
        <v>3.3333333333333333E-2</v>
      </c>
      <c r="E9" s="23">
        <f>'Total Score'!E20</f>
        <v>0</v>
      </c>
      <c r="F9" s="23">
        <f>'Total Score'!F20</f>
        <v>0</v>
      </c>
    </row>
    <row r="10" spans="1:6" s="1" customFormat="1" ht="26.25" customHeight="1">
      <c r="A10" s="22" t="s">
        <v>50</v>
      </c>
      <c r="B10" s="23">
        <f>'Total Score'!B26</f>
        <v>0.05</v>
      </c>
      <c r="C10" s="23">
        <f>'Total Score'!C26</f>
        <v>0.46666666666666662</v>
      </c>
      <c r="D10" s="23">
        <f>'Total Score'!D26</f>
        <v>0.26666666666666666</v>
      </c>
      <c r="E10" s="23">
        <f>'Total Score'!E26</f>
        <v>1.6666666666666666E-2</v>
      </c>
      <c r="F10" s="23">
        <f>'Total Score'!F26</f>
        <v>0</v>
      </c>
    </row>
    <row r="11" spans="1:6" s="1" customFormat="1" ht="26.25" customHeight="1">
      <c r="A11" s="22" t="s">
        <v>57</v>
      </c>
      <c r="B11" s="23">
        <f>'Total Score'!B32</f>
        <v>0.18333333333333332</v>
      </c>
      <c r="C11" s="23">
        <f>'Total Score'!C32</f>
        <v>0.55000000000000004</v>
      </c>
      <c r="D11" s="23">
        <f>'Total Score'!D32</f>
        <v>6.6666666666666666E-2</v>
      </c>
      <c r="E11" s="23">
        <f>'Total Score'!E32</f>
        <v>0</v>
      </c>
      <c r="F11" s="23">
        <f>'Total Score'!F32</f>
        <v>0</v>
      </c>
    </row>
    <row r="12" spans="1:6" ht="34.5" customHeight="1">
      <c r="A12" s="33" t="s">
        <v>32</v>
      </c>
      <c r="B12" s="34"/>
      <c r="C12" s="34"/>
      <c r="D12" s="34"/>
      <c r="E12" s="34"/>
      <c r="F12" s="34"/>
    </row>
    <row r="13" spans="1:6" ht="114.75" customHeight="1">
      <c r="A13" s="30" t="s">
        <v>67</v>
      </c>
      <c r="B13" s="30"/>
      <c r="C13" s="30"/>
      <c r="D13" s="30"/>
      <c r="E13" s="30"/>
      <c r="F13" s="30"/>
    </row>
  </sheetData>
  <mergeCells count="8">
    <mergeCell ref="A13:F13"/>
    <mergeCell ref="A1:F1"/>
    <mergeCell ref="A2:F2"/>
    <mergeCell ref="A12:F12"/>
    <mergeCell ref="A3:F3"/>
    <mergeCell ref="A4:F4"/>
    <mergeCell ref="A5:F5"/>
    <mergeCell ref="A6:F6"/>
  </mergeCells>
  <pageMargins left="0.16" right="0.21" top="0.19" bottom="0.03" header="0.15" footer="0.16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 Student</vt:lpstr>
      <vt:lpstr>Total Score</vt:lpstr>
      <vt:lpstr>Result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svc</dc:creator>
  <cp:lastModifiedBy>Emilyn Marinas</cp:lastModifiedBy>
  <cp:lastPrinted>2014-03-27T04:06:15Z</cp:lastPrinted>
  <dcterms:created xsi:type="dcterms:W3CDTF">2011-02-21T07:44:11Z</dcterms:created>
  <dcterms:modified xsi:type="dcterms:W3CDTF">2014-08-12T06:57:51Z</dcterms:modified>
</cp:coreProperties>
</file>