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Nazeri\Desktop\SVR_Univariate\ACOr_Nonlinear\"/>
    </mc:Choice>
  </mc:AlternateContent>
  <bookViews>
    <workbookView xWindow="0" yWindow="0" windowWidth="20490" windowHeight="7755" activeTab="6"/>
  </bookViews>
  <sheets>
    <sheet name="p" sheetId="1" r:id="rId1"/>
    <sheet name="T" sheetId="2" r:id="rId2"/>
    <sheet name="max" sheetId="3" r:id="rId3"/>
    <sheet name="min" sheetId="4" r:id="rId4"/>
    <sheet name="e" sheetId="5" r:id="rId5"/>
    <sheet name="RH%" sheetId="6" r:id="rId6"/>
    <sheet name="TOTAL" sheetId="7" r:id="rId7"/>
  </sheets>
  <calcPr calcId="152511"/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2" i="7"/>
  <c r="O2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2" i="7"/>
  <c r="Q2" i="7" l="1"/>
  <c r="B25" i="7"/>
  <c r="B37" i="7" s="1"/>
  <c r="B49" i="7" s="1"/>
  <c r="B61" i="7" s="1"/>
  <c r="B73" i="7" s="1"/>
  <c r="B85" i="7" s="1"/>
  <c r="B97" i="7" s="1"/>
  <c r="B109" i="7" s="1"/>
  <c r="B121" i="7" s="1"/>
  <c r="B133" i="7" s="1"/>
  <c r="B145" i="7" s="1"/>
  <c r="B157" i="7" s="1"/>
  <c r="B169" i="7" s="1"/>
  <c r="B181" i="7" s="1"/>
  <c r="B193" i="7" s="1"/>
  <c r="B205" i="7" s="1"/>
  <c r="B217" i="7" s="1"/>
  <c r="B229" i="7" s="1"/>
  <c r="B241" i="7" s="1"/>
  <c r="B253" i="7" s="1"/>
  <c r="B265" i="7" s="1"/>
  <c r="B277" i="7" s="1"/>
  <c r="B289" i="7" s="1"/>
  <c r="B301" i="7" s="1"/>
  <c r="B313" i="7" s="1"/>
  <c r="B325" i="7" s="1"/>
  <c r="B337" i="7" s="1"/>
  <c r="B349" i="7" s="1"/>
  <c r="B361" i="7" s="1"/>
  <c r="B373" i="7" s="1"/>
  <c r="B385" i="7" s="1"/>
  <c r="B397" i="7" s="1"/>
  <c r="B409" i="7" s="1"/>
  <c r="B421" i="7" s="1"/>
  <c r="B433" i="7" s="1"/>
  <c r="B445" i="7" s="1"/>
  <c r="B457" i="7" s="1"/>
  <c r="B469" i="7" s="1"/>
  <c r="B481" i="7" s="1"/>
  <c r="B493" i="7" s="1"/>
  <c r="B505" i="7" s="1"/>
  <c r="B517" i="7" s="1"/>
  <c r="B529" i="7" s="1"/>
  <c r="B541" i="7" s="1"/>
  <c r="B553" i="7" s="1"/>
  <c r="B565" i="7" s="1"/>
  <c r="B577" i="7" s="1"/>
  <c r="B589" i="7" s="1"/>
  <c r="B601" i="7" s="1"/>
  <c r="B613" i="7" s="1"/>
  <c r="B625" i="7" s="1"/>
  <c r="B637" i="7" s="1"/>
  <c r="B649" i="7" s="1"/>
  <c r="B661" i="7" s="1"/>
  <c r="B673" i="7" s="1"/>
  <c r="B685" i="7" s="1"/>
  <c r="B697" i="7" s="1"/>
  <c r="B709" i="7" s="1"/>
  <c r="B721" i="7" s="1"/>
  <c r="B733" i="7" s="1"/>
  <c r="B745" i="7" s="1"/>
  <c r="B757" i="7" s="1"/>
  <c r="B769" i="7" s="1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B156" i="7" s="1"/>
  <c r="B168" i="7" s="1"/>
  <c r="B180" i="7" s="1"/>
  <c r="B192" i="7" s="1"/>
  <c r="B204" i="7" s="1"/>
  <c r="B216" i="7" s="1"/>
  <c r="B228" i="7" s="1"/>
  <c r="B240" i="7" s="1"/>
  <c r="B252" i="7" s="1"/>
  <c r="B264" i="7" s="1"/>
  <c r="B276" i="7" s="1"/>
  <c r="B288" i="7" s="1"/>
  <c r="B300" i="7" s="1"/>
  <c r="B312" i="7" s="1"/>
  <c r="B324" i="7" s="1"/>
  <c r="B336" i="7" s="1"/>
  <c r="B348" i="7" s="1"/>
  <c r="B360" i="7" s="1"/>
  <c r="B372" i="7" s="1"/>
  <c r="B384" i="7" s="1"/>
  <c r="B396" i="7" s="1"/>
  <c r="B408" i="7" s="1"/>
  <c r="B420" i="7" s="1"/>
  <c r="B432" i="7" s="1"/>
  <c r="B444" i="7" s="1"/>
  <c r="B456" i="7" s="1"/>
  <c r="B468" i="7" s="1"/>
  <c r="B480" i="7" s="1"/>
  <c r="B492" i="7" s="1"/>
  <c r="B504" i="7" s="1"/>
  <c r="B516" i="7" s="1"/>
  <c r="B528" i="7" s="1"/>
  <c r="B540" i="7" s="1"/>
  <c r="B552" i="7" s="1"/>
  <c r="B564" i="7" s="1"/>
  <c r="B576" i="7" s="1"/>
  <c r="B588" i="7" s="1"/>
  <c r="B600" i="7" s="1"/>
  <c r="B612" i="7" s="1"/>
  <c r="B624" i="7" s="1"/>
  <c r="B636" i="7" s="1"/>
  <c r="B648" i="7" s="1"/>
  <c r="B660" i="7" s="1"/>
  <c r="B672" i="7" s="1"/>
  <c r="B684" i="7" s="1"/>
  <c r="B696" i="7" s="1"/>
  <c r="B708" i="7" s="1"/>
  <c r="B720" i="7" s="1"/>
  <c r="B732" i="7" s="1"/>
  <c r="B744" i="7" s="1"/>
  <c r="B756" i="7" s="1"/>
  <c r="B768" i="7" s="1"/>
  <c r="B23" i="7"/>
  <c r="B35" i="7" s="1"/>
  <c r="B47" i="7" s="1"/>
  <c r="B59" i="7" s="1"/>
  <c r="B71" i="7" s="1"/>
  <c r="B83" i="7" s="1"/>
  <c r="B95" i="7" s="1"/>
  <c r="B107" i="7" s="1"/>
  <c r="B119" i="7" s="1"/>
  <c r="B131" i="7" s="1"/>
  <c r="B143" i="7" s="1"/>
  <c r="B155" i="7" s="1"/>
  <c r="B167" i="7" s="1"/>
  <c r="B179" i="7" s="1"/>
  <c r="B191" i="7" s="1"/>
  <c r="B203" i="7" s="1"/>
  <c r="B215" i="7" s="1"/>
  <c r="B227" i="7" s="1"/>
  <c r="B239" i="7" s="1"/>
  <c r="B251" i="7" s="1"/>
  <c r="B263" i="7" s="1"/>
  <c r="B275" i="7" s="1"/>
  <c r="B287" i="7" s="1"/>
  <c r="B299" i="7" s="1"/>
  <c r="B311" i="7" s="1"/>
  <c r="B323" i="7" s="1"/>
  <c r="B335" i="7" s="1"/>
  <c r="B347" i="7" s="1"/>
  <c r="B359" i="7" s="1"/>
  <c r="B371" i="7" s="1"/>
  <c r="B383" i="7" s="1"/>
  <c r="B395" i="7" s="1"/>
  <c r="B407" i="7" s="1"/>
  <c r="B419" i="7" s="1"/>
  <c r="B431" i="7" s="1"/>
  <c r="B443" i="7" s="1"/>
  <c r="B455" i="7" s="1"/>
  <c r="B467" i="7" s="1"/>
  <c r="B479" i="7" s="1"/>
  <c r="B491" i="7" s="1"/>
  <c r="B503" i="7" s="1"/>
  <c r="B515" i="7" s="1"/>
  <c r="B527" i="7" s="1"/>
  <c r="B539" i="7" s="1"/>
  <c r="B551" i="7" s="1"/>
  <c r="B563" i="7" s="1"/>
  <c r="B575" i="7" s="1"/>
  <c r="B587" i="7" s="1"/>
  <c r="B599" i="7" s="1"/>
  <c r="B611" i="7" s="1"/>
  <c r="B623" i="7" s="1"/>
  <c r="B635" i="7" s="1"/>
  <c r="B647" i="7" s="1"/>
  <c r="B659" i="7" s="1"/>
  <c r="B671" i="7" s="1"/>
  <c r="B683" i="7" s="1"/>
  <c r="B695" i="7" s="1"/>
  <c r="B707" i="7" s="1"/>
  <c r="B719" i="7" s="1"/>
  <c r="B731" i="7" s="1"/>
  <c r="B743" i="7" s="1"/>
  <c r="B755" i="7" s="1"/>
  <c r="B767" i="7" s="1"/>
  <c r="B22" i="7"/>
  <c r="B34" i="7" s="1"/>
  <c r="B46" i="7" s="1"/>
  <c r="B58" i="7" s="1"/>
  <c r="B70" i="7" s="1"/>
  <c r="B82" i="7" s="1"/>
  <c r="B94" i="7" s="1"/>
  <c r="B106" i="7" s="1"/>
  <c r="B118" i="7" s="1"/>
  <c r="B130" i="7" s="1"/>
  <c r="B142" i="7" s="1"/>
  <c r="B154" i="7" s="1"/>
  <c r="B166" i="7" s="1"/>
  <c r="B178" i="7" s="1"/>
  <c r="B190" i="7" s="1"/>
  <c r="B202" i="7" s="1"/>
  <c r="B214" i="7" s="1"/>
  <c r="B226" i="7" s="1"/>
  <c r="B238" i="7" s="1"/>
  <c r="B250" i="7" s="1"/>
  <c r="B262" i="7" s="1"/>
  <c r="B274" i="7" s="1"/>
  <c r="B286" i="7" s="1"/>
  <c r="B298" i="7" s="1"/>
  <c r="B310" i="7" s="1"/>
  <c r="B322" i="7" s="1"/>
  <c r="B334" i="7" s="1"/>
  <c r="B346" i="7" s="1"/>
  <c r="B358" i="7" s="1"/>
  <c r="B370" i="7" s="1"/>
  <c r="B382" i="7" s="1"/>
  <c r="B394" i="7" s="1"/>
  <c r="B406" i="7" s="1"/>
  <c r="B418" i="7" s="1"/>
  <c r="B430" i="7" s="1"/>
  <c r="B442" i="7" s="1"/>
  <c r="B454" i="7" s="1"/>
  <c r="B466" i="7" s="1"/>
  <c r="B478" i="7" s="1"/>
  <c r="B490" i="7" s="1"/>
  <c r="B502" i="7" s="1"/>
  <c r="B514" i="7" s="1"/>
  <c r="B526" i="7" s="1"/>
  <c r="B538" i="7" s="1"/>
  <c r="B550" i="7" s="1"/>
  <c r="B562" i="7" s="1"/>
  <c r="B574" i="7" s="1"/>
  <c r="B586" i="7" s="1"/>
  <c r="B598" i="7" s="1"/>
  <c r="B610" i="7" s="1"/>
  <c r="B622" i="7" s="1"/>
  <c r="B634" i="7" s="1"/>
  <c r="B646" i="7" s="1"/>
  <c r="B658" i="7" s="1"/>
  <c r="B670" i="7" s="1"/>
  <c r="B682" i="7" s="1"/>
  <c r="B694" i="7" s="1"/>
  <c r="B706" i="7" s="1"/>
  <c r="B718" i="7" s="1"/>
  <c r="B730" i="7" s="1"/>
  <c r="B742" i="7" s="1"/>
  <c r="B754" i="7" s="1"/>
  <c r="B766" i="7" s="1"/>
  <c r="B21" i="7"/>
  <c r="B33" i="7" s="1"/>
  <c r="B45" i="7" s="1"/>
  <c r="B57" i="7" s="1"/>
  <c r="B69" i="7" s="1"/>
  <c r="B81" i="7" s="1"/>
  <c r="B93" i="7" s="1"/>
  <c r="B105" i="7" s="1"/>
  <c r="B117" i="7" s="1"/>
  <c r="B129" i="7" s="1"/>
  <c r="B141" i="7" s="1"/>
  <c r="B153" i="7" s="1"/>
  <c r="B165" i="7" s="1"/>
  <c r="B177" i="7" s="1"/>
  <c r="B189" i="7" s="1"/>
  <c r="B201" i="7" s="1"/>
  <c r="B213" i="7" s="1"/>
  <c r="B225" i="7" s="1"/>
  <c r="B237" i="7" s="1"/>
  <c r="B249" i="7" s="1"/>
  <c r="B261" i="7" s="1"/>
  <c r="B273" i="7" s="1"/>
  <c r="B285" i="7" s="1"/>
  <c r="B297" i="7" s="1"/>
  <c r="B309" i="7" s="1"/>
  <c r="B321" i="7" s="1"/>
  <c r="B333" i="7" s="1"/>
  <c r="B345" i="7" s="1"/>
  <c r="B357" i="7" s="1"/>
  <c r="B369" i="7" s="1"/>
  <c r="B381" i="7" s="1"/>
  <c r="B393" i="7" s="1"/>
  <c r="B405" i="7" s="1"/>
  <c r="B417" i="7" s="1"/>
  <c r="B429" i="7" s="1"/>
  <c r="B441" i="7" s="1"/>
  <c r="B453" i="7" s="1"/>
  <c r="B465" i="7" s="1"/>
  <c r="B477" i="7" s="1"/>
  <c r="B489" i="7" s="1"/>
  <c r="B501" i="7" s="1"/>
  <c r="B513" i="7" s="1"/>
  <c r="B525" i="7" s="1"/>
  <c r="B537" i="7" s="1"/>
  <c r="B549" i="7" s="1"/>
  <c r="B561" i="7" s="1"/>
  <c r="B573" i="7" s="1"/>
  <c r="B585" i="7" s="1"/>
  <c r="B597" i="7" s="1"/>
  <c r="B609" i="7" s="1"/>
  <c r="B621" i="7" s="1"/>
  <c r="B633" i="7" s="1"/>
  <c r="B645" i="7" s="1"/>
  <c r="B657" i="7" s="1"/>
  <c r="B669" i="7" s="1"/>
  <c r="B681" i="7" s="1"/>
  <c r="B693" i="7" s="1"/>
  <c r="B705" i="7" s="1"/>
  <c r="B717" i="7" s="1"/>
  <c r="B729" i="7" s="1"/>
  <c r="B741" i="7" s="1"/>
  <c r="B753" i="7" s="1"/>
  <c r="B765" i="7" s="1"/>
  <c r="B20" i="7"/>
  <c r="B32" i="7" s="1"/>
  <c r="B44" i="7" s="1"/>
  <c r="B56" i="7" s="1"/>
  <c r="B68" i="7" s="1"/>
  <c r="B80" i="7" s="1"/>
  <c r="B92" i="7" s="1"/>
  <c r="B104" i="7" s="1"/>
  <c r="B116" i="7" s="1"/>
  <c r="B128" i="7" s="1"/>
  <c r="B140" i="7" s="1"/>
  <c r="B152" i="7" s="1"/>
  <c r="B164" i="7" s="1"/>
  <c r="B176" i="7" s="1"/>
  <c r="B188" i="7" s="1"/>
  <c r="B200" i="7" s="1"/>
  <c r="B212" i="7" s="1"/>
  <c r="B224" i="7" s="1"/>
  <c r="B236" i="7" s="1"/>
  <c r="B248" i="7" s="1"/>
  <c r="B260" i="7" s="1"/>
  <c r="B272" i="7" s="1"/>
  <c r="B284" i="7" s="1"/>
  <c r="B296" i="7" s="1"/>
  <c r="B308" i="7" s="1"/>
  <c r="B320" i="7" s="1"/>
  <c r="B332" i="7" s="1"/>
  <c r="B344" i="7" s="1"/>
  <c r="B356" i="7" s="1"/>
  <c r="B368" i="7" s="1"/>
  <c r="B380" i="7" s="1"/>
  <c r="B392" i="7" s="1"/>
  <c r="B404" i="7" s="1"/>
  <c r="B416" i="7" s="1"/>
  <c r="B428" i="7" s="1"/>
  <c r="B440" i="7" s="1"/>
  <c r="B452" i="7" s="1"/>
  <c r="B464" i="7" s="1"/>
  <c r="B476" i="7" s="1"/>
  <c r="B488" i="7" s="1"/>
  <c r="B500" i="7" s="1"/>
  <c r="B512" i="7" s="1"/>
  <c r="B524" i="7" s="1"/>
  <c r="B536" i="7" s="1"/>
  <c r="B548" i="7" s="1"/>
  <c r="B560" i="7" s="1"/>
  <c r="B572" i="7" s="1"/>
  <c r="B584" i="7" s="1"/>
  <c r="B596" i="7" s="1"/>
  <c r="B608" i="7" s="1"/>
  <c r="B620" i="7" s="1"/>
  <c r="B632" i="7" s="1"/>
  <c r="B644" i="7" s="1"/>
  <c r="B656" i="7" s="1"/>
  <c r="B668" i="7" s="1"/>
  <c r="B680" i="7" s="1"/>
  <c r="B692" i="7" s="1"/>
  <c r="B704" i="7" s="1"/>
  <c r="B716" i="7" s="1"/>
  <c r="B728" i="7" s="1"/>
  <c r="B740" i="7" s="1"/>
  <c r="B752" i="7" s="1"/>
  <c r="B764" i="7" s="1"/>
  <c r="B19" i="7"/>
  <c r="B31" i="7" s="1"/>
  <c r="B43" i="7" s="1"/>
  <c r="B55" i="7" s="1"/>
  <c r="B67" i="7" s="1"/>
  <c r="B79" i="7" s="1"/>
  <c r="B91" i="7" s="1"/>
  <c r="B103" i="7" s="1"/>
  <c r="B115" i="7" s="1"/>
  <c r="B127" i="7" s="1"/>
  <c r="B139" i="7" s="1"/>
  <c r="B151" i="7" s="1"/>
  <c r="B163" i="7" s="1"/>
  <c r="B175" i="7" s="1"/>
  <c r="B187" i="7" s="1"/>
  <c r="B199" i="7" s="1"/>
  <c r="B211" i="7" s="1"/>
  <c r="B223" i="7" s="1"/>
  <c r="B235" i="7" s="1"/>
  <c r="B247" i="7" s="1"/>
  <c r="B259" i="7" s="1"/>
  <c r="B271" i="7" s="1"/>
  <c r="B283" i="7" s="1"/>
  <c r="B295" i="7" s="1"/>
  <c r="B307" i="7" s="1"/>
  <c r="B319" i="7" s="1"/>
  <c r="B331" i="7" s="1"/>
  <c r="B343" i="7" s="1"/>
  <c r="B355" i="7" s="1"/>
  <c r="B367" i="7" s="1"/>
  <c r="B379" i="7" s="1"/>
  <c r="B391" i="7" s="1"/>
  <c r="B403" i="7" s="1"/>
  <c r="B415" i="7" s="1"/>
  <c r="B427" i="7" s="1"/>
  <c r="B439" i="7" s="1"/>
  <c r="B451" i="7" s="1"/>
  <c r="B463" i="7" s="1"/>
  <c r="B475" i="7" s="1"/>
  <c r="B487" i="7" s="1"/>
  <c r="B499" i="7" s="1"/>
  <c r="B511" i="7" s="1"/>
  <c r="B523" i="7" s="1"/>
  <c r="B535" i="7" s="1"/>
  <c r="B547" i="7" s="1"/>
  <c r="B559" i="7" s="1"/>
  <c r="B571" i="7" s="1"/>
  <c r="B583" i="7" s="1"/>
  <c r="B595" i="7" s="1"/>
  <c r="B607" i="7" s="1"/>
  <c r="B619" i="7" s="1"/>
  <c r="B631" i="7" s="1"/>
  <c r="B643" i="7" s="1"/>
  <c r="B655" i="7" s="1"/>
  <c r="B667" i="7" s="1"/>
  <c r="B679" i="7" s="1"/>
  <c r="B691" i="7" s="1"/>
  <c r="B703" i="7" s="1"/>
  <c r="B715" i="7" s="1"/>
  <c r="B727" i="7" s="1"/>
  <c r="B739" i="7" s="1"/>
  <c r="B751" i="7" s="1"/>
  <c r="B763" i="7" s="1"/>
  <c r="B18" i="7"/>
  <c r="B30" i="7" s="1"/>
  <c r="B42" i="7" s="1"/>
  <c r="B54" i="7" s="1"/>
  <c r="B66" i="7" s="1"/>
  <c r="B78" i="7" s="1"/>
  <c r="B90" i="7" s="1"/>
  <c r="B102" i="7" s="1"/>
  <c r="B114" i="7" s="1"/>
  <c r="B126" i="7" s="1"/>
  <c r="B138" i="7" s="1"/>
  <c r="B150" i="7" s="1"/>
  <c r="B162" i="7" s="1"/>
  <c r="B174" i="7" s="1"/>
  <c r="B186" i="7" s="1"/>
  <c r="B198" i="7" s="1"/>
  <c r="B210" i="7" s="1"/>
  <c r="B222" i="7" s="1"/>
  <c r="B234" i="7" s="1"/>
  <c r="B246" i="7" s="1"/>
  <c r="B258" i="7" s="1"/>
  <c r="B270" i="7" s="1"/>
  <c r="B282" i="7" s="1"/>
  <c r="B294" i="7" s="1"/>
  <c r="B306" i="7" s="1"/>
  <c r="B318" i="7" s="1"/>
  <c r="B330" i="7" s="1"/>
  <c r="B342" i="7" s="1"/>
  <c r="B354" i="7" s="1"/>
  <c r="B366" i="7" s="1"/>
  <c r="B378" i="7" s="1"/>
  <c r="B390" i="7" s="1"/>
  <c r="B402" i="7" s="1"/>
  <c r="B414" i="7" s="1"/>
  <c r="B426" i="7" s="1"/>
  <c r="B438" i="7" s="1"/>
  <c r="B450" i="7" s="1"/>
  <c r="B462" i="7" s="1"/>
  <c r="B474" i="7" s="1"/>
  <c r="B486" i="7" s="1"/>
  <c r="B498" i="7" s="1"/>
  <c r="B510" i="7" s="1"/>
  <c r="B522" i="7" s="1"/>
  <c r="B534" i="7" s="1"/>
  <c r="B546" i="7" s="1"/>
  <c r="B558" i="7" s="1"/>
  <c r="B570" i="7" s="1"/>
  <c r="B582" i="7" s="1"/>
  <c r="B594" i="7" s="1"/>
  <c r="B606" i="7" s="1"/>
  <c r="B618" i="7" s="1"/>
  <c r="B630" i="7" s="1"/>
  <c r="B642" i="7" s="1"/>
  <c r="B654" i="7" s="1"/>
  <c r="B666" i="7" s="1"/>
  <c r="B678" i="7" s="1"/>
  <c r="B690" i="7" s="1"/>
  <c r="B702" i="7" s="1"/>
  <c r="B714" i="7" s="1"/>
  <c r="B726" i="7" s="1"/>
  <c r="B738" i="7" s="1"/>
  <c r="B750" i="7" s="1"/>
  <c r="B762" i="7" s="1"/>
  <c r="B17" i="7"/>
  <c r="B29" i="7" s="1"/>
  <c r="B41" i="7" s="1"/>
  <c r="B53" i="7" s="1"/>
  <c r="B65" i="7" s="1"/>
  <c r="B77" i="7" s="1"/>
  <c r="B89" i="7" s="1"/>
  <c r="B101" i="7" s="1"/>
  <c r="B113" i="7" s="1"/>
  <c r="B125" i="7" s="1"/>
  <c r="B137" i="7" s="1"/>
  <c r="B149" i="7" s="1"/>
  <c r="B161" i="7" s="1"/>
  <c r="B173" i="7" s="1"/>
  <c r="B185" i="7" s="1"/>
  <c r="B197" i="7" s="1"/>
  <c r="B209" i="7" s="1"/>
  <c r="B221" i="7" s="1"/>
  <c r="B233" i="7" s="1"/>
  <c r="B245" i="7" s="1"/>
  <c r="B257" i="7" s="1"/>
  <c r="B269" i="7" s="1"/>
  <c r="B281" i="7" s="1"/>
  <c r="B293" i="7" s="1"/>
  <c r="B305" i="7" s="1"/>
  <c r="B317" i="7" s="1"/>
  <c r="B329" i="7" s="1"/>
  <c r="B341" i="7" s="1"/>
  <c r="B353" i="7" s="1"/>
  <c r="B365" i="7" s="1"/>
  <c r="B377" i="7" s="1"/>
  <c r="B389" i="7" s="1"/>
  <c r="B401" i="7" s="1"/>
  <c r="B413" i="7" s="1"/>
  <c r="B425" i="7" s="1"/>
  <c r="B437" i="7" s="1"/>
  <c r="B449" i="7" s="1"/>
  <c r="B461" i="7" s="1"/>
  <c r="B473" i="7" s="1"/>
  <c r="B485" i="7" s="1"/>
  <c r="B497" i="7" s="1"/>
  <c r="B509" i="7" s="1"/>
  <c r="B521" i="7" s="1"/>
  <c r="B533" i="7" s="1"/>
  <c r="B545" i="7" s="1"/>
  <c r="B557" i="7" s="1"/>
  <c r="B569" i="7" s="1"/>
  <c r="B581" i="7" s="1"/>
  <c r="B593" i="7" s="1"/>
  <c r="B605" i="7" s="1"/>
  <c r="B617" i="7" s="1"/>
  <c r="B629" i="7" s="1"/>
  <c r="B641" i="7" s="1"/>
  <c r="B653" i="7" s="1"/>
  <c r="B665" i="7" s="1"/>
  <c r="B677" i="7" s="1"/>
  <c r="B689" i="7" s="1"/>
  <c r="B701" i="7" s="1"/>
  <c r="B713" i="7" s="1"/>
  <c r="B725" i="7" s="1"/>
  <c r="B737" i="7" s="1"/>
  <c r="B749" i="7" s="1"/>
  <c r="B761" i="7" s="1"/>
  <c r="B16" i="7"/>
  <c r="B28" i="7" s="1"/>
  <c r="B40" i="7" s="1"/>
  <c r="B52" i="7" s="1"/>
  <c r="B64" i="7" s="1"/>
  <c r="B76" i="7" s="1"/>
  <c r="B88" i="7" s="1"/>
  <c r="B100" i="7" s="1"/>
  <c r="B112" i="7" s="1"/>
  <c r="B124" i="7" s="1"/>
  <c r="B136" i="7" s="1"/>
  <c r="B148" i="7" s="1"/>
  <c r="B160" i="7" s="1"/>
  <c r="B172" i="7" s="1"/>
  <c r="B184" i="7" s="1"/>
  <c r="B196" i="7" s="1"/>
  <c r="B208" i="7" s="1"/>
  <c r="B220" i="7" s="1"/>
  <c r="B232" i="7" s="1"/>
  <c r="B244" i="7" s="1"/>
  <c r="B256" i="7" s="1"/>
  <c r="B268" i="7" s="1"/>
  <c r="B280" i="7" s="1"/>
  <c r="B292" i="7" s="1"/>
  <c r="B304" i="7" s="1"/>
  <c r="B316" i="7" s="1"/>
  <c r="B328" i="7" s="1"/>
  <c r="B340" i="7" s="1"/>
  <c r="B352" i="7" s="1"/>
  <c r="B364" i="7" s="1"/>
  <c r="B376" i="7" s="1"/>
  <c r="B388" i="7" s="1"/>
  <c r="B400" i="7" s="1"/>
  <c r="B412" i="7" s="1"/>
  <c r="B424" i="7" s="1"/>
  <c r="B436" i="7" s="1"/>
  <c r="B448" i="7" s="1"/>
  <c r="B460" i="7" s="1"/>
  <c r="B472" i="7" s="1"/>
  <c r="B484" i="7" s="1"/>
  <c r="B496" i="7" s="1"/>
  <c r="B508" i="7" s="1"/>
  <c r="B520" i="7" s="1"/>
  <c r="B532" i="7" s="1"/>
  <c r="B544" i="7" s="1"/>
  <c r="B556" i="7" s="1"/>
  <c r="B568" i="7" s="1"/>
  <c r="B580" i="7" s="1"/>
  <c r="B592" i="7" s="1"/>
  <c r="B604" i="7" s="1"/>
  <c r="B616" i="7" s="1"/>
  <c r="B628" i="7" s="1"/>
  <c r="B640" i="7" s="1"/>
  <c r="B652" i="7" s="1"/>
  <c r="B664" i="7" s="1"/>
  <c r="B676" i="7" s="1"/>
  <c r="B688" i="7" s="1"/>
  <c r="B700" i="7" s="1"/>
  <c r="B712" i="7" s="1"/>
  <c r="B724" i="7" s="1"/>
  <c r="B736" i="7" s="1"/>
  <c r="B748" i="7" s="1"/>
  <c r="B760" i="7" s="1"/>
  <c r="B15" i="7"/>
  <c r="B27" i="7" s="1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B159" i="7" s="1"/>
  <c r="B171" i="7" s="1"/>
  <c r="B183" i="7" s="1"/>
  <c r="B195" i="7" s="1"/>
  <c r="B207" i="7" s="1"/>
  <c r="B219" i="7" s="1"/>
  <c r="B231" i="7" s="1"/>
  <c r="B243" i="7" s="1"/>
  <c r="B255" i="7" s="1"/>
  <c r="B267" i="7" s="1"/>
  <c r="B279" i="7" s="1"/>
  <c r="B291" i="7" s="1"/>
  <c r="B303" i="7" s="1"/>
  <c r="B315" i="7" s="1"/>
  <c r="B327" i="7" s="1"/>
  <c r="B339" i="7" s="1"/>
  <c r="B351" i="7" s="1"/>
  <c r="B363" i="7" s="1"/>
  <c r="B375" i="7" s="1"/>
  <c r="B387" i="7" s="1"/>
  <c r="B399" i="7" s="1"/>
  <c r="B411" i="7" s="1"/>
  <c r="B423" i="7" s="1"/>
  <c r="B435" i="7" s="1"/>
  <c r="B447" i="7" s="1"/>
  <c r="B459" i="7" s="1"/>
  <c r="B471" i="7" s="1"/>
  <c r="B483" i="7" s="1"/>
  <c r="B495" i="7" s="1"/>
  <c r="B507" i="7" s="1"/>
  <c r="B519" i="7" s="1"/>
  <c r="B531" i="7" s="1"/>
  <c r="B543" i="7" s="1"/>
  <c r="B555" i="7" s="1"/>
  <c r="B567" i="7" s="1"/>
  <c r="B579" i="7" s="1"/>
  <c r="B591" i="7" s="1"/>
  <c r="B603" i="7" s="1"/>
  <c r="B615" i="7" s="1"/>
  <c r="B627" i="7" s="1"/>
  <c r="B639" i="7" s="1"/>
  <c r="B651" i="7" s="1"/>
  <c r="B663" i="7" s="1"/>
  <c r="B675" i="7" s="1"/>
  <c r="B687" i="7" s="1"/>
  <c r="B699" i="7" s="1"/>
  <c r="B711" i="7" s="1"/>
  <c r="B723" i="7" s="1"/>
  <c r="B735" i="7" s="1"/>
  <c r="B747" i="7" s="1"/>
  <c r="B759" i="7" s="1"/>
  <c r="B14" i="7"/>
  <c r="B26" i="7" s="1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B158" i="7" s="1"/>
  <c r="B170" i="7" s="1"/>
  <c r="B182" i="7" s="1"/>
  <c r="B194" i="7" s="1"/>
  <c r="B206" i="7" s="1"/>
  <c r="B218" i="7" s="1"/>
  <c r="B230" i="7" s="1"/>
  <c r="B242" i="7" s="1"/>
  <c r="B254" i="7" s="1"/>
  <c r="B266" i="7" s="1"/>
  <c r="B278" i="7" s="1"/>
  <c r="B290" i="7" s="1"/>
  <c r="B302" i="7" s="1"/>
  <c r="B314" i="7" s="1"/>
  <c r="B326" i="7" s="1"/>
  <c r="B338" i="7" s="1"/>
  <c r="B350" i="7" s="1"/>
  <c r="B362" i="7" s="1"/>
  <c r="B374" i="7" s="1"/>
  <c r="B386" i="7" s="1"/>
  <c r="B398" i="7" s="1"/>
  <c r="B410" i="7" s="1"/>
  <c r="B422" i="7" s="1"/>
  <c r="B434" i="7" s="1"/>
  <c r="B446" i="7" s="1"/>
  <c r="B458" i="7" s="1"/>
  <c r="B470" i="7" s="1"/>
  <c r="B482" i="7" s="1"/>
  <c r="B494" i="7" s="1"/>
  <c r="B506" i="7" s="1"/>
  <c r="B518" i="7" s="1"/>
  <c r="B530" i="7" s="1"/>
  <c r="B542" i="7" s="1"/>
  <c r="B554" i="7" s="1"/>
  <c r="B566" i="7" s="1"/>
  <c r="B578" i="7" s="1"/>
  <c r="B590" i="7" s="1"/>
  <c r="B602" i="7" s="1"/>
  <c r="B614" i="7" s="1"/>
  <c r="B626" i="7" s="1"/>
  <c r="B638" i="7" s="1"/>
  <c r="B650" i="7" s="1"/>
  <c r="B662" i="7" s="1"/>
  <c r="B674" i="7" s="1"/>
  <c r="B686" i="7" s="1"/>
  <c r="B698" i="7" s="1"/>
  <c r="B710" i="7" s="1"/>
  <c r="B722" i="7" s="1"/>
  <c r="B734" i="7" s="1"/>
  <c r="B746" i="7" s="1"/>
  <c r="B758" i="7" s="1"/>
  <c r="A13" i="7"/>
  <c r="A25" i="7" s="1"/>
  <c r="A37" i="7" s="1"/>
  <c r="A49" i="7" s="1"/>
  <c r="A61" i="7" s="1"/>
  <c r="A73" i="7" s="1"/>
  <c r="A85" i="7" s="1"/>
  <c r="A97" i="7" s="1"/>
  <c r="A109" i="7" s="1"/>
  <c r="A121" i="7" s="1"/>
  <c r="A133" i="7" s="1"/>
  <c r="A145" i="7" s="1"/>
  <c r="A157" i="7" s="1"/>
  <c r="A169" i="7" s="1"/>
  <c r="A181" i="7" s="1"/>
  <c r="A193" i="7" s="1"/>
  <c r="A205" i="7" s="1"/>
  <c r="A217" i="7" s="1"/>
  <c r="A229" i="7" s="1"/>
  <c r="A241" i="7" s="1"/>
  <c r="A253" i="7" s="1"/>
  <c r="A265" i="7" s="1"/>
  <c r="A277" i="7" s="1"/>
  <c r="A289" i="7" s="1"/>
  <c r="A301" i="7" s="1"/>
  <c r="A313" i="7" s="1"/>
  <c r="A325" i="7" s="1"/>
  <c r="A337" i="7" s="1"/>
  <c r="A349" i="7" s="1"/>
  <c r="A361" i="7" s="1"/>
  <c r="A373" i="7" s="1"/>
  <c r="A385" i="7" s="1"/>
  <c r="A397" i="7" s="1"/>
  <c r="A409" i="7" s="1"/>
  <c r="A421" i="7" s="1"/>
  <c r="A433" i="7" s="1"/>
  <c r="A445" i="7" s="1"/>
  <c r="A457" i="7" s="1"/>
  <c r="A469" i="7" s="1"/>
  <c r="A481" i="7" s="1"/>
  <c r="A493" i="7" s="1"/>
  <c r="A505" i="7" s="1"/>
  <c r="A517" i="7" s="1"/>
  <c r="A529" i="7" s="1"/>
  <c r="A541" i="7" s="1"/>
  <c r="A553" i="7" s="1"/>
  <c r="A565" i="7" s="1"/>
  <c r="A577" i="7" s="1"/>
  <c r="A589" i="7" s="1"/>
  <c r="A601" i="7" s="1"/>
  <c r="A613" i="7" s="1"/>
  <c r="A625" i="7" s="1"/>
  <c r="A637" i="7" s="1"/>
  <c r="A649" i="7" s="1"/>
  <c r="A661" i="7" s="1"/>
  <c r="A673" i="7" s="1"/>
  <c r="A685" i="7" s="1"/>
  <c r="A697" i="7" s="1"/>
  <c r="A709" i="7" s="1"/>
  <c r="A721" i="7" s="1"/>
  <c r="A733" i="7" s="1"/>
  <c r="A745" i="7" s="1"/>
  <c r="A757" i="7" s="1"/>
  <c r="A769" i="7" s="1"/>
  <c r="A12" i="7"/>
  <c r="A24" i="7" s="1"/>
  <c r="A36" i="7" s="1"/>
  <c r="A48" i="7" s="1"/>
  <c r="A60" i="7" s="1"/>
  <c r="A72" i="7" s="1"/>
  <c r="A84" i="7" s="1"/>
  <c r="A96" i="7" s="1"/>
  <c r="A108" i="7" s="1"/>
  <c r="A120" i="7" s="1"/>
  <c r="A132" i="7" s="1"/>
  <c r="A144" i="7" s="1"/>
  <c r="A156" i="7" s="1"/>
  <c r="A168" i="7" s="1"/>
  <c r="A180" i="7" s="1"/>
  <c r="A192" i="7" s="1"/>
  <c r="A204" i="7" s="1"/>
  <c r="A216" i="7" s="1"/>
  <c r="A228" i="7" s="1"/>
  <c r="A240" i="7" s="1"/>
  <c r="A252" i="7" s="1"/>
  <c r="A264" i="7" s="1"/>
  <c r="A276" i="7" s="1"/>
  <c r="A288" i="7" s="1"/>
  <c r="A300" i="7" s="1"/>
  <c r="A312" i="7" s="1"/>
  <c r="A324" i="7" s="1"/>
  <c r="A336" i="7" s="1"/>
  <c r="A348" i="7" s="1"/>
  <c r="A360" i="7" s="1"/>
  <c r="A372" i="7" s="1"/>
  <c r="A384" i="7" s="1"/>
  <c r="A396" i="7" s="1"/>
  <c r="A408" i="7" s="1"/>
  <c r="A420" i="7" s="1"/>
  <c r="A432" i="7" s="1"/>
  <c r="A444" i="7" s="1"/>
  <c r="A456" i="7" s="1"/>
  <c r="A468" i="7" s="1"/>
  <c r="A480" i="7" s="1"/>
  <c r="A492" i="7" s="1"/>
  <c r="A504" i="7" s="1"/>
  <c r="A516" i="7" s="1"/>
  <c r="A528" i="7" s="1"/>
  <c r="A540" i="7" s="1"/>
  <c r="A552" i="7" s="1"/>
  <c r="A564" i="7" s="1"/>
  <c r="A576" i="7" s="1"/>
  <c r="A588" i="7" s="1"/>
  <c r="A600" i="7" s="1"/>
  <c r="A612" i="7" s="1"/>
  <c r="A624" i="7" s="1"/>
  <c r="A636" i="7" s="1"/>
  <c r="A648" i="7" s="1"/>
  <c r="A660" i="7" s="1"/>
  <c r="A672" i="7" s="1"/>
  <c r="A684" i="7" s="1"/>
  <c r="A696" i="7" s="1"/>
  <c r="A708" i="7" s="1"/>
  <c r="A720" i="7" s="1"/>
  <c r="A732" i="7" s="1"/>
  <c r="A744" i="7" s="1"/>
  <c r="A756" i="7" s="1"/>
  <c r="A768" i="7" s="1"/>
  <c r="A11" i="7"/>
  <c r="A23" i="7" s="1"/>
  <c r="A35" i="7" s="1"/>
  <c r="A47" i="7" s="1"/>
  <c r="A59" i="7" s="1"/>
  <c r="A71" i="7" s="1"/>
  <c r="A83" i="7" s="1"/>
  <c r="A95" i="7" s="1"/>
  <c r="A107" i="7" s="1"/>
  <c r="A119" i="7" s="1"/>
  <c r="A131" i="7" s="1"/>
  <c r="A143" i="7" s="1"/>
  <c r="A155" i="7" s="1"/>
  <c r="A167" i="7" s="1"/>
  <c r="A179" i="7" s="1"/>
  <c r="A191" i="7" s="1"/>
  <c r="A203" i="7" s="1"/>
  <c r="A215" i="7" s="1"/>
  <c r="A227" i="7" s="1"/>
  <c r="A239" i="7" s="1"/>
  <c r="A251" i="7" s="1"/>
  <c r="A263" i="7" s="1"/>
  <c r="A275" i="7" s="1"/>
  <c r="A287" i="7" s="1"/>
  <c r="A299" i="7" s="1"/>
  <c r="A311" i="7" s="1"/>
  <c r="A323" i="7" s="1"/>
  <c r="A335" i="7" s="1"/>
  <c r="A347" i="7" s="1"/>
  <c r="A359" i="7" s="1"/>
  <c r="A371" i="7" s="1"/>
  <c r="A383" i="7" s="1"/>
  <c r="A395" i="7" s="1"/>
  <c r="A407" i="7" s="1"/>
  <c r="A419" i="7" s="1"/>
  <c r="A431" i="7" s="1"/>
  <c r="A443" i="7" s="1"/>
  <c r="A455" i="7" s="1"/>
  <c r="A467" i="7" s="1"/>
  <c r="A479" i="7" s="1"/>
  <c r="A491" i="7" s="1"/>
  <c r="A503" i="7" s="1"/>
  <c r="A515" i="7" s="1"/>
  <c r="A527" i="7" s="1"/>
  <c r="A539" i="7" s="1"/>
  <c r="A551" i="7" s="1"/>
  <c r="A563" i="7" s="1"/>
  <c r="A575" i="7" s="1"/>
  <c r="A587" i="7" s="1"/>
  <c r="A599" i="7" s="1"/>
  <c r="A611" i="7" s="1"/>
  <c r="A623" i="7" s="1"/>
  <c r="A635" i="7" s="1"/>
  <c r="A647" i="7" s="1"/>
  <c r="A659" i="7" s="1"/>
  <c r="A671" i="7" s="1"/>
  <c r="A683" i="7" s="1"/>
  <c r="A695" i="7" s="1"/>
  <c r="A707" i="7" s="1"/>
  <c r="A719" i="7" s="1"/>
  <c r="A731" i="7" s="1"/>
  <c r="A743" i="7" s="1"/>
  <c r="A755" i="7" s="1"/>
  <c r="A767" i="7" s="1"/>
  <c r="A10" i="7"/>
  <c r="A22" i="7" s="1"/>
  <c r="A34" i="7" s="1"/>
  <c r="A46" i="7" s="1"/>
  <c r="A58" i="7" s="1"/>
  <c r="A70" i="7" s="1"/>
  <c r="A82" i="7" s="1"/>
  <c r="A94" i="7" s="1"/>
  <c r="A106" i="7" s="1"/>
  <c r="A118" i="7" s="1"/>
  <c r="A130" i="7" s="1"/>
  <c r="A142" i="7" s="1"/>
  <c r="A154" i="7" s="1"/>
  <c r="A166" i="7" s="1"/>
  <c r="A178" i="7" s="1"/>
  <c r="A190" i="7" s="1"/>
  <c r="A202" i="7" s="1"/>
  <c r="A214" i="7" s="1"/>
  <c r="A226" i="7" s="1"/>
  <c r="A238" i="7" s="1"/>
  <c r="A250" i="7" s="1"/>
  <c r="A262" i="7" s="1"/>
  <c r="A274" i="7" s="1"/>
  <c r="A286" i="7" s="1"/>
  <c r="A298" i="7" s="1"/>
  <c r="A310" i="7" s="1"/>
  <c r="A322" i="7" s="1"/>
  <c r="A334" i="7" s="1"/>
  <c r="A346" i="7" s="1"/>
  <c r="A358" i="7" s="1"/>
  <c r="A370" i="7" s="1"/>
  <c r="A382" i="7" s="1"/>
  <c r="A394" i="7" s="1"/>
  <c r="A406" i="7" s="1"/>
  <c r="A418" i="7" s="1"/>
  <c r="A430" i="7" s="1"/>
  <c r="A442" i="7" s="1"/>
  <c r="A454" i="7" s="1"/>
  <c r="A466" i="7" s="1"/>
  <c r="A478" i="7" s="1"/>
  <c r="A490" i="7" s="1"/>
  <c r="A502" i="7" s="1"/>
  <c r="A514" i="7" s="1"/>
  <c r="A526" i="7" s="1"/>
  <c r="A538" i="7" s="1"/>
  <c r="A550" i="7" s="1"/>
  <c r="A562" i="7" s="1"/>
  <c r="A574" i="7" s="1"/>
  <c r="A586" i="7" s="1"/>
  <c r="A598" i="7" s="1"/>
  <c r="A610" i="7" s="1"/>
  <c r="A622" i="7" s="1"/>
  <c r="A634" i="7" s="1"/>
  <c r="A646" i="7" s="1"/>
  <c r="A658" i="7" s="1"/>
  <c r="A670" i="7" s="1"/>
  <c r="A682" i="7" s="1"/>
  <c r="A694" i="7" s="1"/>
  <c r="A706" i="7" s="1"/>
  <c r="A718" i="7" s="1"/>
  <c r="A730" i="7" s="1"/>
  <c r="A742" i="7" s="1"/>
  <c r="A754" i="7" s="1"/>
  <c r="A766" i="7" s="1"/>
  <c r="A9" i="7"/>
  <c r="A21" i="7" s="1"/>
  <c r="A33" i="7" s="1"/>
  <c r="A45" i="7" s="1"/>
  <c r="A57" i="7" s="1"/>
  <c r="A69" i="7" s="1"/>
  <c r="A81" i="7" s="1"/>
  <c r="A93" i="7" s="1"/>
  <c r="A105" i="7" s="1"/>
  <c r="A117" i="7" s="1"/>
  <c r="A129" i="7" s="1"/>
  <c r="A141" i="7" s="1"/>
  <c r="A153" i="7" s="1"/>
  <c r="A165" i="7" s="1"/>
  <c r="A177" i="7" s="1"/>
  <c r="A189" i="7" s="1"/>
  <c r="A201" i="7" s="1"/>
  <c r="A213" i="7" s="1"/>
  <c r="A225" i="7" s="1"/>
  <c r="A237" i="7" s="1"/>
  <c r="A249" i="7" s="1"/>
  <c r="A261" i="7" s="1"/>
  <c r="A273" i="7" s="1"/>
  <c r="A285" i="7" s="1"/>
  <c r="A297" i="7" s="1"/>
  <c r="A309" i="7" s="1"/>
  <c r="A321" i="7" s="1"/>
  <c r="A333" i="7" s="1"/>
  <c r="A345" i="7" s="1"/>
  <c r="A357" i="7" s="1"/>
  <c r="A369" i="7" s="1"/>
  <c r="A381" i="7" s="1"/>
  <c r="A393" i="7" s="1"/>
  <c r="A405" i="7" s="1"/>
  <c r="A417" i="7" s="1"/>
  <c r="A429" i="7" s="1"/>
  <c r="A441" i="7" s="1"/>
  <c r="A453" i="7" s="1"/>
  <c r="A465" i="7" s="1"/>
  <c r="A477" i="7" s="1"/>
  <c r="A489" i="7" s="1"/>
  <c r="A501" i="7" s="1"/>
  <c r="A513" i="7" s="1"/>
  <c r="A525" i="7" s="1"/>
  <c r="A537" i="7" s="1"/>
  <c r="A549" i="7" s="1"/>
  <c r="A561" i="7" s="1"/>
  <c r="A573" i="7" s="1"/>
  <c r="A585" i="7" s="1"/>
  <c r="A597" i="7" s="1"/>
  <c r="A609" i="7" s="1"/>
  <c r="A621" i="7" s="1"/>
  <c r="A633" i="7" s="1"/>
  <c r="A645" i="7" s="1"/>
  <c r="A657" i="7" s="1"/>
  <c r="A669" i="7" s="1"/>
  <c r="A681" i="7" s="1"/>
  <c r="A693" i="7" s="1"/>
  <c r="A705" i="7" s="1"/>
  <c r="A717" i="7" s="1"/>
  <c r="A729" i="7" s="1"/>
  <c r="A741" i="7" s="1"/>
  <c r="A753" i="7" s="1"/>
  <c r="A765" i="7" s="1"/>
  <c r="A8" i="7"/>
  <c r="A20" i="7" s="1"/>
  <c r="A32" i="7" s="1"/>
  <c r="A44" i="7" s="1"/>
  <c r="A56" i="7" s="1"/>
  <c r="A68" i="7" s="1"/>
  <c r="A80" i="7" s="1"/>
  <c r="A92" i="7" s="1"/>
  <c r="A104" i="7" s="1"/>
  <c r="A116" i="7" s="1"/>
  <c r="A128" i="7" s="1"/>
  <c r="A140" i="7" s="1"/>
  <c r="A152" i="7" s="1"/>
  <c r="A164" i="7" s="1"/>
  <c r="A176" i="7" s="1"/>
  <c r="A188" i="7" s="1"/>
  <c r="A200" i="7" s="1"/>
  <c r="A212" i="7" s="1"/>
  <c r="A224" i="7" s="1"/>
  <c r="A236" i="7" s="1"/>
  <c r="A248" i="7" s="1"/>
  <c r="A260" i="7" s="1"/>
  <c r="A272" i="7" s="1"/>
  <c r="A284" i="7" s="1"/>
  <c r="A296" i="7" s="1"/>
  <c r="A308" i="7" s="1"/>
  <c r="A320" i="7" s="1"/>
  <c r="A332" i="7" s="1"/>
  <c r="A344" i="7" s="1"/>
  <c r="A356" i="7" s="1"/>
  <c r="A368" i="7" s="1"/>
  <c r="A380" i="7" s="1"/>
  <c r="A392" i="7" s="1"/>
  <c r="A404" i="7" s="1"/>
  <c r="A416" i="7" s="1"/>
  <c r="A428" i="7" s="1"/>
  <c r="A440" i="7" s="1"/>
  <c r="A452" i="7" s="1"/>
  <c r="A464" i="7" s="1"/>
  <c r="A476" i="7" s="1"/>
  <c r="A488" i="7" s="1"/>
  <c r="A500" i="7" s="1"/>
  <c r="A512" i="7" s="1"/>
  <c r="A524" i="7" s="1"/>
  <c r="A536" i="7" s="1"/>
  <c r="A548" i="7" s="1"/>
  <c r="A560" i="7" s="1"/>
  <c r="A572" i="7" s="1"/>
  <c r="A584" i="7" s="1"/>
  <c r="A596" i="7" s="1"/>
  <c r="A608" i="7" s="1"/>
  <c r="A620" i="7" s="1"/>
  <c r="A632" i="7" s="1"/>
  <c r="A644" i="7" s="1"/>
  <c r="A656" i="7" s="1"/>
  <c r="A668" i="7" s="1"/>
  <c r="A680" i="7" s="1"/>
  <c r="A692" i="7" s="1"/>
  <c r="A704" i="7" s="1"/>
  <c r="A716" i="7" s="1"/>
  <c r="A728" i="7" s="1"/>
  <c r="A740" i="7" s="1"/>
  <c r="A752" i="7" s="1"/>
  <c r="A764" i="7" s="1"/>
  <c r="A7" i="7"/>
  <c r="A19" i="7" s="1"/>
  <c r="A31" i="7" s="1"/>
  <c r="A43" i="7" s="1"/>
  <c r="A55" i="7" s="1"/>
  <c r="A67" i="7" s="1"/>
  <c r="A79" i="7" s="1"/>
  <c r="A91" i="7" s="1"/>
  <c r="A103" i="7" s="1"/>
  <c r="A115" i="7" s="1"/>
  <c r="A127" i="7" s="1"/>
  <c r="A139" i="7" s="1"/>
  <c r="A151" i="7" s="1"/>
  <c r="A163" i="7" s="1"/>
  <c r="A175" i="7" s="1"/>
  <c r="A187" i="7" s="1"/>
  <c r="A199" i="7" s="1"/>
  <c r="A211" i="7" s="1"/>
  <c r="A223" i="7" s="1"/>
  <c r="A235" i="7" s="1"/>
  <c r="A247" i="7" s="1"/>
  <c r="A259" i="7" s="1"/>
  <c r="A271" i="7" s="1"/>
  <c r="A283" i="7" s="1"/>
  <c r="A295" i="7" s="1"/>
  <c r="A307" i="7" s="1"/>
  <c r="A319" i="7" s="1"/>
  <c r="A331" i="7" s="1"/>
  <c r="A343" i="7" s="1"/>
  <c r="A355" i="7" s="1"/>
  <c r="A367" i="7" s="1"/>
  <c r="A379" i="7" s="1"/>
  <c r="A391" i="7" s="1"/>
  <c r="A403" i="7" s="1"/>
  <c r="A415" i="7" s="1"/>
  <c r="A427" i="7" s="1"/>
  <c r="A439" i="7" s="1"/>
  <c r="A451" i="7" s="1"/>
  <c r="A463" i="7" s="1"/>
  <c r="A475" i="7" s="1"/>
  <c r="A487" i="7" s="1"/>
  <c r="A499" i="7" s="1"/>
  <c r="A511" i="7" s="1"/>
  <c r="A523" i="7" s="1"/>
  <c r="A535" i="7" s="1"/>
  <c r="A547" i="7" s="1"/>
  <c r="A559" i="7" s="1"/>
  <c r="A571" i="7" s="1"/>
  <c r="A583" i="7" s="1"/>
  <c r="A595" i="7" s="1"/>
  <c r="A607" i="7" s="1"/>
  <c r="A619" i="7" s="1"/>
  <c r="A631" i="7" s="1"/>
  <c r="A643" i="7" s="1"/>
  <c r="A655" i="7" s="1"/>
  <c r="A667" i="7" s="1"/>
  <c r="A679" i="7" s="1"/>
  <c r="A691" i="7" s="1"/>
  <c r="A703" i="7" s="1"/>
  <c r="A715" i="7" s="1"/>
  <c r="A727" i="7" s="1"/>
  <c r="A739" i="7" s="1"/>
  <c r="A751" i="7" s="1"/>
  <c r="A763" i="7" s="1"/>
  <c r="A6" i="7"/>
  <c r="A18" i="7" s="1"/>
  <c r="A30" i="7" s="1"/>
  <c r="A42" i="7" s="1"/>
  <c r="A54" i="7" s="1"/>
  <c r="A66" i="7" s="1"/>
  <c r="A78" i="7" s="1"/>
  <c r="A90" i="7" s="1"/>
  <c r="A102" i="7" s="1"/>
  <c r="A114" i="7" s="1"/>
  <c r="A126" i="7" s="1"/>
  <c r="A138" i="7" s="1"/>
  <c r="A150" i="7" s="1"/>
  <c r="A162" i="7" s="1"/>
  <c r="A174" i="7" s="1"/>
  <c r="A186" i="7" s="1"/>
  <c r="A198" i="7" s="1"/>
  <c r="A210" i="7" s="1"/>
  <c r="A222" i="7" s="1"/>
  <c r="A234" i="7" s="1"/>
  <c r="A246" i="7" s="1"/>
  <c r="A258" i="7" s="1"/>
  <c r="A270" i="7" s="1"/>
  <c r="A282" i="7" s="1"/>
  <c r="A294" i="7" s="1"/>
  <c r="A306" i="7" s="1"/>
  <c r="A318" i="7" s="1"/>
  <c r="A330" i="7" s="1"/>
  <c r="A342" i="7" s="1"/>
  <c r="A354" i="7" s="1"/>
  <c r="A366" i="7" s="1"/>
  <c r="A378" i="7" s="1"/>
  <c r="A390" i="7" s="1"/>
  <c r="A402" i="7" s="1"/>
  <c r="A414" i="7" s="1"/>
  <c r="A426" i="7" s="1"/>
  <c r="A438" i="7" s="1"/>
  <c r="A450" i="7" s="1"/>
  <c r="A462" i="7" s="1"/>
  <c r="A474" i="7" s="1"/>
  <c r="A486" i="7" s="1"/>
  <c r="A498" i="7" s="1"/>
  <c r="A510" i="7" s="1"/>
  <c r="A522" i="7" s="1"/>
  <c r="A534" i="7" s="1"/>
  <c r="A546" i="7" s="1"/>
  <c r="A558" i="7" s="1"/>
  <c r="A570" i="7" s="1"/>
  <c r="A582" i="7" s="1"/>
  <c r="A594" i="7" s="1"/>
  <c r="A606" i="7" s="1"/>
  <c r="A618" i="7" s="1"/>
  <c r="A630" i="7" s="1"/>
  <c r="A642" i="7" s="1"/>
  <c r="A654" i="7" s="1"/>
  <c r="A666" i="7" s="1"/>
  <c r="A678" i="7" s="1"/>
  <c r="A690" i="7" s="1"/>
  <c r="A702" i="7" s="1"/>
  <c r="A714" i="7" s="1"/>
  <c r="A726" i="7" s="1"/>
  <c r="A738" i="7" s="1"/>
  <c r="A750" i="7" s="1"/>
  <c r="A762" i="7" s="1"/>
  <c r="A5" i="7"/>
  <c r="A17" i="7" s="1"/>
  <c r="A29" i="7" s="1"/>
  <c r="A41" i="7" s="1"/>
  <c r="A53" i="7" s="1"/>
  <c r="A65" i="7" s="1"/>
  <c r="A77" i="7" s="1"/>
  <c r="A89" i="7" s="1"/>
  <c r="A101" i="7" s="1"/>
  <c r="A113" i="7" s="1"/>
  <c r="A125" i="7" s="1"/>
  <c r="A137" i="7" s="1"/>
  <c r="A149" i="7" s="1"/>
  <c r="A161" i="7" s="1"/>
  <c r="A173" i="7" s="1"/>
  <c r="A185" i="7" s="1"/>
  <c r="A197" i="7" s="1"/>
  <c r="A209" i="7" s="1"/>
  <c r="A221" i="7" s="1"/>
  <c r="A233" i="7" s="1"/>
  <c r="A245" i="7" s="1"/>
  <c r="A257" i="7" s="1"/>
  <c r="A269" i="7" s="1"/>
  <c r="A281" i="7" s="1"/>
  <c r="A293" i="7" s="1"/>
  <c r="A305" i="7" s="1"/>
  <c r="A317" i="7" s="1"/>
  <c r="A329" i="7" s="1"/>
  <c r="A341" i="7" s="1"/>
  <c r="A353" i="7" s="1"/>
  <c r="A365" i="7" s="1"/>
  <c r="A377" i="7" s="1"/>
  <c r="A389" i="7" s="1"/>
  <c r="A401" i="7" s="1"/>
  <c r="A413" i="7" s="1"/>
  <c r="A425" i="7" s="1"/>
  <c r="A437" i="7" s="1"/>
  <c r="A449" i="7" s="1"/>
  <c r="A461" i="7" s="1"/>
  <c r="A473" i="7" s="1"/>
  <c r="A485" i="7" s="1"/>
  <c r="A497" i="7" s="1"/>
  <c r="A509" i="7" s="1"/>
  <c r="A521" i="7" s="1"/>
  <c r="A533" i="7" s="1"/>
  <c r="A545" i="7" s="1"/>
  <c r="A557" i="7" s="1"/>
  <c r="A569" i="7" s="1"/>
  <c r="A581" i="7" s="1"/>
  <c r="A593" i="7" s="1"/>
  <c r="A605" i="7" s="1"/>
  <c r="A617" i="7" s="1"/>
  <c r="A629" i="7" s="1"/>
  <c r="A641" i="7" s="1"/>
  <c r="A653" i="7" s="1"/>
  <c r="A665" i="7" s="1"/>
  <c r="A677" i="7" s="1"/>
  <c r="A689" i="7" s="1"/>
  <c r="A701" i="7" s="1"/>
  <c r="A713" i="7" s="1"/>
  <c r="A725" i="7" s="1"/>
  <c r="A737" i="7" s="1"/>
  <c r="A749" i="7" s="1"/>
  <c r="A761" i="7" s="1"/>
  <c r="A4" i="7"/>
  <c r="A16" i="7" s="1"/>
  <c r="A28" i="7" s="1"/>
  <c r="A40" i="7" s="1"/>
  <c r="A52" i="7" s="1"/>
  <c r="A64" i="7" s="1"/>
  <c r="A76" i="7" s="1"/>
  <c r="A88" i="7" s="1"/>
  <c r="A100" i="7" s="1"/>
  <c r="A112" i="7" s="1"/>
  <c r="A124" i="7" s="1"/>
  <c r="A136" i="7" s="1"/>
  <c r="A148" i="7" s="1"/>
  <c r="A160" i="7" s="1"/>
  <c r="A172" i="7" s="1"/>
  <c r="A184" i="7" s="1"/>
  <c r="A196" i="7" s="1"/>
  <c r="A208" i="7" s="1"/>
  <c r="A220" i="7" s="1"/>
  <c r="A232" i="7" s="1"/>
  <c r="A244" i="7" s="1"/>
  <c r="A256" i="7" s="1"/>
  <c r="A268" i="7" s="1"/>
  <c r="A280" i="7" s="1"/>
  <c r="A292" i="7" s="1"/>
  <c r="A304" i="7" s="1"/>
  <c r="A316" i="7" s="1"/>
  <c r="A328" i="7" s="1"/>
  <c r="A340" i="7" s="1"/>
  <c r="A352" i="7" s="1"/>
  <c r="A364" i="7" s="1"/>
  <c r="A376" i="7" s="1"/>
  <c r="A388" i="7" s="1"/>
  <c r="A400" i="7" s="1"/>
  <c r="A412" i="7" s="1"/>
  <c r="A424" i="7" s="1"/>
  <c r="A436" i="7" s="1"/>
  <c r="A448" i="7" s="1"/>
  <c r="A460" i="7" s="1"/>
  <c r="A472" i="7" s="1"/>
  <c r="A484" i="7" s="1"/>
  <c r="A496" i="7" s="1"/>
  <c r="A508" i="7" s="1"/>
  <c r="A520" i="7" s="1"/>
  <c r="A532" i="7" s="1"/>
  <c r="A544" i="7" s="1"/>
  <c r="A556" i="7" s="1"/>
  <c r="A568" i="7" s="1"/>
  <c r="A580" i="7" s="1"/>
  <c r="A592" i="7" s="1"/>
  <c r="A604" i="7" s="1"/>
  <c r="A616" i="7" s="1"/>
  <c r="A628" i="7" s="1"/>
  <c r="A640" i="7" s="1"/>
  <c r="A652" i="7" s="1"/>
  <c r="A664" i="7" s="1"/>
  <c r="A676" i="7" s="1"/>
  <c r="A688" i="7" s="1"/>
  <c r="A700" i="7" s="1"/>
  <c r="A712" i="7" s="1"/>
  <c r="A724" i="7" s="1"/>
  <c r="A736" i="7" s="1"/>
  <c r="A748" i="7" s="1"/>
  <c r="A760" i="7" s="1"/>
  <c r="A3" i="7"/>
  <c r="A15" i="7" s="1"/>
  <c r="A27" i="7" s="1"/>
  <c r="A39" i="7" s="1"/>
  <c r="A51" i="7" s="1"/>
  <c r="A63" i="7" s="1"/>
  <c r="A75" i="7" s="1"/>
  <c r="A87" i="7" s="1"/>
  <c r="A99" i="7" s="1"/>
  <c r="A111" i="7" s="1"/>
  <c r="A123" i="7" s="1"/>
  <c r="A135" i="7" s="1"/>
  <c r="A147" i="7" s="1"/>
  <c r="A159" i="7" s="1"/>
  <c r="A171" i="7" s="1"/>
  <c r="A183" i="7" s="1"/>
  <c r="A195" i="7" s="1"/>
  <c r="A207" i="7" s="1"/>
  <c r="A219" i="7" s="1"/>
  <c r="A231" i="7" s="1"/>
  <c r="A243" i="7" s="1"/>
  <c r="A255" i="7" s="1"/>
  <c r="A267" i="7" s="1"/>
  <c r="A279" i="7" s="1"/>
  <c r="A291" i="7" s="1"/>
  <c r="A303" i="7" s="1"/>
  <c r="A315" i="7" s="1"/>
  <c r="A327" i="7" s="1"/>
  <c r="A339" i="7" s="1"/>
  <c r="A351" i="7" s="1"/>
  <c r="A363" i="7" s="1"/>
  <c r="A375" i="7" s="1"/>
  <c r="A387" i="7" s="1"/>
  <c r="A399" i="7" s="1"/>
  <c r="A411" i="7" s="1"/>
  <c r="A423" i="7" s="1"/>
  <c r="A435" i="7" s="1"/>
  <c r="A447" i="7" s="1"/>
  <c r="A459" i="7" s="1"/>
  <c r="A471" i="7" s="1"/>
  <c r="A483" i="7" s="1"/>
  <c r="A495" i="7" s="1"/>
  <c r="A507" i="7" s="1"/>
  <c r="A519" i="7" s="1"/>
  <c r="A531" i="7" s="1"/>
  <c r="A543" i="7" s="1"/>
  <c r="A555" i="7" s="1"/>
  <c r="A567" i="7" s="1"/>
  <c r="A579" i="7" s="1"/>
  <c r="A591" i="7" s="1"/>
  <c r="A603" i="7" s="1"/>
  <c r="A615" i="7" s="1"/>
  <c r="A627" i="7" s="1"/>
  <c r="A639" i="7" s="1"/>
  <c r="A651" i="7" s="1"/>
  <c r="A663" i="7" s="1"/>
  <c r="A675" i="7" s="1"/>
  <c r="A687" i="7" s="1"/>
  <c r="A699" i="7" s="1"/>
  <c r="A711" i="7" s="1"/>
  <c r="A723" i="7" s="1"/>
  <c r="A735" i="7" s="1"/>
  <c r="A747" i="7" s="1"/>
  <c r="A759" i="7" s="1"/>
  <c r="A2" i="7"/>
  <c r="A14" i="7" s="1"/>
  <c r="A26" i="7" s="1"/>
  <c r="A38" i="7" s="1"/>
  <c r="A50" i="7" s="1"/>
  <c r="A62" i="7" s="1"/>
  <c r="A74" i="7" s="1"/>
  <c r="A86" i="7" s="1"/>
  <c r="A98" i="7" s="1"/>
  <c r="A110" i="7" s="1"/>
  <c r="A122" i="7" s="1"/>
  <c r="A134" i="7" s="1"/>
  <c r="A146" i="7" s="1"/>
  <c r="A158" i="7" s="1"/>
  <c r="A170" i="7" s="1"/>
  <c r="A182" i="7" s="1"/>
  <c r="A194" i="7" s="1"/>
  <c r="A206" i="7" s="1"/>
  <c r="A218" i="7" s="1"/>
  <c r="A230" i="7" s="1"/>
  <c r="A242" i="7" s="1"/>
  <c r="A254" i="7" s="1"/>
  <c r="A266" i="7" s="1"/>
  <c r="A278" i="7" s="1"/>
  <c r="A290" i="7" s="1"/>
  <c r="A302" i="7" s="1"/>
  <c r="A314" i="7" s="1"/>
  <c r="A326" i="7" s="1"/>
  <c r="A338" i="7" s="1"/>
  <c r="A350" i="7" s="1"/>
  <c r="A362" i="7" s="1"/>
  <c r="A374" i="7" s="1"/>
  <c r="A386" i="7" s="1"/>
  <c r="A398" i="7" s="1"/>
  <c r="A410" i="7" s="1"/>
  <c r="A422" i="7" s="1"/>
  <c r="A434" i="7" s="1"/>
  <c r="A446" i="7" s="1"/>
  <c r="A458" i="7" s="1"/>
  <c r="A470" i="7" s="1"/>
  <c r="A482" i="7" s="1"/>
  <c r="A494" i="7" s="1"/>
  <c r="A506" i="7" s="1"/>
  <c r="A518" i="7" s="1"/>
  <c r="A530" i="7" s="1"/>
  <c r="A542" i="7" s="1"/>
  <c r="A554" i="7" s="1"/>
  <c r="A566" i="7" s="1"/>
  <c r="A578" i="7" s="1"/>
  <c r="A590" i="7" s="1"/>
  <c r="A602" i="7" s="1"/>
  <c r="A614" i="7" s="1"/>
  <c r="A626" i="7" s="1"/>
  <c r="A638" i="7" s="1"/>
  <c r="A650" i="7" s="1"/>
  <c r="A662" i="7" s="1"/>
  <c r="A674" i="7" s="1"/>
  <c r="A686" i="7" s="1"/>
  <c r="A698" i="7" s="1"/>
  <c r="A710" i="7" s="1"/>
  <c r="A722" i="7" s="1"/>
  <c r="A734" i="7" s="1"/>
  <c r="A746" i="7" s="1"/>
  <c r="A758" i="7" s="1"/>
  <c r="BT3" i="5" l="1"/>
  <c r="BU3" i="5"/>
  <c r="BV3" i="5"/>
  <c r="BW3" i="5"/>
  <c r="BX3" i="5"/>
  <c r="BY3" i="5"/>
  <c r="BZ3" i="5"/>
  <c r="CA3" i="5"/>
  <c r="CB3" i="5"/>
  <c r="CC3" i="5"/>
  <c r="CD3" i="5"/>
  <c r="CE3" i="5"/>
  <c r="BT4" i="5"/>
  <c r="BU4" i="5"/>
  <c r="BV4" i="5"/>
  <c r="BW4" i="5"/>
  <c r="BX4" i="5"/>
  <c r="BY4" i="5"/>
  <c r="BZ4" i="5"/>
  <c r="CA4" i="5"/>
  <c r="CB4" i="5"/>
  <c r="CC4" i="5"/>
  <c r="CD4" i="5"/>
  <c r="CE4" i="5"/>
  <c r="BT5" i="5"/>
  <c r="BU5" i="5"/>
  <c r="BV5" i="5"/>
  <c r="BW5" i="5"/>
  <c r="BX5" i="5"/>
  <c r="BY5" i="5"/>
  <c r="BZ5" i="5"/>
  <c r="CA5" i="5"/>
  <c r="CB5" i="5"/>
  <c r="CC5" i="5"/>
  <c r="CD5" i="5"/>
  <c r="CE5" i="5"/>
  <c r="BT6" i="5"/>
  <c r="BU6" i="5"/>
  <c r="BV6" i="5"/>
  <c r="BW6" i="5"/>
  <c r="BX6" i="5"/>
  <c r="BY6" i="5"/>
  <c r="BZ6" i="5"/>
  <c r="CA6" i="5"/>
  <c r="CB6" i="5"/>
  <c r="CC6" i="5"/>
  <c r="CD6" i="5"/>
  <c r="CE6" i="5"/>
  <c r="BT7" i="5"/>
  <c r="BU7" i="5"/>
  <c r="BV7" i="5"/>
  <c r="BW7" i="5"/>
  <c r="BX7" i="5"/>
  <c r="BY7" i="5"/>
  <c r="BZ7" i="5"/>
  <c r="CA7" i="5"/>
  <c r="CB7" i="5"/>
  <c r="CC7" i="5"/>
  <c r="CD7" i="5"/>
  <c r="CE7" i="5"/>
  <c r="BT8" i="5"/>
  <c r="BU8" i="5"/>
  <c r="BV8" i="5"/>
  <c r="BW8" i="5"/>
  <c r="BX8" i="5"/>
  <c r="BY8" i="5"/>
  <c r="BZ8" i="5"/>
  <c r="CA8" i="5"/>
  <c r="CB8" i="5"/>
  <c r="CC8" i="5"/>
  <c r="CD8" i="5"/>
  <c r="CE8" i="5"/>
  <c r="BT9" i="5"/>
  <c r="BU9" i="5"/>
  <c r="BV9" i="5"/>
  <c r="BW9" i="5"/>
  <c r="BX9" i="5"/>
  <c r="BY9" i="5"/>
  <c r="BZ9" i="5"/>
  <c r="CA9" i="5"/>
  <c r="CB9" i="5"/>
  <c r="CC9" i="5"/>
  <c r="CD9" i="5"/>
  <c r="CE9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BU2" i="5"/>
  <c r="BV2" i="5"/>
  <c r="BW2" i="5"/>
  <c r="BX2" i="5"/>
  <c r="BY2" i="5"/>
  <c r="BZ2" i="5"/>
  <c r="CA2" i="5"/>
  <c r="CB2" i="5"/>
  <c r="CC2" i="5"/>
  <c r="CD2" i="5"/>
  <c r="CE2" i="5"/>
  <c r="BT2" i="5"/>
  <c r="L28" i="5"/>
  <c r="B3" i="5"/>
  <c r="C3" i="5"/>
  <c r="D3" i="5"/>
  <c r="E3" i="5"/>
  <c r="F3" i="5"/>
  <c r="G3" i="5"/>
  <c r="H3" i="5"/>
  <c r="I3" i="5"/>
  <c r="J3" i="5"/>
  <c r="K3" i="5"/>
  <c r="L3" i="5"/>
  <c r="M3" i="5"/>
  <c r="B4" i="5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B6" i="5"/>
  <c r="C6" i="5"/>
  <c r="D6" i="5"/>
  <c r="E6" i="5"/>
  <c r="F6" i="5"/>
  <c r="G6" i="5"/>
  <c r="H6" i="5"/>
  <c r="I6" i="5"/>
  <c r="J6" i="5"/>
  <c r="K6" i="5"/>
  <c r="L6" i="5"/>
  <c r="M6" i="5"/>
  <c r="B7" i="5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B43" i="5"/>
  <c r="C43" i="5"/>
  <c r="D43" i="5"/>
  <c r="E43" i="5"/>
  <c r="F43" i="5"/>
  <c r="G43" i="5"/>
  <c r="H43" i="5"/>
  <c r="I43" i="5"/>
  <c r="J43" i="5"/>
  <c r="K43" i="5"/>
  <c r="L43" i="5"/>
  <c r="M43" i="5"/>
  <c r="B44" i="5"/>
  <c r="C44" i="5"/>
  <c r="D44" i="5"/>
  <c r="E44" i="5"/>
  <c r="F44" i="5"/>
  <c r="G44" i="5"/>
  <c r="H44" i="5"/>
  <c r="I44" i="5"/>
  <c r="J44" i="5"/>
  <c r="K44" i="5"/>
  <c r="L44" i="5"/>
  <c r="M44" i="5"/>
  <c r="B45" i="5"/>
  <c r="C45" i="5"/>
  <c r="D45" i="5"/>
  <c r="E45" i="5"/>
  <c r="F45" i="5"/>
  <c r="G45" i="5"/>
  <c r="H45" i="5"/>
  <c r="I45" i="5"/>
  <c r="J45" i="5"/>
  <c r="K45" i="5"/>
  <c r="L45" i="5"/>
  <c r="M45" i="5"/>
  <c r="B46" i="5"/>
  <c r="C46" i="5"/>
  <c r="D46" i="5"/>
  <c r="E46" i="5"/>
  <c r="F46" i="5"/>
  <c r="G46" i="5"/>
  <c r="H46" i="5"/>
  <c r="I46" i="5"/>
  <c r="J46" i="5"/>
  <c r="K46" i="5"/>
  <c r="L46" i="5"/>
  <c r="M46" i="5"/>
  <c r="B47" i="5"/>
  <c r="C47" i="5"/>
  <c r="D47" i="5"/>
  <c r="E47" i="5"/>
  <c r="F47" i="5"/>
  <c r="G47" i="5"/>
  <c r="H47" i="5"/>
  <c r="I47" i="5"/>
  <c r="J47" i="5"/>
  <c r="K47" i="5"/>
  <c r="L47" i="5"/>
  <c r="M47" i="5"/>
  <c r="B48" i="5"/>
  <c r="C48" i="5"/>
  <c r="D48" i="5"/>
  <c r="E48" i="5"/>
  <c r="F48" i="5"/>
  <c r="G48" i="5"/>
  <c r="H48" i="5"/>
  <c r="I48" i="5"/>
  <c r="J48" i="5"/>
  <c r="K48" i="5"/>
  <c r="L48" i="5"/>
  <c r="M48" i="5"/>
  <c r="B49" i="5"/>
  <c r="C49" i="5"/>
  <c r="D49" i="5"/>
  <c r="E49" i="5"/>
  <c r="F49" i="5"/>
  <c r="G49" i="5"/>
  <c r="H49" i="5"/>
  <c r="I49" i="5"/>
  <c r="J49" i="5"/>
  <c r="K49" i="5"/>
  <c r="L49" i="5"/>
  <c r="M49" i="5"/>
  <c r="B50" i="5"/>
  <c r="C50" i="5"/>
  <c r="D50" i="5"/>
  <c r="E50" i="5"/>
  <c r="F50" i="5"/>
  <c r="G50" i="5"/>
  <c r="H50" i="5"/>
  <c r="I50" i="5"/>
  <c r="J50" i="5"/>
  <c r="K50" i="5"/>
  <c r="L50" i="5"/>
  <c r="M50" i="5"/>
  <c r="B51" i="5"/>
  <c r="C51" i="5"/>
  <c r="D51" i="5"/>
  <c r="E51" i="5"/>
  <c r="F51" i="5"/>
  <c r="G51" i="5"/>
  <c r="H51" i="5"/>
  <c r="I51" i="5"/>
  <c r="J51" i="5"/>
  <c r="K51" i="5"/>
  <c r="L51" i="5"/>
  <c r="M51" i="5"/>
  <c r="B52" i="5"/>
  <c r="C52" i="5"/>
  <c r="D52" i="5"/>
  <c r="E52" i="5"/>
  <c r="F52" i="5"/>
  <c r="G52" i="5"/>
  <c r="H52" i="5"/>
  <c r="I52" i="5"/>
  <c r="J52" i="5"/>
  <c r="K52" i="5"/>
  <c r="L52" i="5"/>
  <c r="M52" i="5"/>
  <c r="B53" i="5"/>
  <c r="C53" i="5"/>
  <c r="D53" i="5"/>
  <c r="E53" i="5"/>
  <c r="F53" i="5"/>
  <c r="G53" i="5"/>
  <c r="H53" i="5"/>
  <c r="I53" i="5"/>
  <c r="J53" i="5"/>
  <c r="K53" i="5"/>
  <c r="L53" i="5"/>
  <c r="M53" i="5"/>
  <c r="B54" i="5"/>
  <c r="C54" i="5"/>
  <c r="D54" i="5"/>
  <c r="E54" i="5"/>
  <c r="F54" i="5"/>
  <c r="G54" i="5"/>
  <c r="H54" i="5"/>
  <c r="I54" i="5"/>
  <c r="J54" i="5"/>
  <c r="K54" i="5"/>
  <c r="L54" i="5"/>
  <c r="M54" i="5"/>
  <c r="B55" i="5"/>
  <c r="C55" i="5"/>
  <c r="D55" i="5"/>
  <c r="E55" i="5"/>
  <c r="F55" i="5"/>
  <c r="G55" i="5"/>
  <c r="H55" i="5"/>
  <c r="I55" i="5"/>
  <c r="J55" i="5"/>
  <c r="K55" i="5"/>
  <c r="L55" i="5"/>
  <c r="M55" i="5"/>
  <c r="B56" i="5"/>
  <c r="C56" i="5"/>
  <c r="D56" i="5"/>
  <c r="E56" i="5"/>
  <c r="F56" i="5"/>
  <c r="G56" i="5"/>
  <c r="H56" i="5"/>
  <c r="I56" i="5"/>
  <c r="J56" i="5"/>
  <c r="K56" i="5"/>
  <c r="L56" i="5"/>
  <c r="M56" i="5"/>
  <c r="B57" i="5"/>
  <c r="C57" i="5"/>
  <c r="D57" i="5"/>
  <c r="E57" i="5"/>
  <c r="F57" i="5"/>
  <c r="G57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C2" i="5"/>
  <c r="D2" i="5"/>
  <c r="E2" i="5"/>
  <c r="F2" i="5"/>
  <c r="G2" i="5"/>
  <c r="H2" i="5"/>
  <c r="I2" i="5"/>
  <c r="J2" i="5"/>
  <c r="K2" i="5"/>
  <c r="L2" i="5"/>
  <c r="M2" i="5"/>
  <c r="B2" i="5"/>
  <c r="AK63" i="5" l="1"/>
  <c r="AO59" i="5"/>
  <c r="AO55" i="5"/>
  <c r="AO49" i="5"/>
  <c r="AO46" i="5"/>
  <c r="AK41" i="5"/>
  <c r="AO38" i="5"/>
  <c r="AK33" i="5"/>
  <c r="AK30" i="5"/>
  <c r="AF25" i="5"/>
  <c r="AJ22" i="5"/>
  <c r="AN16" i="5"/>
  <c r="AF64" i="5"/>
  <c r="AJ61" i="5"/>
  <c r="AN58" i="5"/>
  <c r="AJ56" i="5"/>
  <c r="AN54" i="5"/>
  <c r="AJ53" i="5"/>
  <c r="AF52" i="5"/>
  <c r="AN50" i="5"/>
  <c r="AJ49" i="5"/>
  <c r="AF48" i="5"/>
  <c r="AN46" i="5"/>
  <c r="AJ45" i="5"/>
  <c r="AF44" i="5"/>
  <c r="AN42" i="5"/>
  <c r="AJ41" i="5"/>
  <c r="AF40" i="5"/>
  <c r="AN38" i="5"/>
  <c r="AJ37" i="5"/>
  <c r="AF36" i="5"/>
  <c r="AN34" i="5"/>
  <c r="AJ33" i="5"/>
  <c r="AF32" i="5"/>
  <c r="AN30" i="5"/>
  <c r="AJ29" i="5"/>
  <c r="AE28" i="5"/>
  <c r="AI25" i="5"/>
  <c r="AE24" i="5"/>
  <c r="AI21" i="5"/>
  <c r="AE20" i="5"/>
  <c r="AI17" i="5"/>
  <c r="AE16" i="5"/>
  <c r="AI12" i="5"/>
  <c r="AE9" i="5"/>
  <c r="AM7" i="5"/>
  <c r="AE5" i="5"/>
  <c r="AM3" i="5"/>
  <c r="AG65" i="5"/>
  <c r="AK61" i="5"/>
  <c r="AO57" i="5"/>
  <c r="AK54" i="5"/>
  <c r="AK51" i="5"/>
  <c r="AO45" i="5"/>
  <c r="AG43" i="5"/>
  <c r="AO37" i="5"/>
  <c r="AG35" i="5"/>
  <c r="AK29" i="5"/>
  <c r="AN26" i="5"/>
  <c r="AF24" i="5"/>
  <c r="AJ21" i="5"/>
  <c r="AN18" i="5"/>
  <c r="AO2" i="5"/>
  <c r="AJ64" i="5"/>
  <c r="AN61" i="5"/>
  <c r="AM65" i="5"/>
  <c r="AI64" i="5"/>
  <c r="AE63" i="5"/>
  <c r="AM61" i="5"/>
  <c r="AI60" i="5"/>
  <c r="AE59" i="5"/>
  <c r="AM57" i="5"/>
  <c r="AI56" i="5"/>
  <c r="AE55" i="5"/>
  <c r="AM53" i="5"/>
  <c r="AI52" i="5"/>
  <c r="AE51" i="5"/>
  <c r="AM49" i="5"/>
  <c r="AI48" i="5"/>
  <c r="AE47" i="5"/>
  <c r="AM45" i="5"/>
  <c r="AI44" i="5"/>
  <c r="AE43" i="5"/>
  <c r="AM41" i="5"/>
  <c r="AI40" i="5"/>
  <c r="AE39" i="5"/>
  <c r="AM37" i="5"/>
  <c r="AI36" i="5"/>
  <c r="AE35" i="5"/>
  <c r="AM33" i="5"/>
  <c r="AI32" i="5"/>
  <c r="AE31" i="5"/>
  <c r="AM29" i="5"/>
  <c r="AD16" i="5"/>
  <c r="AH14" i="5"/>
  <c r="AH12" i="5"/>
  <c r="AL10" i="5"/>
  <c r="AL8" i="5"/>
  <c r="AD6" i="5"/>
  <c r="AH3" i="5"/>
  <c r="AO63" i="5"/>
  <c r="AG59" i="5"/>
  <c r="AG53" i="5"/>
  <c r="AD65" i="5"/>
  <c r="AL63" i="5"/>
  <c r="AH62" i="5"/>
  <c r="AD61" i="5"/>
  <c r="AL59" i="5"/>
  <c r="AH58" i="5"/>
  <c r="AD57" i="5"/>
  <c r="AL55" i="5"/>
  <c r="AH54" i="5"/>
  <c r="AD53" i="5"/>
  <c r="AL51" i="5"/>
  <c r="AH50" i="5"/>
  <c r="AD49" i="5"/>
  <c r="AL47" i="5"/>
  <c r="AH46" i="5"/>
  <c r="AD45" i="5"/>
  <c r="AL43" i="5"/>
  <c r="AH42" i="5"/>
  <c r="AD41" i="5"/>
  <c r="AL39" i="5"/>
  <c r="AH38" i="5"/>
  <c r="AD37" i="5"/>
  <c r="AL35" i="5"/>
  <c r="AH34" i="5"/>
  <c r="AD33" i="5"/>
  <c r="AL31" i="5"/>
  <c r="AH30" i="5"/>
  <c r="AD29" i="5"/>
  <c r="AK27" i="5"/>
  <c r="AG26" i="5"/>
  <c r="AK23" i="5"/>
  <c r="AG22" i="5"/>
  <c r="AK19" i="5"/>
  <c r="AG18" i="5"/>
  <c r="AK15" i="5"/>
  <c r="AG14" i="5"/>
  <c r="AK11" i="5"/>
  <c r="AG10" i="5"/>
  <c r="AG5" i="5"/>
  <c r="AF16" i="5"/>
  <c r="AN14" i="5"/>
  <c r="AJ13" i="5"/>
  <c r="AF12" i="5"/>
  <c r="AN10" i="5"/>
  <c r="AJ9" i="5"/>
  <c r="AF8" i="5"/>
  <c r="AN6" i="5"/>
  <c r="AJ5" i="5"/>
  <c r="AN4" i="5"/>
  <c r="AF4" i="5"/>
  <c r="AG9" i="5"/>
  <c r="AK6" i="5"/>
  <c r="AK5" i="5"/>
  <c r="Q2" i="5"/>
  <c r="AS2" i="5" s="1"/>
  <c r="R2" i="5"/>
  <c r="AT2" i="5" s="1"/>
  <c r="S2" i="5"/>
  <c r="AU2" i="5" s="1"/>
  <c r="T2" i="5"/>
  <c r="AV2" i="5" s="1"/>
  <c r="U2" i="5"/>
  <c r="AW2" i="5" s="1"/>
  <c r="V2" i="5"/>
  <c r="AX2" i="5" s="1"/>
  <c r="W2" i="5"/>
  <c r="AY2" i="5" s="1"/>
  <c r="X2" i="5"/>
  <c r="AZ2" i="5" s="1"/>
  <c r="Y2" i="5"/>
  <c r="BA2" i="5" s="1"/>
  <c r="Z2" i="5"/>
  <c r="BB2" i="5" s="1"/>
  <c r="AA2" i="5"/>
  <c r="BC2" i="5" s="1"/>
  <c r="Q3" i="5"/>
  <c r="AS3" i="5" s="1"/>
  <c r="R3" i="5"/>
  <c r="AT3" i="5" s="1"/>
  <c r="S3" i="5"/>
  <c r="AU3" i="5" s="1"/>
  <c r="T3" i="5"/>
  <c r="AV3" i="5" s="1"/>
  <c r="U3" i="5"/>
  <c r="AW3" i="5" s="1"/>
  <c r="V3" i="5"/>
  <c r="AX3" i="5" s="1"/>
  <c r="W3" i="5"/>
  <c r="AY3" i="5" s="1"/>
  <c r="X3" i="5"/>
  <c r="Y3" i="5"/>
  <c r="BA3" i="5" s="1"/>
  <c r="Z3" i="5"/>
  <c r="BB3" i="5" s="1"/>
  <c r="AA3" i="5"/>
  <c r="BC3" i="5" s="1"/>
  <c r="Q4" i="5"/>
  <c r="AS4" i="5" s="1"/>
  <c r="R4" i="5"/>
  <c r="AT4" i="5" s="1"/>
  <c r="S4" i="5"/>
  <c r="AU4" i="5" s="1"/>
  <c r="T4" i="5"/>
  <c r="U4" i="5"/>
  <c r="AW4" i="5" s="1"/>
  <c r="V4" i="5"/>
  <c r="AX4" i="5" s="1"/>
  <c r="W4" i="5"/>
  <c r="AY4" i="5" s="1"/>
  <c r="X4" i="5"/>
  <c r="AZ4" i="5" s="1"/>
  <c r="Y4" i="5"/>
  <c r="BA4" i="5" s="1"/>
  <c r="Z4" i="5"/>
  <c r="BB4" i="5" s="1"/>
  <c r="AA4" i="5"/>
  <c r="BC4" i="5" s="1"/>
  <c r="Q5" i="5"/>
  <c r="AS5" i="5" s="1"/>
  <c r="R5" i="5"/>
  <c r="AT5" i="5" s="1"/>
  <c r="S5" i="5"/>
  <c r="AU5" i="5" s="1"/>
  <c r="T5" i="5"/>
  <c r="AV5" i="5" s="1"/>
  <c r="U5" i="5"/>
  <c r="AW5" i="5" s="1"/>
  <c r="V5" i="5"/>
  <c r="AX5" i="5" s="1"/>
  <c r="W5" i="5"/>
  <c r="AY5" i="5" s="1"/>
  <c r="X5" i="5"/>
  <c r="Y5" i="5"/>
  <c r="BA5" i="5" s="1"/>
  <c r="Z5" i="5"/>
  <c r="BB5" i="5" s="1"/>
  <c r="AA5" i="5"/>
  <c r="BC5" i="5" s="1"/>
  <c r="Q6" i="5"/>
  <c r="AS6" i="5" s="1"/>
  <c r="R6" i="5"/>
  <c r="AT6" i="5" s="1"/>
  <c r="S6" i="5"/>
  <c r="AU6" i="5" s="1"/>
  <c r="T6" i="5"/>
  <c r="U6" i="5"/>
  <c r="AW6" i="5" s="1"/>
  <c r="V6" i="5"/>
  <c r="AX6" i="5" s="1"/>
  <c r="W6" i="5"/>
  <c r="AY6" i="5" s="1"/>
  <c r="X6" i="5"/>
  <c r="AZ6" i="5" s="1"/>
  <c r="Y6" i="5"/>
  <c r="BA6" i="5" s="1"/>
  <c r="Z6" i="5"/>
  <c r="BB6" i="5" s="1"/>
  <c r="AA6" i="5"/>
  <c r="BC6" i="5" s="1"/>
  <c r="Q7" i="5"/>
  <c r="AS7" i="5" s="1"/>
  <c r="R7" i="5"/>
  <c r="AT7" i="5" s="1"/>
  <c r="S7" i="5"/>
  <c r="AU7" i="5" s="1"/>
  <c r="T7" i="5"/>
  <c r="AV7" i="5" s="1"/>
  <c r="U7" i="5"/>
  <c r="AW7" i="5" s="1"/>
  <c r="V7" i="5"/>
  <c r="AX7" i="5" s="1"/>
  <c r="W7" i="5"/>
  <c r="AY7" i="5" s="1"/>
  <c r="X7" i="5"/>
  <c r="Y7" i="5"/>
  <c r="BA7" i="5" s="1"/>
  <c r="Z7" i="5"/>
  <c r="BB7" i="5" s="1"/>
  <c r="AA7" i="5"/>
  <c r="BC7" i="5" s="1"/>
  <c r="Q8" i="5"/>
  <c r="AS8" i="5" s="1"/>
  <c r="R8" i="5"/>
  <c r="AT8" i="5" s="1"/>
  <c r="S8" i="5"/>
  <c r="AU8" i="5" s="1"/>
  <c r="T8" i="5"/>
  <c r="U8" i="5"/>
  <c r="AW8" i="5" s="1"/>
  <c r="V8" i="5"/>
  <c r="AX8" i="5" s="1"/>
  <c r="W8" i="5"/>
  <c r="AY8" i="5" s="1"/>
  <c r="X8" i="5"/>
  <c r="AZ8" i="5" s="1"/>
  <c r="Y8" i="5"/>
  <c r="BA8" i="5" s="1"/>
  <c r="Z8" i="5"/>
  <c r="BB8" i="5" s="1"/>
  <c r="AA8" i="5"/>
  <c r="BC8" i="5" s="1"/>
  <c r="Q9" i="5"/>
  <c r="AS9" i="5" s="1"/>
  <c r="R9" i="5"/>
  <c r="AT9" i="5" s="1"/>
  <c r="S9" i="5"/>
  <c r="AU9" i="5" s="1"/>
  <c r="T9" i="5"/>
  <c r="AV9" i="5" s="1"/>
  <c r="U9" i="5"/>
  <c r="AW9" i="5" s="1"/>
  <c r="V9" i="5"/>
  <c r="AX9" i="5" s="1"/>
  <c r="W9" i="5"/>
  <c r="AY9" i="5" s="1"/>
  <c r="X9" i="5"/>
  <c r="AZ9" i="5" s="1"/>
  <c r="Y9" i="5"/>
  <c r="BA9" i="5" s="1"/>
  <c r="Z9" i="5"/>
  <c r="BB9" i="5" s="1"/>
  <c r="AA9" i="5"/>
  <c r="BC9" i="5" s="1"/>
  <c r="Q10" i="5"/>
  <c r="AS10" i="5" s="1"/>
  <c r="R10" i="5"/>
  <c r="AT10" i="5" s="1"/>
  <c r="S10" i="5"/>
  <c r="AU10" i="5" s="1"/>
  <c r="T10" i="5"/>
  <c r="AV10" i="5" s="1"/>
  <c r="U10" i="5"/>
  <c r="V10" i="5"/>
  <c r="AX10" i="5" s="1"/>
  <c r="W10" i="5"/>
  <c r="AY10" i="5" s="1"/>
  <c r="X10" i="5"/>
  <c r="AZ10" i="5" s="1"/>
  <c r="Y10" i="5"/>
  <c r="BA10" i="5" s="1"/>
  <c r="Z10" i="5"/>
  <c r="BB10" i="5" s="1"/>
  <c r="AA10" i="5"/>
  <c r="BC10" i="5" s="1"/>
  <c r="Q11" i="5"/>
  <c r="AS11" i="5" s="1"/>
  <c r="R11" i="5"/>
  <c r="AT11" i="5" s="1"/>
  <c r="S11" i="5"/>
  <c r="AU11" i="5" s="1"/>
  <c r="T11" i="5"/>
  <c r="U11" i="5"/>
  <c r="AW11" i="5" s="1"/>
  <c r="V11" i="5"/>
  <c r="AX11" i="5" s="1"/>
  <c r="W11" i="5"/>
  <c r="AY11" i="5" s="1"/>
  <c r="X11" i="5"/>
  <c r="AZ11" i="5" s="1"/>
  <c r="Y11" i="5"/>
  <c r="Z11" i="5"/>
  <c r="BB11" i="5" s="1"/>
  <c r="AA11" i="5"/>
  <c r="BC11" i="5" s="1"/>
  <c r="Q12" i="5"/>
  <c r="AS12" i="5" s="1"/>
  <c r="R12" i="5"/>
  <c r="AT12" i="5" s="1"/>
  <c r="S12" i="5"/>
  <c r="AU12" i="5" s="1"/>
  <c r="T12" i="5"/>
  <c r="AV12" i="5" s="1"/>
  <c r="U12" i="5"/>
  <c r="AW12" i="5" s="1"/>
  <c r="V12" i="5"/>
  <c r="AX12" i="5" s="1"/>
  <c r="W12" i="5"/>
  <c r="AY12" i="5" s="1"/>
  <c r="X12" i="5"/>
  <c r="Y12" i="5"/>
  <c r="BA12" i="5" s="1"/>
  <c r="Z12" i="5"/>
  <c r="BB12" i="5" s="1"/>
  <c r="AA12" i="5"/>
  <c r="BC12" i="5" s="1"/>
  <c r="Q13" i="5"/>
  <c r="R13" i="5"/>
  <c r="AT13" i="5" s="1"/>
  <c r="S13" i="5"/>
  <c r="AU13" i="5" s="1"/>
  <c r="T13" i="5"/>
  <c r="AV13" i="5" s="1"/>
  <c r="U13" i="5"/>
  <c r="AW13" i="5" s="1"/>
  <c r="V13" i="5"/>
  <c r="AX13" i="5" s="1"/>
  <c r="W13" i="5"/>
  <c r="AY13" i="5" s="1"/>
  <c r="X13" i="5"/>
  <c r="AZ13" i="5" s="1"/>
  <c r="Y13" i="5"/>
  <c r="BA13" i="5" s="1"/>
  <c r="Z13" i="5"/>
  <c r="BB13" i="5" s="1"/>
  <c r="AA13" i="5"/>
  <c r="BC13" i="5" s="1"/>
  <c r="Q14" i="5"/>
  <c r="AS14" i="5" s="1"/>
  <c r="R14" i="5"/>
  <c r="AT14" i="5" s="1"/>
  <c r="S14" i="5"/>
  <c r="AU14" i="5" s="1"/>
  <c r="T14" i="5"/>
  <c r="AV14" i="5" s="1"/>
  <c r="U14" i="5"/>
  <c r="V14" i="5"/>
  <c r="AX14" i="5" s="1"/>
  <c r="W14" i="5"/>
  <c r="AY14" i="5" s="1"/>
  <c r="X14" i="5"/>
  <c r="AZ14" i="5" s="1"/>
  <c r="Y14" i="5"/>
  <c r="BA14" i="5" s="1"/>
  <c r="Z14" i="5"/>
  <c r="BB14" i="5" s="1"/>
  <c r="AA14" i="5"/>
  <c r="BC14" i="5" s="1"/>
  <c r="Q15" i="5"/>
  <c r="AS15" i="5" s="1"/>
  <c r="R15" i="5"/>
  <c r="AT15" i="5" s="1"/>
  <c r="S15" i="5"/>
  <c r="AU15" i="5" s="1"/>
  <c r="T15" i="5"/>
  <c r="U15" i="5"/>
  <c r="AW15" i="5" s="1"/>
  <c r="V15" i="5"/>
  <c r="AX15" i="5" s="1"/>
  <c r="W15" i="5"/>
  <c r="AY15" i="5" s="1"/>
  <c r="X15" i="5"/>
  <c r="AZ15" i="5" s="1"/>
  <c r="Y15" i="5"/>
  <c r="Z15" i="5"/>
  <c r="BB15" i="5" s="1"/>
  <c r="AA15" i="5"/>
  <c r="BC15" i="5" s="1"/>
  <c r="Q16" i="5"/>
  <c r="AS16" i="5" s="1"/>
  <c r="R16" i="5"/>
  <c r="AT16" i="5" s="1"/>
  <c r="S16" i="5"/>
  <c r="AU16" i="5" s="1"/>
  <c r="T16" i="5"/>
  <c r="AV16" i="5" s="1"/>
  <c r="U16" i="5"/>
  <c r="AW16" i="5" s="1"/>
  <c r="V16" i="5"/>
  <c r="AX16" i="5" s="1"/>
  <c r="W16" i="5"/>
  <c r="AY16" i="5" s="1"/>
  <c r="X16" i="5"/>
  <c r="Y16" i="5"/>
  <c r="BA16" i="5" s="1"/>
  <c r="Z16" i="5"/>
  <c r="BB16" i="5" s="1"/>
  <c r="AA16" i="5"/>
  <c r="BC16" i="5" s="1"/>
  <c r="Q17" i="5"/>
  <c r="AS17" i="5" s="1"/>
  <c r="R17" i="5"/>
  <c r="AT17" i="5" s="1"/>
  <c r="S17" i="5"/>
  <c r="AU17" i="5" s="1"/>
  <c r="T17" i="5"/>
  <c r="U17" i="5"/>
  <c r="AW17" i="5" s="1"/>
  <c r="V17" i="5"/>
  <c r="AX17" i="5" s="1"/>
  <c r="W17" i="5"/>
  <c r="AY17" i="5" s="1"/>
  <c r="X17" i="5"/>
  <c r="Y17" i="5"/>
  <c r="BA17" i="5" s="1"/>
  <c r="Z17" i="5"/>
  <c r="BB17" i="5" s="1"/>
  <c r="AA17" i="5"/>
  <c r="BC17" i="5" s="1"/>
  <c r="Q18" i="5"/>
  <c r="AS18" i="5" s="1"/>
  <c r="R18" i="5"/>
  <c r="AT18" i="5" s="1"/>
  <c r="S18" i="5"/>
  <c r="AU18" i="5" s="1"/>
  <c r="T18" i="5"/>
  <c r="U18" i="5"/>
  <c r="AW18" i="5" s="1"/>
  <c r="V18" i="5"/>
  <c r="AX18" i="5" s="1"/>
  <c r="W18" i="5"/>
  <c r="AY18" i="5" s="1"/>
  <c r="X18" i="5"/>
  <c r="Y18" i="5"/>
  <c r="BA18" i="5" s="1"/>
  <c r="Z18" i="5"/>
  <c r="BB18" i="5" s="1"/>
  <c r="AA18" i="5"/>
  <c r="BC18" i="5" s="1"/>
  <c r="Q19" i="5"/>
  <c r="AS19" i="5" s="1"/>
  <c r="R19" i="5"/>
  <c r="AT19" i="5" s="1"/>
  <c r="S19" i="5"/>
  <c r="AU19" i="5" s="1"/>
  <c r="T19" i="5"/>
  <c r="U19" i="5"/>
  <c r="AW19" i="5" s="1"/>
  <c r="V19" i="5"/>
  <c r="AX19" i="5" s="1"/>
  <c r="W19" i="5"/>
  <c r="AY19" i="5" s="1"/>
  <c r="X19" i="5"/>
  <c r="Y19" i="5"/>
  <c r="BA19" i="5" s="1"/>
  <c r="Z19" i="5"/>
  <c r="BB19" i="5" s="1"/>
  <c r="AA19" i="5"/>
  <c r="BC19" i="5" s="1"/>
  <c r="Q20" i="5"/>
  <c r="AS20" i="5" s="1"/>
  <c r="R20" i="5"/>
  <c r="AT20" i="5" s="1"/>
  <c r="S20" i="5"/>
  <c r="AU20" i="5" s="1"/>
  <c r="T20" i="5"/>
  <c r="U20" i="5"/>
  <c r="AW20" i="5" s="1"/>
  <c r="V20" i="5"/>
  <c r="AX20" i="5" s="1"/>
  <c r="W20" i="5"/>
  <c r="AY20" i="5" s="1"/>
  <c r="X20" i="5"/>
  <c r="Y20" i="5"/>
  <c r="BA20" i="5" s="1"/>
  <c r="Z20" i="5"/>
  <c r="BB20" i="5" s="1"/>
  <c r="AA20" i="5"/>
  <c r="BC20" i="5" s="1"/>
  <c r="Q21" i="5"/>
  <c r="AS21" i="5" s="1"/>
  <c r="R21" i="5"/>
  <c r="AT21" i="5" s="1"/>
  <c r="S21" i="5"/>
  <c r="AU21" i="5" s="1"/>
  <c r="T21" i="5"/>
  <c r="U21" i="5"/>
  <c r="AW21" i="5" s="1"/>
  <c r="V21" i="5"/>
  <c r="AX21" i="5" s="1"/>
  <c r="W21" i="5"/>
  <c r="AY21" i="5" s="1"/>
  <c r="X21" i="5"/>
  <c r="Y21" i="5"/>
  <c r="BA21" i="5" s="1"/>
  <c r="Z21" i="5"/>
  <c r="BB21" i="5" s="1"/>
  <c r="AA21" i="5"/>
  <c r="BC21" i="5" s="1"/>
  <c r="Q22" i="5"/>
  <c r="AS22" i="5" s="1"/>
  <c r="R22" i="5"/>
  <c r="AT22" i="5" s="1"/>
  <c r="S22" i="5"/>
  <c r="AU22" i="5" s="1"/>
  <c r="T22" i="5"/>
  <c r="U22" i="5"/>
  <c r="AW22" i="5" s="1"/>
  <c r="V22" i="5"/>
  <c r="AX22" i="5" s="1"/>
  <c r="W22" i="5"/>
  <c r="AY22" i="5" s="1"/>
  <c r="X22" i="5"/>
  <c r="Y22" i="5"/>
  <c r="BA22" i="5" s="1"/>
  <c r="Z22" i="5"/>
  <c r="BB22" i="5" s="1"/>
  <c r="AA22" i="5"/>
  <c r="BC22" i="5" s="1"/>
  <c r="Q23" i="5"/>
  <c r="AS23" i="5" s="1"/>
  <c r="R23" i="5"/>
  <c r="AT23" i="5" s="1"/>
  <c r="S23" i="5"/>
  <c r="AU23" i="5" s="1"/>
  <c r="T23" i="5"/>
  <c r="U23" i="5"/>
  <c r="AW23" i="5" s="1"/>
  <c r="V23" i="5"/>
  <c r="AX23" i="5" s="1"/>
  <c r="W23" i="5"/>
  <c r="AY23" i="5" s="1"/>
  <c r="X23" i="5"/>
  <c r="Y23" i="5"/>
  <c r="BA23" i="5" s="1"/>
  <c r="Z23" i="5"/>
  <c r="BB23" i="5" s="1"/>
  <c r="AA23" i="5"/>
  <c r="BC23" i="5" s="1"/>
  <c r="Q24" i="5"/>
  <c r="AS24" i="5" s="1"/>
  <c r="R24" i="5"/>
  <c r="AT24" i="5" s="1"/>
  <c r="S24" i="5"/>
  <c r="AU24" i="5" s="1"/>
  <c r="T24" i="5"/>
  <c r="U24" i="5"/>
  <c r="AW24" i="5" s="1"/>
  <c r="V24" i="5"/>
  <c r="AX24" i="5" s="1"/>
  <c r="W24" i="5"/>
  <c r="AY24" i="5" s="1"/>
  <c r="X24" i="5"/>
  <c r="Y24" i="5"/>
  <c r="BA24" i="5" s="1"/>
  <c r="Z24" i="5"/>
  <c r="BB24" i="5" s="1"/>
  <c r="AA24" i="5"/>
  <c r="BC24" i="5" s="1"/>
  <c r="Q25" i="5"/>
  <c r="AS25" i="5" s="1"/>
  <c r="R25" i="5"/>
  <c r="AT25" i="5" s="1"/>
  <c r="S25" i="5"/>
  <c r="AU25" i="5" s="1"/>
  <c r="T25" i="5"/>
  <c r="U25" i="5"/>
  <c r="AW25" i="5" s="1"/>
  <c r="V25" i="5"/>
  <c r="AX25" i="5" s="1"/>
  <c r="W25" i="5"/>
  <c r="AY25" i="5" s="1"/>
  <c r="X25" i="5"/>
  <c r="Y25" i="5"/>
  <c r="BA25" i="5" s="1"/>
  <c r="Z25" i="5"/>
  <c r="BB25" i="5" s="1"/>
  <c r="AA25" i="5"/>
  <c r="BC25" i="5" s="1"/>
  <c r="Q26" i="5"/>
  <c r="AS26" i="5" s="1"/>
  <c r="R26" i="5"/>
  <c r="AT26" i="5" s="1"/>
  <c r="S26" i="5"/>
  <c r="AU26" i="5" s="1"/>
  <c r="T26" i="5"/>
  <c r="U26" i="5"/>
  <c r="AW26" i="5" s="1"/>
  <c r="V26" i="5"/>
  <c r="AX26" i="5" s="1"/>
  <c r="W26" i="5"/>
  <c r="AY26" i="5" s="1"/>
  <c r="X26" i="5"/>
  <c r="Y26" i="5"/>
  <c r="BA26" i="5" s="1"/>
  <c r="Z26" i="5"/>
  <c r="BB26" i="5" s="1"/>
  <c r="AA26" i="5"/>
  <c r="BC26" i="5" s="1"/>
  <c r="Q27" i="5"/>
  <c r="AS27" i="5" s="1"/>
  <c r="R27" i="5"/>
  <c r="AT27" i="5" s="1"/>
  <c r="S27" i="5"/>
  <c r="AU27" i="5" s="1"/>
  <c r="T27" i="5"/>
  <c r="U27" i="5"/>
  <c r="AW27" i="5" s="1"/>
  <c r="V27" i="5"/>
  <c r="AX27" i="5" s="1"/>
  <c r="W27" i="5"/>
  <c r="AY27" i="5" s="1"/>
  <c r="X27" i="5"/>
  <c r="Y27" i="5"/>
  <c r="BA27" i="5" s="1"/>
  <c r="Z27" i="5"/>
  <c r="BB27" i="5" s="1"/>
  <c r="AA27" i="5"/>
  <c r="BC27" i="5" s="1"/>
  <c r="Q28" i="5"/>
  <c r="AS28" i="5" s="1"/>
  <c r="R28" i="5"/>
  <c r="AT28" i="5" s="1"/>
  <c r="S28" i="5"/>
  <c r="AU28" i="5" s="1"/>
  <c r="T28" i="5"/>
  <c r="U28" i="5"/>
  <c r="AW28" i="5" s="1"/>
  <c r="V28" i="5"/>
  <c r="AX28" i="5" s="1"/>
  <c r="W28" i="5"/>
  <c r="AY28" i="5" s="1"/>
  <c r="X28" i="5"/>
  <c r="Y28" i="5"/>
  <c r="BA28" i="5" s="1"/>
  <c r="Z28" i="5"/>
  <c r="BB28" i="5" s="1"/>
  <c r="AA28" i="5"/>
  <c r="BC28" i="5" s="1"/>
  <c r="Q29" i="5"/>
  <c r="AS29" i="5" s="1"/>
  <c r="R29" i="5"/>
  <c r="AT29" i="5" s="1"/>
  <c r="S29" i="5"/>
  <c r="AU29" i="5" s="1"/>
  <c r="T29" i="5"/>
  <c r="AV29" i="5" s="1"/>
  <c r="U29" i="5"/>
  <c r="AW29" i="5" s="1"/>
  <c r="V29" i="5"/>
  <c r="AX29" i="5" s="1"/>
  <c r="W29" i="5"/>
  <c r="AY29" i="5" s="1"/>
  <c r="X29" i="5"/>
  <c r="AZ29" i="5" s="1"/>
  <c r="Y29" i="5"/>
  <c r="BA29" i="5" s="1"/>
  <c r="Z29" i="5"/>
  <c r="BB29" i="5" s="1"/>
  <c r="AA29" i="5"/>
  <c r="BC29" i="5" s="1"/>
  <c r="Q30" i="5"/>
  <c r="AS30" i="5" s="1"/>
  <c r="R30" i="5"/>
  <c r="AT30" i="5" s="1"/>
  <c r="S30" i="5"/>
  <c r="AU30" i="5" s="1"/>
  <c r="T30" i="5"/>
  <c r="AV30" i="5" s="1"/>
  <c r="U30" i="5"/>
  <c r="AW30" i="5" s="1"/>
  <c r="V30" i="5"/>
  <c r="AX30" i="5" s="1"/>
  <c r="W30" i="5"/>
  <c r="AY30" i="5" s="1"/>
  <c r="X30" i="5"/>
  <c r="AZ30" i="5" s="1"/>
  <c r="Y30" i="5"/>
  <c r="BA30" i="5" s="1"/>
  <c r="Z30" i="5"/>
  <c r="BB30" i="5" s="1"/>
  <c r="AA30" i="5"/>
  <c r="BC30" i="5" s="1"/>
  <c r="Q31" i="5"/>
  <c r="AS31" i="5" s="1"/>
  <c r="R31" i="5"/>
  <c r="AT31" i="5" s="1"/>
  <c r="S31" i="5"/>
  <c r="AU31" i="5" s="1"/>
  <c r="T31" i="5"/>
  <c r="AV31" i="5" s="1"/>
  <c r="U31" i="5"/>
  <c r="AW31" i="5" s="1"/>
  <c r="V31" i="5"/>
  <c r="AX31" i="5" s="1"/>
  <c r="W31" i="5"/>
  <c r="AY31" i="5" s="1"/>
  <c r="X31" i="5"/>
  <c r="AZ31" i="5" s="1"/>
  <c r="Y31" i="5"/>
  <c r="BA31" i="5" s="1"/>
  <c r="Z31" i="5"/>
  <c r="BB31" i="5" s="1"/>
  <c r="AA31" i="5"/>
  <c r="BC31" i="5" s="1"/>
  <c r="Q32" i="5"/>
  <c r="AS32" i="5" s="1"/>
  <c r="R32" i="5"/>
  <c r="AT32" i="5" s="1"/>
  <c r="S32" i="5"/>
  <c r="AU32" i="5" s="1"/>
  <c r="T32" i="5"/>
  <c r="AV32" i="5" s="1"/>
  <c r="U32" i="5"/>
  <c r="AW32" i="5" s="1"/>
  <c r="V32" i="5"/>
  <c r="AX32" i="5" s="1"/>
  <c r="W32" i="5"/>
  <c r="AY32" i="5" s="1"/>
  <c r="X32" i="5"/>
  <c r="AZ32" i="5" s="1"/>
  <c r="Y32" i="5"/>
  <c r="BA32" i="5" s="1"/>
  <c r="Z32" i="5"/>
  <c r="BB32" i="5" s="1"/>
  <c r="AA32" i="5"/>
  <c r="BC32" i="5" s="1"/>
  <c r="Q33" i="5"/>
  <c r="AS33" i="5" s="1"/>
  <c r="R33" i="5"/>
  <c r="AT33" i="5" s="1"/>
  <c r="S33" i="5"/>
  <c r="AU33" i="5" s="1"/>
  <c r="T33" i="5"/>
  <c r="AV33" i="5" s="1"/>
  <c r="U33" i="5"/>
  <c r="AW33" i="5" s="1"/>
  <c r="V33" i="5"/>
  <c r="AX33" i="5" s="1"/>
  <c r="W33" i="5"/>
  <c r="AY33" i="5" s="1"/>
  <c r="X33" i="5"/>
  <c r="AZ33" i="5" s="1"/>
  <c r="Y33" i="5"/>
  <c r="BA33" i="5" s="1"/>
  <c r="Z33" i="5"/>
  <c r="BB33" i="5" s="1"/>
  <c r="AA33" i="5"/>
  <c r="BC33" i="5" s="1"/>
  <c r="Q34" i="5"/>
  <c r="AS34" i="5" s="1"/>
  <c r="R34" i="5"/>
  <c r="AT34" i="5" s="1"/>
  <c r="S34" i="5"/>
  <c r="AU34" i="5" s="1"/>
  <c r="T34" i="5"/>
  <c r="AV34" i="5" s="1"/>
  <c r="U34" i="5"/>
  <c r="AW34" i="5" s="1"/>
  <c r="V34" i="5"/>
  <c r="AX34" i="5" s="1"/>
  <c r="W34" i="5"/>
  <c r="AY34" i="5" s="1"/>
  <c r="X34" i="5"/>
  <c r="AZ34" i="5" s="1"/>
  <c r="Y34" i="5"/>
  <c r="BA34" i="5" s="1"/>
  <c r="Z34" i="5"/>
  <c r="BB34" i="5" s="1"/>
  <c r="AA34" i="5"/>
  <c r="BC34" i="5" s="1"/>
  <c r="Q35" i="5"/>
  <c r="AS35" i="5" s="1"/>
  <c r="R35" i="5"/>
  <c r="AT35" i="5" s="1"/>
  <c r="S35" i="5"/>
  <c r="AU35" i="5" s="1"/>
  <c r="T35" i="5"/>
  <c r="AV35" i="5" s="1"/>
  <c r="U35" i="5"/>
  <c r="AW35" i="5" s="1"/>
  <c r="V35" i="5"/>
  <c r="AX35" i="5" s="1"/>
  <c r="W35" i="5"/>
  <c r="AY35" i="5" s="1"/>
  <c r="X35" i="5"/>
  <c r="AZ35" i="5" s="1"/>
  <c r="Y35" i="5"/>
  <c r="BA35" i="5" s="1"/>
  <c r="Z35" i="5"/>
  <c r="BB35" i="5" s="1"/>
  <c r="AA35" i="5"/>
  <c r="BC35" i="5" s="1"/>
  <c r="Q36" i="5"/>
  <c r="AS36" i="5" s="1"/>
  <c r="R36" i="5"/>
  <c r="AT36" i="5" s="1"/>
  <c r="S36" i="5"/>
  <c r="AU36" i="5" s="1"/>
  <c r="T36" i="5"/>
  <c r="AV36" i="5" s="1"/>
  <c r="U36" i="5"/>
  <c r="AW36" i="5" s="1"/>
  <c r="V36" i="5"/>
  <c r="AX36" i="5" s="1"/>
  <c r="W36" i="5"/>
  <c r="AY36" i="5" s="1"/>
  <c r="X36" i="5"/>
  <c r="AZ36" i="5" s="1"/>
  <c r="Y36" i="5"/>
  <c r="BA36" i="5" s="1"/>
  <c r="Z36" i="5"/>
  <c r="BB36" i="5" s="1"/>
  <c r="AA36" i="5"/>
  <c r="BC36" i="5" s="1"/>
  <c r="Q37" i="5"/>
  <c r="AS37" i="5" s="1"/>
  <c r="R37" i="5"/>
  <c r="AT37" i="5" s="1"/>
  <c r="S37" i="5"/>
  <c r="AU37" i="5" s="1"/>
  <c r="T37" i="5"/>
  <c r="AV37" i="5" s="1"/>
  <c r="U37" i="5"/>
  <c r="AW37" i="5" s="1"/>
  <c r="V37" i="5"/>
  <c r="AX37" i="5" s="1"/>
  <c r="W37" i="5"/>
  <c r="AY37" i="5" s="1"/>
  <c r="X37" i="5"/>
  <c r="AZ37" i="5" s="1"/>
  <c r="Y37" i="5"/>
  <c r="BA37" i="5" s="1"/>
  <c r="Z37" i="5"/>
  <c r="BB37" i="5" s="1"/>
  <c r="AA37" i="5"/>
  <c r="BC37" i="5" s="1"/>
  <c r="Q38" i="5"/>
  <c r="AS38" i="5" s="1"/>
  <c r="R38" i="5"/>
  <c r="AT38" i="5" s="1"/>
  <c r="S38" i="5"/>
  <c r="AU38" i="5" s="1"/>
  <c r="T38" i="5"/>
  <c r="AV38" i="5" s="1"/>
  <c r="U38" i="5"/>
  <c r="AW38" i="5" s="1"/>
  <c r="V38" i="5"/>
  <c r="AX38" i="5" s="1"/>
  <c r="W38" i="5"/>
  <c r="AY38" i="5" s="1"/>
  <c r="X38" i="5"/>
  <c r="AZ38" i="5" s="1"/>
  <c r="Y38" i="5"/>
  <c r="BA38" i="5" s="1"/>
  <c r="Z38" i="5"/>
  <c r="BB38" i="5" s="1"/>
  <c r="AA38" i="5"/>
  <c r="BC38" i="5" s="1"/>
  <c r="Q39" i="5"/>
  <c r="AS39" i="5" s="1"/>
  <c r="R39" i="5"/>
  <c r="AT39" i="5" s="1"/>
  <c r="S39" i="5"/>
  <c r="AU39" i="5" s="1"/>
  <c r="T39" i="5"/>
  <c r="AV39" i="5" s="1"/>
  <c r="U39" i="5"/>
  <c r="AW39" i="5" s="1"/>
  <c r="V39" i="5"/>
  <c r="AX39" i="5" s="1"/>
  <c r="W39" i="5"/>
  <c r="AY39" i="5" s="1"/>
  <c r="X39" i="5"/>
  <c r="AZ39" i="5" s="1"/>
  <c r="Y39" i="5"/>
  <c r="BA39" i="5" s="1"/>
  <c r="Z39" i="5"/>
  <c r="BB39" i="5" s="1"/>
  <c r="AA39" i="5"/>
  <c r="BC39" i="5" s="1"/>
  <c r="Q40" i="5"/>
  <c r="AS40" i="5" s="1"/>
  <c r="R40" i="5"/>
  <c r="AT40" i="5" s="1"/>
  <c r="S40" i="5"/>
  <c r="AU40" i="5" s="1"/>
  <c r="T40" i="5"/>
  <c r="AV40" i="5" s="1"/>
  <c r="U40" i="5"/>
  <c r="AW40" i="5" s="1"/>
  <c r="V40" i="5"/>
  <c r="AX40" i="5" s="1"/>
  <c r="W40" i="5"/>
  <c r="AY40" i="5" s="1"/>
  <c r="X40" i="5"/>
  <c r="AZ40" i="5" s="1"/>
  <c r="Y40" i="5"/>
  <c r="BA40" i="5" s="1"/>
  <c r="Z40" i="5"/>
  <c r="BB40" i="5" s="1"/>
  <c r="AA40" i="5"/>
  <c r="BC40" i="5" s="1"/>
  <c r="Q41" i="5"/>
  <c r="AS41" i="5" s="1"/>
  <c r="R41" i="5"/>
  <c r="AT41" i="5" s="1"/>
  <c r="S41" i="5"/>
  <c r="AU41" i="5" s="1"/>
  <c r="T41" i="5"/>
  <c r="AV41" i="5" s="1"/>
  <c r="U41" i="5"/>
  <c r="AW41" i="5" s="1"/>
  <c r="V41" i="5"/>
  <c r="AX41" i="5" s="1"/>
  <c r="W41" i="5"/>
  <c r="AY41" i="5" s="1"/>
  <c r="X41" i="5"/>
  <c r="AZ41" i="5" s="1"/>
  <c r="Y41" i="5"/>
  <c r="BA41" i="5" s="1"/>
  <c r="Z41" i="5"/>
  <c r="BB41" i="5" s="1"/>
  <c r="AA41" i="5"/>
  <c r="BC41" i="5" s="1"/>
  <c r="Q42" i="5"/>
  <c r="AS42" i="5" s="1"/>
  <c r="R42" i="5"/>
  <c r="AT42" i="5" s="1"/>
  <c r="S42" i="5"/>
  <c r="AU42" i="5" s="1"/>
  <c r="T42" i="5"/>
  <c r="AV42" i="5" s="1"/>
  <c r="U42" i="5"/>
  <c r="AW42" i="5" s="1"/>
  <c r="V42" i="5"/>
  <c r="AX42" i="5" s="1"/>
  <c r="W42" i="5"/>
  <c r="AY42" i="5" s="1"/>
  <c r="X42" i="5"/>
  <c r="AZ42" i="5" s="1"/>
  <c r="Y42" i="5"/>
  <c r="BA42" i="5" s="1"/>
  <c r="Z42" i="5"/>
  <c r="BB42" i="5" s="1"/>
  <c r="AA42" i="5"/>
  <c r="BC42" i="5" s="1"/>
  <c r="Q43" i="5"/>
  <c r="AS43" i="5" s="1"/>
  <c r="R43" i="5"/>
  <c r="AT43" i="5" s="1"/>
  <c r="S43" i="5"/>
  <c r="AU43" i="5" s="1"/>
  <c r="T43" i="5"/>
  <c r="AV43" i="5" s="1"/>
  <c r="U43" i="5"/>
  <c r="AW43" i="5" s="1"/>
  <c r="V43" i="5"/>
  <c r="AX43" i="5" s="1"/>
  <c r="W43" i="5"/>
  <c r="AY43" i="5" s="1"/>
  <c r="X43" i="5"/>
  <c r="AZ43" i="5" s="1"/>
  <c r="Y43" i="5"/>
  <c r="BA43" i="5" s="1"/>
  <c r="Z43" i="5"/>
  <c r="BB43" i="5" s="1"/>
  <c r="AA43" i="5"/>
  <c r="BC43" i="5" s="1"/>
  <c r="Q44" i="5"/>
  <c r="AS44" i="5" s="1"/>
  <c r="R44" i="5"/>
  <c r="AT44" i="5" s="1"/>
  <c r="S44" i="5"/>
  <c r="AU44" i="5" s="1"/>
  <c r="T44" i="5"/>
  <c r="AV44" i="5" s="1"/>
  <c r="U44" i="5"/>
  <c r="AW44" i="5" s="1"/>
  <c r="V44" i="5"/>
  <c r="AX44" i="5" s="1"/>
  <c r="W44" i="5"/>
  <c r="AY44" i="5" s="1"/>
  <c r="X44" i="5"/>
  <c r="AZ44" i="5" s="1"/>
  <c r="Y44" i="5"/>
  <c r="BA44" i="5" s="1"/>
  <c r="Z44" i="5"/>
  <c r="BB44" i="5" s="1"/>
  <c r="AA44" i="5"/>
  <c r="BC44" i="5" s="1"/>
  <c r="Q45" i="5"/>
  <c r="AS45" i="5" s="1"/>
  <c r="R45" i="5"/>
  <c r="AT45" i="5" s="1"/>
  <c r="S45" i="5"/>
  <c r="AU45" i="5" s="1"/>
  <c r="T45" i="5"/>
  <c r="AV45" i="5" s="1"/>
  <c r="U45" i="5"/>
  <c r="AW45" i="5" s="1"/>
  <c r="V45" i="5"/>
  <c r="AX45" i="5" s="1"/>
  <c r="W45" i="5"/>
  <c r="AY45" i="5" s="1"/>
  <c r="X45" i="5"/>
  <c r="AZ45" i="5" s="1"/>
  <c r="Y45" i="5"/>
  <c r="BA45" i="5" s="1"/>
  <c r="Z45" i="5"/>
  <c r="BB45" i="5" s="1"/>
  <c r="AA45" i="5"/>
  <c r="BC45" i="5" s="1"/>
  <c r="Q46" i="5"/>
  <c r="AS46" i="5" s="1"/>
  <c r="R46" i="5"/>
  <c r="AT46" i="5" s="1"/>
  <c r="S46" i="5"/>
  <c r="AU46" i="5" s="1"/>
  <c r="T46" i="5"/>
  <c r="AV46" i="5" s="1"/>
  <c r="U46" i="5"/>
  <c r="AW46" i="5" s="1"/>
  <c r="V46" i="5"/>
  <c r="AX46" i="5" s="1"/>
  <c r="W46" i="5"/>
  <c r="AY46" i="5" s="1"/>
  <c r="X46" i="5"/>
  <c r="AZ46" i="5" s="1"/>
  <c r="Y46" i="5"/>
  <c r="BA46" i="5" s="1"/>
  <c r="Z46" i="5"/>
  <c r="BB46" i="5" s="1"/>
  <c r="AA46" i="5"/>
  <c r="BC46" i="5" s="1"/>
  <c r="Q47" i="5"/>
  <c r="AS47" i="5" s="1"/>
  <c r="R47" i="5"/>
  <c r="AT47" i="5" s="1"/>
  <c r="S47" i="5"/>
  <c r="AU47" i="5" s="1"/>
  <c r="T47" i="5"/>
  <c r="AV47" i="5" s="1"/>
  <c r="U47" i="5"/>
  <c r="AW47" i="5" s="1"/>
  <c r="V47" i="5"/>
  <c r="AX47" i="5" s="1"/>
  <c r="W47" i="5"/>
  <c r="AY47" i="5" s="1"/>
  <c r="X47" i="5"/>
  <c r="AZ47" i="5" s="1"/>
  <c r="Y47" i="5"/>
  <c r="BA47" i="5" s="1"/>
  <c r="Z47" i="5"/>
  <c r="BB47" i="5" s="1"/>
  <c r="AA47" i="5"/>
  <c r="BC47" i="5" s="1"/>
  <c r="Q48" i="5"/>
  <c r="AS48" i="5" s="1"/>
  <c r="R48" i="5"/>
  <c r="AT48" i="5" s="1"/>
  <c r="S48" i="5"/>
  <c r="AU48" i="5" s="1"/>
  <c r="T48" i="5"/>
  <c r="AV48" i="5" s="1"/>
  <c r="U48" i="5"/>
  <c r="AW48" i="5" s="1"/>
  <c r="V48" i="5"/>
  <c r="AX48" i="5" s="1"/>
  <c r="W48" i="5"/>
  <c r="AY48" i="5" s="1"/>
  <c r="X48" i="5"/>
  <c r="AZ48" i="5" s="1"/>
  <c r="Y48" i="5"/>
  <c r="BA48" i="5" s="1"/>
  <c r="Z48" i="5"/>
  <c r="BB48" i="5" s="1"/>
  <c r="AA48" i="5"/>
  <c r="BC48" i="5" s="1"/>
  <c r="Q49" i="5"/>
  <c r="AS49" i="5" s="1"/>
  <c r="R49" i="5"/>
  <c r="AT49" i="5" s="1"/>
  <c r="S49" i="5"/>
  <c r="AU49" i="5" s="1"/>
  <c r="T49" i="5"/>
  <c r="AV49" i="5" s="1"/>
  <c r="U49" i="5"/>
  <c r="AW49" i="5" s="1"/>
  <c r="V49" i="5"/>
  <c r="AX49" i="5" s="1"/>
  <c r="W49" i="5"/>
  <c r="AY49" i="5" s="1"/>
  <c r="X49" i="5"/>
  <c r="AZ49" i="5" s="1"/>
  <c r="Y49" i="5"/>
  <c r="BA49" i="5" s="1"/>
  <c r="Z49" i="5"/>
  <c r="BB49" i="5" s="1"/>
  <c r="AA49" i="5"/>
  <c r="BC49" i="5" s="1"/>
  <c r="Q50" i="5"/>
  <c r="AS50" i="5" s="1"/>
  <c r="R50" i="5"/>
  <c r="AT50" i="5" s="1"/>
  <c r="S50" i="5"/>
  <c r="AU50" i="5" s="1"/>
  <c r="T50" i="5"/>
  <c r="AV50" i="5" s="1"/>
  <c r="U50" i="5"/>
  <c r="AW50" i="5" s="1"/>
  <c r="V50" i="5"/>
  <c r="AX50" i="5" s="1"/>
  <c r="W50" i="5"/>
  <c r="AY50" i="5" s="1"/>
  <c r="X50" i="5"/>
  <c r="AZ50" i="5" s="1"/>
  <c r="Y50" i="5"/>
  <c r="BA50" i="5" s="1"/>
  <c r="Z50" i="5"/>
  <c r="BB50" i="5" s="1"/>
  <c r="AA50" i="5"/>
  <c r="BC50" i="5" s="1"/>
  <c r="Q51" i="5"/>
  <c r="AS51" i="5" s="1"/>
  <c r="R51" i="5"/>
  <c r="AT51" i="5" s="1"/>
  <c r="S51" i="5"/>
  <c r="AU51" i="5" s="1"/>
  <c r="T51" i="5"/>
  <c r="AV51" i="5" s="1"/>
  <c r="U51" i="5"/>
  <c r="AW51" i="5" s="1"/>
  <c r="V51" i="5"/>
  <c r="AX51" i="5" s="1"/>
  <c r="W51" i="5"/>
  <c r="AY51" i="5" s="1"/>
  <c r="X51" i="5"/>
  <c r="AZ51" i="5" s="1"/>
  <c r="Y51" i="5"/>
  <c r="BA51" i="5" s="1"/>
  <c r="Z51" i="5"/>
  <c r="BB51" i="5" s="1"/>
  <c r="AA51" i="5"/>
  <c r="BC51" i="5" s="1"/>
  <c r="Q52" i="5"/>
  <c r="AS52" i="5" s="1"/>
  <c r="R52" i="5"/>
  <c r="AT52" i="5" s="1"/>
  <c r="S52" i="5"/>
  <c r="AU52" i="5" s="1"/>
  <c r="T52" i="5"/>
  <c r="AV52" i="5" s="1"/>
  <c r="U52" i="5"/>
  <c r="AW52" i="5" s="1"/>
  <c r="V52" i="5"/>
  <c r="AX52" i="5" s="1"/>
  <c r="W52" i="5"/>
  <c r="AY52" i="5" s="1"/>
  <c r="X52" i="5"/>
  <c r="AZ52" i="5" s="1"/>
  <c r="Y52" i="5"/>
  <c r="BA52" i="5" s="1"/>
  <c r="Z52" i="5"/>
  <c r="BB52" i="5" s="1"/>
  <c r="AA52" i="5"/>
  <c r="BC52" i="5" s="1"/>
  <c r="Q53" i="5"/>
  <c r="AS53" i="5" s="1"/>
  <c r="R53" i="5"/>
  <c r="AT53" i="5" s="1"/>
  <c r="S53" i="5"/>
  <c r="AU53" i="5" s="1"/>
  <c r="T53" i="5"/>
  <c r="AV53" i="5" s="1"/>
  <c r="U53" i="5"/>
  <c r="AW53" i="5" s="1"/>
  <c r="V53" i="5"/>
  <c r="AX53" i="5" s="1"/>
  <c r="W53" i="5"/>
  <c r="AY53" i="5" s="1"/>
  <c r="X53" i="5"/>
  <c r="AZ53" i="5" s="1"/>
  <c r="Y53" i="5"/>
  <c r="BA53" i="5" s="1"/>
  <c r="Z53" i="5"/>
  <c r="BB53" i="5" s="1"/>
  <c r="AA53" i="5"/>
  <c r="BC53" i="5" s="1"/>
  <c r="Q54" i="5"/>
  <c r="AS54" i="5" s="1"/>
  <c r="R54" i="5"/>
  <c r="AT54" i="5" s="1"/>
  <c r="S54" i="5"/>
  <c r="AU54" i="5" s="1"/>
  <c r="T54" i="5"/>
  <c r="AV54" i="5" s="1"/>
  <c r="U54" i="5"/>
  <c r="AW54" i="5" s="1"/>
  <c r="V54" i="5"/>
  <c r="AX54" i="5" s="1"/>
  <c r="W54" i="5"/>
  <c r="AY54" i="5" s="1"/>
  <c r="X54" i="5"/>
  <c r="AZ54" i="5" s="1"/>
  <c r="Y54" i="5"/>
  <c r="BA54" i="5" s="1"/>
  <c r="Z54" i="5"/>
  <c r="BB54" i="5" s="1"/>
  <c r="AA54" i="5"/>
  <c r="BC54" i="5" s="1"/>
  <c r="Q55" i="5"/>
  <c r="AS55" i="5" s="1"/>
  <c r="R55" i="5"/>
  <c r="AT55" i="5" s="1"/>
  <c r="S55" i="5"/>
  <c r="AU55" i="5" s="1"/>
  <c r="T55" i="5"/>
  <c r="AV55" i="5" s="1"/>
  <c r="U55" i="5"/>
  <c r="AW55" i="5" s="1"/>
  <c r="V55" i="5"/>
  <c r="AX55" i="5" s="1"/>
  <c r="W55" i="5"/>
  <c r="AY55" i="5" s="1"/>
  <c r="X55" i="5"/>
  <c r="AZ55" i="5" s="1"/>
  <c r="Y55" i="5"/>
  <c r="BA55" i="5" s="1"/>
  <c r="Z55" i="5"/>
  <c r="BB55" i="5" s="1"/>
  <c r="AA55" i="5"/>
  <c r="BC55" i="5" s="1"/>
  <c r="Q56" i="5"/>
  <c r="AS56" i="5" s="1"/>
  <c r="R56" i="5"/>
  <c r="AT56" i="5" s="1"/>
  <c r="S56" i="5"/>
  <c r="AU56" i="5" s="1"/>
  <c r="T56" i="5"/>
  <c r="AV56" i="5" s="1"/>
  <c r="U56" i="5"/>
  <c r="AW56" i="5" s="1"/>
  <c r="V56" i="5"/>
  <c r="AX56" i="5" s="1"/>
  <c r="W56" i="5"/>
  <c r="AY56" i="5" s="1"/>
  <c r="X56" i="5"/>
  <c r="AZ56" i="5" s="1"/>
  <c r="Y56" i="5"/>
  <c r="BA56" i="5" s="1"/>
  <c r="Z56" i="5"/>
  <c r="BB56" i="5" s="1"/>
  <c r="AA56" i="5"/>
  <c r="BC56" i="5" s="1"/>
  <c r="Q57" i="5"/>
  <c r="AS57" i="5" s="1"/>
  <c r="R57" i="5"/>
  <c r="AT57" i="5" s="1"/>
  <c r="S57" i="5"/>
  <c r="AU57" i="5" s="1"/>
  <c r="T57" i="5"/>
  <c r="AV57" i="5" s="1"/>
  <c r="U57" i="5"/>
  <c r="AW57" i="5" s="1"/>
  <c r="V57" i="5"/>
  <c r="AX57" i="5" s="1"/>
  <c r="W57" i="5"/>
  <c r="AY57" i="5" s="1"/>
  <c r="X57" i="5"/>
  <c r="AZ57" i="5" s="1"/>
  <c r="Y57" i="5"/>
  <c r="BA57" i="5" s="1"/>
  <c r="Z57" i="5"/>
  <c r="BB57" i="5" s="1"/>
  <c r="AA57" i="5"/>
  <c r="BC57" i="5" s="1"/>
  <c r="Q58" i="5"/>
  <c r="AS58" i="5" s="1"/>
  <c r="R58" i="5"/>
  <c r="AT58" i="5" s="1"/>
  <c r="S58" i="5"/>
  <c r="AU58" i="5" s="1"/>
  <c r="T58" i="5"/>
  <c r="AV58" i="5" s="1"/>
  <c r="U58" i="5"/>
  <c r="AW58" i="5" s="1"/>
  <c r="V58" i="5"/>
  <c r="AX58" i="5" s="1"/>
  <c r="W58" i="5"/>
  <c r="AY58" i="5" s="1"/>
  <c r="X58" i="5"/>
  <c r="AZ58" i="5" s="1"/>
  <c r="Y58" i="5"/>
  <c r="BA58" i="5" s="1"/>
  <c r="Z58" i="5"/>
  <c r="BB58" i="5" s="1"/>
  <c r="AA58" i="5"/>
  <c r="BC58" i="5" s="1"/>
  <c r="Q59" i="5"/>
  <c r="AS59" i="5" s="1"/>
  <c r="R59" i="5"/>
  <c r="AT59" i="5" s="1"/>
  <c r="S59" i="5"/>
  <c r="AU59" i="5" s="1"/>
  <c r="T59" i="5"/>
  <c r="AV59" i="5" s="1"/>
  <c r="U59" i="5"/>
  <c r="AW59" i="5" s="1"/>
  <c r="V59" i="5"/>
  <c r="AX59" i="5" s="1"/>
  <c r="W59" i="5"/>
  <c r="AY59" i="5" s="1"/>
  <c r="X59" i="5"/>
  <c r="AZ59" i="5" s="1"/>
  <c r="Y59" i="5"/>
  <c r="BA59" i="5" s="1"/>
  <c r="Z59" i="5"/>
  <c r="BB59" i="5" s="1"/>
  <c r="AA59" i="5"/>
  <c r="BC59" i="5" s="1"/>
  <c r="Q60" i="5"/>
  <c r="AS60" i="5" s="1"/>
  <c r="R60" i="5"/>
  <c r="AT60" i="5" s="1"/>
  <c r="S60" i="5"/>
  <c r="AU60" i="5" s="1"/>
  <c r="T60" i="5"/>
  <c r="AV60" i="5" s="1"/>
  <c r="U60" i="5"/>
  <c r="AW60" i="5" s="1"/>
  <c r="V60" i="5"/>
  <c r="AX60" i="5" s="1"/>
  <c r="W60" i="5"/>
  <c r="AY60" i="5" s="1"/>
  <c r="X60" i="5"/>
  <c r="AZ60" i="5" s="1"/>
  <c r="Y60" i="5"/>
  <c r="BA60" i="5" s="1"/>
  <c r="Z60" i="5"/>
  <c r="BB60" i="5" s="1"/>
  <c r="AA60" i="5"/>
  <c r="BC60" i="5" s="1"/>
  <c r="Q61" i="5"/>
  <c r="AS61" i="5" s="1"/>
  <c r="R61" i="5"/>
  <c r="AT61" i="5" s="1"/>
  <c r="S61" i="5"/>
  <c r="AU61" i="5" s="1"/>
  <c r="T61" i="5"/>
  <c r="AV61" i="5" s="1"/>
  <c r="U61" i="5"/>
  <c r="AW61" i="5" s="1"/>
  <c r="V61" i="5"/>
  <c r="AX61" i="5" s="1"/>
  <c r="W61" i="5"/>
  <c r="AY61" i="5" s="1"/>
  <c r="X61" i="5"/>
  <c r="AZ61" i="5" s="1"/>
  <c r="Y61" i="5"/>
  <c r="BA61" i="5" s="1"/>
  <c r="Z61" i="5"/>
  <c r="BB61" i="5" s="1"/>
  <c r="AA61" i="5"/>
  <c r="BC61" i="5" s="1"/>
  <c r="Q62" i="5"/>
  <c r="AS62" i="5" s="1"/>
  <c r="R62" i="5"/>
  <c r="AT62" i="5" s="1"/>
  <c r="S62" i="5"/>
  <c r="AU62" i="5" s="1"/>
  <c r="T62" i="5"/>
  <c r="AV62" i="5" s="1"/>
  <c r="U62" i="5"/>
  <c r="AW62" i="5" s="1"/>
  <c r="V62" i="5"/>
  <c r="AX62" i="5" s="1"/>
  <c r="W62" i="5"/>
  <c r="AY62" i="5" s="1"/>
  <c r="X62" i="5"/>
  <c r="AZ62" i="5" s="1"/>
  <c r="Y62" i="5"/>
  <c r="BA62" i="5" s="1"/>
  <c r="Z62" i="5"/>
  <c r="BB62" i="5" s="1"/>
  <c r="AA62" i="5"/>
  <c r="BC62" i="5" s="1"/>
  <c r="Q63" i="5"/>
  <c r="AS63" i="5" s="1"/>
  <c r="R63" i="5"/>
  <c r="AT63" i="5" s="1"/>
  <c r="S63" i="5"/>
  <c r="AU63" i="5" s="1"/>
  <c r="T63" i="5"/>
  <c r="AV63" i="5" s="1"/>
  <c r="U63" i="5"/>
  <c r="AW63" i="5" s="1"/>
  <c r="V63" i="5"/>
  <c r="AX63" i="5" s="1"/>
  <c r="W63" i="5"/>
  <c r="AY63" i="5" s="1"/>
  <c r="X63" i="5"/>
  <c r="AZ63" i="5" s="1"/>
  <c r="Y63" i="5"/>
  <c r="BA63" i="5" s="1"/>
  <c r="Z63" i="5"/>
  <c r="BB63" i="5" s="1"/>
  <c r="AA63" i="5"/>
  <c r="BC63" i="5" s="1"/>
  <c r="Q64" i="5"/>
  <c r="AS64" i="5" s="1"/>
  <c r="R64" i="5"/>
  <c r="AT64" i="5" s="1"/>
  <c r="S64" i="5"/>
  <c r="AU64" i="5" s="1"/>
  <c r="T64" i="5"/>
  <c r="AV64" i="5" s="1"/>
  <c r="U64" i="5"/>
  <c r="AW64" i="5" s="1"/>
  <c r="V64" i="5"/>
  <c r="AX64" i="5" s="1"/>
  <c r="W64" i="5"/>
  <c r="AY64" i="5" s="1"/>
  <c r="X64" i="5"/>
  <c r="AZ64" i="5" s="1"/>
  <c r="Y64" i="5"/>
  <c r="BA64" i="5" s="1"/>
  <c r="Z64" i="5"/>
  <c r="BB64" i="5" s="1"/>
  <c r="AA64" i="5"/>
  <c r="BC64" i="5" s="1"/>
  <c r="Q65" i="5"/>
  <c r="AS65" i="5" s="1"/>
  <c r="R65" i="5"/>
  <c r="AT65" i="5" s="1"/>
  <c r="S65" i="5"/>
  <c r="AU65" i="5" s="1"/>
  <c r="T65" i="5"/>
  <c r="AV65" i="5" s="1"/>
  <c r="U65" i="5"/>
  <c r="AW65" i="5" s="1"/>
  <c r="V65" i="5"/>
  <c r="AX65" i="5" s="1"/>
  <c r="W65" i="5"/>
  <c r="AY65" i="5" s="1"/>
  <c r="X65" i="5"/>
  <c r="AZ65" i="5" s="1"/>
  <c r="Y65" i="5"/>
  <c r="BA65" i="5" s="1"/>
  <c r="Z65" i="5"/>
  <c r="BB65" i="5" s="1"/>
  <c r="AA65" i="5"/>
  <c r="BC65" i="5" s="1"/>
  <c r="P3" i="5"/>
  <c r="P4" i="5"/>
  <c r="AR4" i="5" s="1"/>
  <c r="P5" i="5"/>
  <c r="P6" i="5"/>
  <c r="AR6" i="5" s="1"/>
  <c r="P7" i="5"/>
  <c r="P8" i="5"/>
  <c r="AR8" i="5" s="1"/>
  <c r="P9" i="5"/>
  <c r="P10" i="5"/>
  <c r="P11" i="5"/>
  <c r="AR11" i="5" s="1"/>
  <c r="P12" i="5"/>
  <c r="AR12" i="5" s="1"/>
  <c r="P13" i="5"/>
  <c r="AR13" i="5" s="1"/>
  <c r="P14" i="5"/>
  <c r="P15" i="5"/>
  <c r="AR15" i="5" s="1"/>
  <c r="P16" i="5"/>
  <c r="AR16" i="5" s="1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AR29" i="5" s="1"/>
  <c r="P30" i="5"/>
  <c r="AR30" i="5" s="1"/>
  <c r="P31" i="5"/>
  <c r="AR31" i="5" s="1"/>
  <c r="P32" i="5"/>
  <c r="AR32" i="5" s="1"/>
  <c r="P33" i="5"/>
  <c r="AR33" i="5" s="1"/>
  <c r="P34" i="5"/>
  <c r="AR34" i="5" s="1"/>
  <c r="P35" i="5"/>
  <c r="AR35" i="5" s="1"/>
  <c r="P36" i="5"/>
  <c r="AR36" i="5" s="1"/>
  <c r="P37" i="5"/>
  <c r="AR37" i="5" s="1"/>
  <c r="P38" i="5"/>
  <c r="AR38" i="5" s="1"/>
  <c r="P39" i="5"/>
  <c r="AR39" i="5" s="1"/>
  <c r="P40" i="5"/>
  <c r="AR40" i="5" s="1"/>
  <c r="P41" i="5"/>
  <c r="AR41" i="5" s="1"/>
  <c r="P42" i="5"/>
  <c r="AR42" i="5" s="1"/>
  <c r="P43" i="5"/>
  <c r="AR43" i="5" s="1"/>
  <c r="P44" i="5"/>
  <c r="AR44" i="5" s="1"/>
  <c r="P45" i="5"/>
  <c r="AR45" i="5" s="1"/>
  <c r="P46" i="5"/>
  <c r="AR46" i="5" s="1"/>
  <c r="P47" i="5"/>
  <c r="AR47" i="5" s="1"/>
  <c r="P48" i="5"/>
  <c r="AR48" i="5" s="1"/>
  <c r="P49" i="5"/>
  <c r="AR49" i="5" s="1"/>
  <c r="P50" i="5"/>
  <c r="AR50" i="5" s="1"/>
  <c r="P51" i="5"/>
  <c r="AR51" i="5" s="1"/>
  <c r="P52" i="5"/>
  <c r="AR52" i="5" s="1"/>
  <c r="P53" i="5"/>
  <c r="AR53" i="5" s="1"/>
  <c r="P54" i="5"/>
  <c r="AR54" i="5" s="1"/>
  <c r="P55" i="5"/>
  <c r="AR55" i="5" s="1"/>
  <c r="P56" i="5"/>
  <c r="AR56" i="5" s="1"/>
  <c r="P57" i="5"/>
  <c r="AR57" i="5" s="1"/>
  <c r="P58" i="5"/>
  <c r="AR58" i="5" s="1"/>
  <c r="P59" i="5"/>
  <c r="AR59" i="5" s="1"/>
  <c r="P60" i="5"/>
  <c r="AR60" i="5" s="1"/>
  <c r="P61" i="5"/>
  <c r="AR61" i="5" s="1"/>
  <c r="P62" i="5"/>
  <c r="AR62" i="5" s="1"/>
  <c r="P63" i="5"/>
  <c r="AR63" i="5" s="1"/>
  <c r="P64" i="5"/>
  <c r="AR64" i="5" s="1"/>
  <c r="P65" i="5"/>
  <c r="AR65" i="5" s="1"/>
  <c r="P2" i="5"/>
  <c r="AR2" i="5" s="1"/>
  <c r="B59" i="6" l="1"/>
  <c r="BF59" i="5"/>
  <c r="B47" i="6"/>
  <c r="BF47" i="5"/>
  <c r="B35" i="6"/>
  <c r="BF35" i="5"/>
  <c r="AR23" i="5"/>
  <c r="AD23" i="5"/>
  <c r="B11" i="6"/>
  <c r="BF11" i="5"/>
  <c r="J65" i="6"/>
  <c r="BN65" i="5"/>
  <c r="I64" i="6"/>
  <c r="BM64" i="5"/>
  <c r="H63" i="6"/>
  <c r="BL63" i="5"/>
  <c r="G62" i="6"/>
  <c r="BK62" i="5"/>
  <c r="F61" i="6"/>
  <c r="BJ61" i="5"/>
  <c r="H59" i="6"/>
  <c r="BL59" i="5"/>
  <c r="G58" i="6"/>
  <c r="BK58" i="5"/>
  <c r="J57" i="6"/>
  <c r="BN57" i="5"/>
  <c r="I56" i="6"/>
  <c r="BM56" i="5"/>
  <c r="H55" i="6"/>
  <c r="BL55" i="5"/>
  <c r="G54" i="6"/>
  <c r="BK54" i="5"/>
  <c r="J53" i="6"/>
  <c r="BN53" i="5"/>
  <c r="I52" i="6"/>
  <c r="BM52" i="5"/>
  <c r="H51" i="6"/>
  <c r="BL51" i="5"/>
  <c r="G50" i="6"/>
  <c r="BK50" i="5"/>
  <c r="F49" i="6"/>
  <c r="BJ49" i="5"/>
  <c r="E48" i="6"/>
  <c r="BI48" i="5"/>
  <c r="D47" i="6"/>
  <c r="BH47" i="5"/>
  <c r="C46" i="6"/>
  <c r="BG46" i="5"/>
  <c r="M44" i="6"/>
  <c r="BQ44" i="5"/>
  <c r="L43" i="6"/>
  <c r="BP43" i="5"/>
  <c r="K42" i="6"/>
  <c r="BO42" i="5"/>
  <c r="M40" i="6"/>
  <c r="BQ40" i="5"/>
  <c r="L39" i="6"/>
  <c r="BP39" i="5"/>
  <c r="K38" i="6"/>
  <c r="BO38" i="5"/>
  <c r="J37" i="6"/>
  <c r="BN37" i="5"/>
  <c r="I36" i="6"/>
  <c r="BM36" i="5"/>
  <c r="H35" i="6"/>
  <c r="BL35" i="5"/>
  <c r="G34" i="6"/>
  <c r="BK34" i="5"/>
  <c r="F33" i="6"/>
  <c r="BJ33" i="5"/>
  <c r="E32" i="6"/>
  <c r="BI32" i="5"/>
  <c r="D31" i="6"/>
  <c r="BH31" i="5"/>
  <c r="C30" i="6"/>
  <c r="BG30" i="5"/>
  <c r="M28" i="6"/>
  <c r="BQ28" i="5"/>
  <c r="L27" i="6"/>
  <c r="BP27" i="5"/>
  <c r="K26" i="6"/>
  <c r="BO26" i="5"/>
  <c r="AZ25" i="5"/>
  <c r="AL25" i="5"/>
  <c r="I24" i="6"/>
  <c r="BM24" i="5"/>
  <c r="H23" i="6"/>
  <c r="BL23" i="5"/>
  <c r="G22" i="6"/>
  <c r="BK22" i="5"/>
  <c r="AV21" i="5"/>
  <c r="AH21" i="5"/>
  <c r="E20" i="6"/>
  <c r="BI20" i="5"/>
  <c r="D19" i="6"/>
  <c r="BH19" i="5"/>
  <c r="C18" i="6"/>
  <c r="BG18" i="5"/>
  <c r="M16" i="6"/>
  <c r="BQ16" i="5"/>
  <c r="L15" i="6"/>
  <c r="BP15" i="5"/>
  <c r="K14" i="6"/>
  <c r="BO14" i="5"/>
  <c r="J13" i="6"/>
  <c r="BN13" i="5"/>
  <c r="I12" i="6"/>
  <c r="BM12" i="5"/>
  <c r="D11" i="6"/>
  <c r="BH11" i="5"/>
  <c r="AW10" i="5"/>
  <c r="AI10" i="5"/>
  <c r="M8" i="6"/>
  <c r="BQ8" i="5"/>
  <c r="L7" i="6"/>
  <c r="BP7" i="5"/>
  <c r="G6" i="6"/>
  <c r="BK6" i="5"/>
  <c r="AZ5" i="5"/>
  <c r="AL5" i="5"/>
  <c r="E4" i="6"/>
  <c r="BI4" i="5"/>
  <c r="D3" i="6"/>
  <c r="BH3" i="5"/>
  <c r="C2" i="6"/>
  <c r="BG2" i="5"/>
  <c r="AO20" i="5"/>
  <c r="AO24" i="5"/>
  <c r="AF59" i="5"/>
  <c r="AK32" i="5"/>
  <c r="AN27" i="5"/>
  <c r="AG36" i="5"/>
  <c r="AG44" i="5"/>
  <c r="AK52" i="5"/>
  <c r="B2" i="6"/>
  <c r="BF2" i="5"/>
  <c r="B62" i="6"/>
  <c r="BF62" i="5"/>
  <c r="B58" i="6"/>
  <c r="BF58" i="5"/>
  <c r="B54" i="6"/>
  <c r="BF54" i="5"/>
  <c r="B50" i="6"/>
  <c r="BF50" i="5"/>
  <c r="B46" i="6"/>
  <c r="BF46" i="5"/>
  <c r="B42" i="6"/>
  <c r="BF42" i="5"/>
  <c r="B38" i="6"/>
  <c r="BF38" i="5"/>
  <c r="B34" i="6"/>
  <c r="BF34" i="5"/>
  <c r="B30" i="6"/>
  <c r="BF30" i="5"/>
  <c r="AR26" i="5"/>
  <c r="AD26" i="5"/>
  <c r="AR22" i="5"/>
  <c r="AD22" i="5"/>
  <c r="AR18" i="5"/>
  <c r="AD18" i="5"/>
  <c r="AR14" i="5"/>
  <c r="AD14" i="5"/>
  <c r="AR10" i="5"/>
  <c r="AD10" i="5"/>
  <c r="B6" i="6"/>
  <c r="BF6" i="5"/>
  <c r="M65" i="6"/>
  <c r="BQ65" i="5"/>
  <c r="I65" i="6"/>
  <c r="BM65" i="5"/>
  <c r="E65" i="6"/>
  <c r="BI65" i="5"/>
  <c r="L64" i="6"/>
  <c r="BP64" i="5"/>
  <c r="H64" i="6"/>
  <c r="BL64" i="5"/>
  <c r="D64" i="6"/>
  <c r="BH64" i="5"/>
  <c r="K63" i="6"/>
  <c r="BO63" i="5"/>
  <c r="G63" i="6"/>
  <c r="BK63" i="5"/>
  <c r="C63" i="6"/>
  <c r="BG63" i="5"/>
  <c r="J62" i="6"/>
  <c r="BN62" i="5"/>
  <c r="F62" i="6"/>
  <c r="BJ62" i="5"/>
  <c r="M61" i="6"/>
  <c r="BQ61" i="5"/>
  <c r="I61" i="6"/>
  <c r="BM61" i="5"/>
  <c r="E61" i="6"/>
  <c r="BI61" i="5"/>
  <c r="L60" i="6"/>
  <c r="BP60" i="5"/>
  <c r="H60" i="6"/>
  <c r="BL60" i="5"/>
  <c r="D60" i="6"/>
  <c r="BH60" i="5"/>
  <c r="K59" i="6"/>
  <c r="BO59" i="5"/>
  <c r="G59" i="6"/>
  <c r="BK59" i="5"/>
  <c r="C59" i="6"/>
  <c r="BG59" i="5"/>
  <c r="J58" i="6"/>
  <c r="BN58" i="5"/>
  <c r="F58" i="6"/>
  <c r="BJ58" i="5"/>
  <c r="M57" i="6"/>
  <c r="BQ57" i="5"/>
  <c r="I57" i="6"/>
  <c r="BM57" i="5"/>
  <c r="E57" i="6"/>
  <c r="BI57" i="5"/>
  <c r="L56" i="6"/>
  <c r="BP56" i="5"/>
  <c r="H56" i="6"/>
  <c r="BL56" i="5"/>
  <c r="D56" i="6"/>
  <c r="BH56" i="5"/>
  <c r="K55" i="6"/>
  <c r="BO55" i="5"/>
  <c r="G55" i="6"/>
  <c r="BK55" i="5"/>
  <c r="C55" i="6"/>
  <c r="BG55" i="5"/>
  <c r="J54" i="6"/>
  <c r="BN54" i="5"/>
  <c r="F54" i="6"/>
  <c r="BJ54" i="5"/>
  <c r="M53" i="6"/>
  <c r="BQ53" i="5"/>
  <c r="I53" i="6"/>
  <c r="BM53" i="5"/>
  <c r="E53" i="6"/>
  <c r="BI53" i="5"/>
  <c r="L52" i="6"/>
  <c r="BP52" i="5"/>
  <c r="H52" i="6"/>
  <c r="BL52" i="5"/>
  <c r="D52" i="6"/>
  <c r="BH52" i="5"/>
  <c r="K51" i="6"/>
  <c r="BO51" i="5"/>
  <c r="G51" i="6"/>
  <c r="BK51" i="5"/>
  <c r="C51" i="6"/>
  <c r="BG51" i="5"/>
  <c r="J50" i="6"/>
  <c r="BN50" i="5"/>
  <c r="F50" i="6"/>
  <c r="BJ50" i="5"/>
  <c r="M49" i="6"/>
  <c r="BQ49" i="5"/>
  <c r="I49" i="6"/>
  <c r="BM49" i="5"/>
  <c r="E49" i="6"/>
  <c r="BI49" i="5"/>
  <c r="L48" i="6"/>
  <c r="BP48" i="5"/>
  <c r="H48" i="6"/>
  <c r="BL48" i="5"/>
  <c r="D48" i="6"/>
  <c r="BH48" i="5"/>
  <c r="K47" i="6"/>
  <c r="BO47" i="5"/>
  <c r="G47" i="6"/>
  <c r="BK47" i="5"/>
  <c r="C47" i="6"/>
  <c r="BG47" i="5"/>
  <c r="J46" i="6"/>
  <c r="BN46" i="5"/>
  <c r="F46" i="6"/>
  <c r="BJ46" i="5"/>
  <c r="M45" i="6"/>
  <c r="BQ45" i="5"/>
  <c r="I45" i="6"/>
  <c r="BM45" i="5"/>
  <c r="E45" i="6"/>
  <c r="BI45" i="5"/>
  <c r="L44" i="6"/>
  <c r="BP44" i="5"/>
  <c r="H44" i="6"/>
  <c r="BL44" i="5"/>
  <c r="D44" i="6"/>
  <c r="BH44" i="5"/>
  <c r="K43" i="6"/>
  <c r="BO43" i="5"/>
  <c r="G43" i="6"/>
  <c r="BK43" i="5"/>
  <c r="C43" i="6"/>
  <c r="BG43" i="5"/>
  <c r="J42" i="6"/>
  <c r="BN42" i="5"/>
  <c r="F42" i="6"/>
  <c r="BJ42" i="5"/>
  <c r="M41" i="6"/>
  <c r="BQ41" i="5"/>
  <c r="I41" i="6"/>
  <c r="BM41" i="5"/>
  <c r="E41" i="6"/>
  <c r="BI41" i="5"/>
  <c r="L40" i="6"/>
  <c r="BP40" i="5"/>
  <c r="H40" i="6"/>
  <c r="BL40" i="5"/>
  <c r="D40" i="6"/>
  <c r="BH40" i="5"/>
  <c r="K39" i="6"/>
  <c r="BO39" i="5"/>
  <c r="G39" i="6"/>
  <c r="BK39" i="5"/>
  <c r="C39" i="6"/>
  <c r="BG39" i="5"/>
  <c r="J38" i="6"/>
  <c r="BN38" i="5"/>
  <c r="F38" i="6"/>
  <c r="BJ38" i="5"/>
  <c r="M37" i="6"/>
  <c r="BQ37" i="5"/>
  <c r="I37" i="6"/>
  <c r="BM37" i="5"/>
  <c r="E37" i="6"/>
  <c r="BI37" i="5"/>
  <c r="L36" i="6"/>
  <c r="BP36" i="5"/>
  <c r="H36" i="6"/>
  <c r="BL36" i="5"/>
  <c r="D36" i="6"/>
  <c r="BH36" i="5"/>
  <c r="K35" i="6"/>
  <c r="BO35" i="5"/>
  <c r="G35" i="6"/>
  <c r="BK35" i="5"/>
  <c r="C35" i="6"/>
  <c r="BG35" i="5"/>
  <c r="J34" i="6"/>
  <c r="BN34" i="5"/>
  <c r="F34" i="6"/>
  <c r="BJ34" i="5"/>
  <c r="M33" i="6"/>
  <c r="BQ33" i="5"/>
  <c r="I33" i="6"/>
  <c r="BM33" i="5"/>
  <c r="E33" i="6"/>
  <c r="BI33" i="5"/>
  <c r="L32" i="6"/>
  <c r="BP32" i="5"/>
  <c r="H32" i="6"/>
  <c r="BL32" i="5"/>
  <c r="D32" i="6"/>
  <c r="BH32" i="5"/>
  <c r="K31" i="6"/>
  <c r="BO31" i="5"/>
  <c r="G31" i="6"/>
  <c r="BK31" i="5"/>
  <c r="C31" i="6"/>
  <c r="BG31" i="5"/>
  <c r="J30" i="6"/>
  <c r="BN30" i="5"/>
  <c r="F30" i="6"/>
  <c r="BJ30" i="5"/>
  <c r="M29" i="6"/>
  <c r="BQ29" i="5"/>
  <c r="I29" i="6"/>
  <c r="BM29" i="5"/>
  <c r="E29" i="6"/>
  <c r="BI29" i="5"/>
  <c r="L28" i="6"/>
  <c r="BP28" i="5"/>
  <c r="H28" i="6"/>
  <c r="BL28" i="5"/>
  <c r="D28" i="6"/>
  <c r="BH28" i="5"/>
  <c r="K27" i="6"/>
  <c r="BO27" i="5"/>
  <c r="G27" i="6"/>
  <c r="BK27" i="5"/>
  <c r="C27" i="6"/>
  <c r="BG27" i="5"/>
  <c r="AZ26" i="5"/>
  <c r="AL26" i="5"/>
  <c r="AV26" i="5"/>
  <c r="AH26" i="5"/>
  <c r="M25" i="6"/>
  <c r="BQ25" i="5"/>
  <c r="I25" i="6"/>
  <c r="BM25" i="5"/>
  <c r="E25" i="6"/>
  <c r="BI25" i="5"/>
  <c r="L24" i="6"/>
  <c r="BP24" i="5"/>
  <c r="H24" i="6"/>
  <c r="BL24" i="5"/>
  <c r="D24" i="6"/>
  <c r="BH24" i="5"/>
  <c r="K23" i="6"/>
  <c r="BO23" i="5"/>
  <c r="G23" i="6"/>
  <c r="BK23" i="5"/>
  <c r="C23" i="6"/>
  <c r="BG23" i="5"/>
  <c r="AZ22" i="5"/>
  <c r="AL22" i="5"/>
  <c r="AV22" i="5"/>
  <c r="AH22" i="5"/>
  <c r="M21" i="6"/>
  <c r="BQ21" i="5"/>
  <c r="I21" i="6"/>
  <c r="BM21" i="5"/>
  <c r="E21" i="6"/>
  <c r="BI21" i="5"/>
  <c r="L20" i="6"/>
  <c r="BP20" i="5"/>
  <c r="H20" i="6"/>
  <c r="BL20" i="5"/>
  <c r="D20" i="6"/>
  <c r="BH20" i="5"/>
  <c r="K19" i="6"/>
  <c r="BO19" i="5"/>
  <c r="G19" i="6"/>
  <c r="BK19" i="5"/>
  <c r="C19" i="6"/>
  <c r="BG19" i="5"/>
  <c r="AZ18" i="5"/>
  <c r="AL18" i="5"/>
  <c r="AV18" i="5"/>
  <c r="AH18" i="5"/>
  <c r="M17" i="6"/>
  <c r="BQ17" i="5"/>
  <c r="I17" i="6"/>
  <c r="BM17" i="5"/>
  <c r="E17" i="6"/>
  <c r="BI17" i="5"/>
  <c r="L16" i="6"/>
  <c r="BP16" i="5"/>
  <c r="H16" i="6"/>
  <c r="BL16" i="5"/>
  <c r="D16" i="6"/>
  <c r="BH16" i="5"/>
  <c r="BA15" i="5"/>
  <c r="AM15" i="5"/>
  <c r="G15" i="6"/>
  <c r="BK15" i="5"/>
  <c r="C15" i="6"/>
  <c r="BG15" i="5"/>
  <c r="J14" i="6"/>
  <c r="BN14" i="5"/>
  <c r="F14" i="6"/>
  <c r="BJ14" i="5"/>
  <c r="M13" i="6"/>
  <c r="BQ13" i="5"/>
  <c r="I13" i="6"/>
  <c r="BM13" i="5"/>
  <c r="E13" i="6"/>
  <c r="BI13" i="5"/>
  <c r="L12" i="6"/>
  <c r="BP12" i="5"/>
  <c r="H12" i="6"/>
  <c r="BL12" i="5"/>
  <c r="D12" i="6"/>
  <c r="BH12" i="5"/>
  <c r="BA11" i="5"/>
  <c r="AM11" i="5"/>
  <c r="G11" i="6"/>
  <c r="BK11" i="5"/>
  <c r="C11" i="6"/>
  <c r="BG11" i="5"/>
  <c r="J10" i="6"/>
  <c r="BN10" i="5"/>
  <c r="F10" i="6"/>
  <c r="BJ10" i="5"/>
  <c r="M9" i="6"/>
  <c r="BQ9" i="5"/>
  <c r="I9" i="6"/>
  <c r="BM9" i="5"/>
  <c r="E9" i="6"/>
  <c r="BI9" i="5"/>
  <c r="L8" i="6"/>
  <c r="BP8" i="5"/>
  <c r="H8" i="6"/>
  <c r="BL8" i="5"/>
  <c r="D8" i="6"/>
  <c r="BH8" i="5"/>
  <c r="K7" i="6"/>
  <c r="BO7" i="5"/>
  <c r="G7" i="6"/>
  <c r="BK7" i="5"/>
  <c r="C7" i="6"/>
  <c r="BG7" i="5"/>
  <c r="J6" i="6"/>
  <c r="BN6" i="5"/>
  <c r="AV6" i="5"/>
  <c r="AH6" i="5"/>
  <c r="M5" i="6"/>
  <c r="BQ5" i="5"/>
  <c r="I5" i="6"/>
  <c r="BM5" i="5"/>
  <c r="E5" i="6"/>
  <c r="BI5" i="5"/>
  <c r="L4" i="6"/>
  <c r="BP4" i="5"/>
  <c r="H4" i="6"/>
  <c r="BL4" i="5"/>
  <c r="D4" i="6"/>
  <c r="BH4" i="5"/>
  <c r="K3" i="6"/>
  <c r="BO3" i="5"/>
  <c r="G3" i="6"/>
  <c r="BK3" i="5"/>
  <c r="C3" i="6"/>
  <c r="BG3" i="5"/>
  <c r="J2" i="6"/>
  <c r="BN2" i="5"/>
  <c r="F2" i="6"/>
  <c r="BJ2" i="5"/>
  <c r="AO3" i="5"/>
  <c r="AK7" i="5"/>
  <c r="AG6" i="5"/>
  <c r="AF3" i="5"/>
  <c r="AJ4" i="5"/>
  <c r="AN5" i="5"/>
  <c r="AF7" i="5"/>
  <c r="AJ8" i="5"/>
  <c r="AN9" i="5"/>
  <c r="AF11" i="5"/>
  <c r="AJ12" i="5"/>
  <c r="AN13" i="5"/>
  <c r="AF15" i="5"/>
  <c r="AJ16" i="5"/>
  <c r="AO5" i="5"/>
  <c r="AN28" i="5"/>
  <c r="AK10" i="5"/>
  <c r="AO11" i="5"/>
  <c r="AG13" i="5"/>
  <c r="AK14" i="5"/>
  <c r="AO15" i="5"/>
  <c r="AG17" i="5"/>
  <c r="AK18" i="5"/>
  <c r="AO19" i="5"/>
  <c r="AG21" i="5"/>
  <c r="AK22" i="5"/>
  <c r="AO23" i="5"/>
  <c r="AG25" i="5"/>
  <c r="AK26" i="5"/>
  <c r="AO27" i="5"/>
  <c r="AH29" i="5"/>
  <c r="AL30" i="5"/>
  <c r="AD32" i="5"/>
  <c r="AH33" i="5"/>
  <c r="AL34" i="5"/>
  <c r="AD36" i="5"/>
  <c r="AH37" i="5"/>
  <c r="AL38" i="5"/>
  <c r="AD40" i="5"/>
  <c r="AH41" i="5"/>
  <c r="AL42" i="5"/>
  <c r="AD44" i="5"/>
  <c r="AH45" i="5"/>
  <c r="AL46" i="5"/>
  <c r="AD48" i="5"/>
  <c r="AH49" i="5"/>
  <c r="AL50" i="5"/>
  <c r="AD52" i="5"/>
  <c r="AH53" i="5"/>
  <c r="AL54" i="5"/>
  <c r="AD56" i="5"/>
  <c r="AH57" i="5"/>
  <c r="AL58" i="5"/>
  <c r="AD60" i="5"/>
  <c r="AH61" i="5"/>
  <c r="AL62" i="5"/>
  <c r="AD64" i="5"/>
  <c r="AH65" i="5"/>
  <c r="AM2" i="5"/>
  <c r="AK55" i="5"/>
  <c r="AG60" i="5"/>
  <c r="AO64" i="5"/>
  <c r="AD4" i="5"/>
  <c r="AL6" i="5"/>
  <c r="AH9" i="5"/>
  <c r="AD11" i="5"/>
  <c r="AD13" i="5"/>
  <c r="AL14" i="5"/>
  <c r="AH16" i="5"/>
  <c r="AE30" i="5"/>
  <c r="AI31" i="5"/>
  <c r="AM32" i="5"/>
  <c r="AE34" i="5"/>
  <c r="AI35" i="5"/>
  <c r="AM36" i="5"/>
  <c r="AE38" i="5"/>
  <c r="AI39" i="5"/>
  <c r="AM40" i="5"/>
  <c r="AE42" i="5"/>
  <c r="AI43" i="5"/>
  <c r="AM44" i="5"/>
  <c r="AE46" i="5"/>
  <c r="AI47" i="5"/>
  <c r="AM48" i="5"/>
  <c r="AE50" i="5"/>
  <c r="AI51" i="5"/>
  <c r="AM52" i="5"/>
  <c r="AE54" i="5"/>
  <c r="AI55" i="5"/>
  <c r="AM56" i="5"/>
  <c r="AE58" i="5"/>
  <c r="AI59" i="5"/>
  <c r="AM60" i="5"/>
  <c r="AE62" i="5"/>
  <c r="AI63" i="5"/>
  <c r="AM64" i="5"/>
  <c r="AF2" i="5"/>
  <c r="AF57" i="5"/>
  <c r="AN59" i="5"/>
  <c r="AJ62" i="5"/>
  <c r="AN64" i="5"/>
  <c r="AF17" i="5"/>
  <c r="AJ19" i="5"/>
  <c r="AF22" i="5"/>
  <c r="AN24" i="5"/>
  <c r="AJ27" i="5"/>
  <c r="AG30" i="5"/>
  <c r="AG33" i="5"/>
  <c r="AO35" i="5"/>
  <c r="AK38" i="5"/>
  <c r="AG41" i="5"/>
  <c r="AO43" i="5"/>
  <c r="AK46" i="5"/>
  <c r="AK49" i="5"/>
  <c r="AG52" i="5"/>
  <c r="AG55" i="5"/>
  <c r="AK58" i="5"/>
  <c r="AG62" i="5"/>
  <c r="AL2" i="5"/>
  <c r="AE4" i="5"/>
  <c r="AI5" i="5"/>
  <c r="AM6" i="5"/>
  <c r="AE8" i="5"/>
  <c r="AI9" i="5"/>
  <c r="AE11" i="5"/>
  <c r="AM12" i="5"/>
  <c r="AM14" i="5"/>
  <c r="AI16" i="5"/>
  <c r="AM17" i="5"/>
  <c r="AE19" i="5"/>
  <c r="AI20" i="5"/>
  <c r="AM21" i="5"/>
  <c r="AE23" i="5"/>
  <c r="AI24" i="5"/>
  <c r="AM25" i="5"/>
  <c r="AE27" i="5"/>
  <c r="AI28" i="5"/>
  <c r="AN29" i="5"/>
  <c r="AF31" i="5"/>
  <c r="AJ32" i="5"/>
  <c r="AN33" i="5"/>
  <c r="AF35" i="5"/>
  <c r="AJ36" i="5"/>
  <c r="AN37" i="5"/>
  <c r="AF39" i="5"/>
  <c r="AJ40" i="5"/>
  <c r="AN41" i="5"/>
  <c r="AF43" i="5"/>
  <c r="AJ44" i="5"/>
  <c r="AN45" i="5"/>
  <c r="AF47" i="5"/>
  <c r="AJ48" i="5"/>
  <c r="AN49" i="5"/>
  <c r="AF51" i="5"/>
  <c r="AJ52" i="5"/>
  <c r="AN53" i="5"/>
  <c r="AF55" i="5"/>
  <c r="AN56" i="5"/>
  <c r="AJ59" i="5"/>
  <c r="AF62" i="5"/>
  <c r="AF65" i="5"/>
  <c r="AN17" i="5"/>
  <c r="AJ20" i="5"/>
  <c r="AF23" i="5"/>
  <c r="AN25" i="5"/>
  <c r="AJ28" i="5"/>
  <c r="AG31" i="5"/>
  <c r="AG34" i="5"/>
  <c r="AO36" i="5"/>
  <c r="AK39" i="5"/>
  <c r="AG42" i="5"/>
  <c r="AO44" i="5"/>
  <c r="AK47" i="5"/>
  <c r="AK50" i="5"/>
  <c r="AK53" i="5"/>
  <c r="AK56" i="5"/>
  <c r="AO60" i="5"/>
  <c r="AK64" i="5"/>
  <c r="B55" i="6"/>
  <c r="BF55" i="5"/>
  <c r="B43" i="6"/>
  <c r="BF43" i="5"/>
  <c r="B31" i="6"/>
  <c r="BF31" i="5"/>
  <c r="B15" i="6"/>
  <c r="BF15" i="5"/>
  <c r="AR3" i="5"/>
  <c r="AD3" i="5"/>
  <c r="F65" i="6"/>
  <c r="BJ65" i="5"/>
  <c r="E64" i="6"/>
  <c r="BI64" i="5"/>
  <c r="D63" i="6"/>
  <c r="BH63" i="5"/>
  <c r="C62" i="6"/>
  <c r="BG62" i="5"/>
  <c r="I60" i="6"/>
  <c r="BM60" i="5"/>
  <c r="L59" i="6"/>
  <c r="BP59" i="5"/>
  <c r="K58" i="6"/>
  <c r="BO58" i="5"/>
  <c r="F57" i="6"/>
  <c r="BJ57" i="5"/>
  <c r="E56" i="6"/>
  <c r="BI56" i="5"/>
  <c r="D55" i="6"/>
  <c r="BH55" i="5"/>
  <c r="C54" i="6"/>
  <c r="BG54" i="5"/>
  <c r="F53" i="6"/>
  <c r="BJ53" i="5"/>
  <c r="E52" i="6"/>
  <c r="BI52" i="5"/>
  <c r="D51" i="6"/>
  <c r="BH51" i="5"/>
  <c r="C50" i="6"/>
  <c r="BG50" i="5"/>
  <c r="M48" i="6"/>
  <c r="BQ48" i="5"/>
  <c r="L47" i="6"/>
  <c r="BP47" i="5"/>
  <c r="G46" i="6"/>
  <c r="BK46" i="5"/>
  <c r="J45" i="6"/>
  <c r="BN45" i="5"/>
  <c r="I44" i="6"/>
  <c r="BM44" i="5"/>
  <c r="D43" i="6"/>
  <c r="BH43" i="5"/>
  <c r="G42" i="6"/>
  <c r="BK42" i="5"/>
  <c r="J41" i="6"/>
  <c r="BN41" i="5"/>
  <c r="E40" i="6"/>
  <c r="BI40" i="5"/>
  <c r="H39" i="6"/>
  <c r="BL39" i="5"/>
  <c r="C38" i="6"/>
  <c r="BG38" i="5"/>
  <c r="F37" i="6"/>
  <c r="BJ37" i="5"/>
  <c r="L35" i="6"/>
  <c r="BP35" i="5"/>
  <c r="D35" i="6"/>
  <c r="BH35" i="5"/>
  <c r="C34" i="6"/>
  <c r="BG34" i="5"/>
  <c r="M32" i="6"/>
  <c r="BQ32" i="5"/>
  <c r="L31" i="6"/>
  <c r="BP31" i="5"/>
  <c r="K30" i="6"/>
  <c r="BO30" i="5"/>
  <c r="J29" i="6"/>
  <c r="BN29" i="5"/>
  <c r="I28" i="6"/>
  <c r="BM28" i="5"/>
  <c r="D27" i="6"/>
  <c r="BH27" i="5"/>
  <c r="C26" i="6"/>
  <c r="BG26" i="5"/>
  <c r="AV25" i="5"/>
  <c r="AH25" i="5"/>
  <c r="E24" i="6"/>
  <c r="BI24" i="5"/>
  <c r="D23" i="6"/>
  <c r="BH23" i="5"/>
  <c r="C22" i="6"/>
  <c r="BG22" i="5"/>
  <c r="M20" i="6"/>
  <c r="BQ20" i="5"/>
  <c r="L19" i="6"/>
  <c r="BP19" i="5"/>
  <c r="G18" i="6"/>
  <c r="BK18" i="5"/>
  <c r="AV17" i="5"/>
  <c r="AH17" i="5"/>
  <c r="E16" i="6"/>
  <c r="BI16" i="5"/>
  <c r="D15" i="6"/>
  <c r="BH15" i="5"/>
  <c r="AW14" i="5"/>
  <c r="AI14" i="5"/>
  <c r="M12" i="6"/>
  <c r="BQ12" i="5"/>
  <c r="L11" i="6"/>
  <c r="BP11" i="5"/>
  <c r="K10" i="6"/>
  <c r="BO10" i="5"/>
  <c r="J9" i="6"/>
  <c r="BN9" i="5"/>
  <c r="I8" i="6"/>
  <c r="BM8" i="5"/>
  <c r="H7" i="6"/>
  <c r="BL7" i="5"/>
  <c r="K6" i="6"/>
  <c r="BO6" i="5"/>
  <c r="F5" i="6"/>
  <c r="BJ5" i="5"/>
  <c r="I4" i="6"/>
  <c r="BM4" i="5"/>
  <c r="L3" i="6"/>
  <c r="BP3" i="5"/>
  <c r="G2" i="6"/>
  <c r="BK2" i="5"/>
  <c r="AO4" i="5"/>
  <c r="AO12" i="5"/>
  <c r="AI2" i="5"/>
  <c r="AN55" i="5"/>
  <c r="AI6" i="5"/>
  <c r="AM18" i="5"/>
  <c r="AM26" i="5"/>
  <c r="AN19" i="5"/>
  <c r="B65" i="6"/>
  <c r="BF65" i="5"/>
  <c r="B61" i="6"/>
  <c r="BF61" i="5"/>
  <c r="B57" i="6"/>
  <c r="BF57" i="5"/>
  <c r="B53" i="6"/>
  <c r="BF53" i="5"/>
  <c r="B49" i="6"/>
  <c r="BF49" i="5"/>
  <c r="B45" i="6"/>
  <c r="BF45" i="5"/>
  <c r="B41" i="6"/>
  <c r="BF41" i="5"/>
  <c r="B37" i="6"/>
  <c r="BF37" i="5"/>
  <c r="B33" i="6"/>
  <c r="BF33" i="5"/>
  <c r="B29" i="6"/>
  <c r="BF29" i="5"/>
  <c r="AR25" i="5"/>
  <c r="AD25" i="5"/>
  <c r="AR21" i="5"/>
  <c r="AD21" i="5"/>
  <c r="AR17" i="5"/>
  <c r="AD17" i="5"/>
  <c r="B13" i="6"/>
  <c r="BF13" i="5"/>
  <c r="AR9" i="5"/>
  <c r="AD9" i="5"/>
  <c r="AR5" i="5"/>
  <c r="AD5" i="5"/>
  <c r="L65" i="6"/>
  <c r="BP65" i="5"/>
  <c r="H65" i="6"/>
  <c r="BL65" i="5"/>
  <c r="D65" i="6"/>
  <c r="BH65" i="5"/>
  <c r="K64" i="6"/>
  <c r="BO64" i="5"/>
  <c r="G64" i="6"/>
  <c r="BK64" i="5"/>
  <c r="C64" i="6"/>
  <c r="BG64" i="5"/>
  <c r="J63" i="6"/>
  <c r="BN63" i="5"/>
  <c r="F63" i="6"/>
  <c r="BJ63" i="5"/>
  <c r="M62" i="6"/>
  <c r="BQ62" i="5"/>
  <c r="I62" i="6"/>
  <c r="BM62" i="5"/>
  <c r="E62" i="6"/>
  <c r="BI62" i="5"/>
  <c r="L61" i="6"/>
  <c r="BP61" i="5"/>
  <c r="H61" i="6"/>
  <c r="BL61" i="5"/>
  <c r="D61" i="6"/>
  <c r="BH61" i="5"/>
  <c r="K60" i="6"/>
  <c r="BO60" i="5"/>
  <c r="G60" i="6"/>
  <c r="BK60" i="5"/>
  <c r="C60" i="6"/>
  <c r="BG60" i="5"/>
  <c r="J59" i="6"/>
  <c r="BN59" i="5"/>
  <c r="F59" i="6"/>
  <c r="BJ59" i="5"/>
  <c r="M58" i="6"/>
  <c r="BQ58" i="5"/>
  <c r="I58" i="6"/>
  <c r="BM58" i="5"/>
  <c r="E58" i="6"/>
  <c r="BI58" i="5"/>
  <c r="L57" i="6"/>
  <c r="BP57" i="5"/>
  <c r="H57" i="6"/>
  <c r="BL57" i="5"/>
  <c r="D57" i="6"/>
  <c r="BH57" i="5"/>
  <c r="K56" i="6"/>
  <c r="BO56" i="5"/>
  <c r="G56" i="6"/>
  <c r="BK56" i="5"/>
  <c r="C56" i="6"/>
  <c r="BG56" i="5"/>
  <c r="J55" i="6"/>
  <c r="BN55" i="5"/>
  <c r="F55" i="6"/>
  <c r="BJ55" i="5"/>
  <c r="M54" i="6"/>
  <c r="BQ54" i="5"/>
  <c r="I54" i="6"/>
  <c r="BM54" i="5"/>
  <c r="E54" i="6"/>
  <c r="BI54" i="5"/>
  <c r="L53" i="6"/>
  <c r="BP53" i="5"/>
  <c r="H53" i="6"/>
  <c r="BL53" i="5"/>
  <c r="D53" i="6"/>
  <c r="BH53" i="5"/>
  <c r="K52" i="6"/>
  <c r="BO52" i="5"/>
  <c r="G52" i="6"/>
  <c r="BK52" i="5"/>
  <c r="C52" i="6"/>
  <c r="BG52" i="5"/>
  <c r="J51" i="6"/>
  <c r="BN51" i="5"/>
  <c r="F51" i="6"/>
  <c r="BJ51" i="5"/>
  <c r="M50" i="6"/>
  <c r="BQ50" i="5"/>
  <c r="I50" i="6"/>
  <c r="BM50" i="5"/>
  <c r="E50" i="6"/>
  <c r="BI50" i="5"/>
  <c r="L49" i="6"/>
  <c r="BP49" i="5"/>
  <c r="H49" i="6"/>
  <c r="BL49" i="5"/>
  <c r="D49" i="6"/>
  <c r="BH49" i="5"/>
  <c r="K48" i="6"/>
  <c r="BO48" i="5"/>
  <c r="G48" i="6"/>
  <c r="BK48" i="5"/>
  <c r="C48" i="6"/>
  <c r="BG48" i="5"/>
  <c r="J47" i="6"/>
  <c r="BN47" i="5"/>
  <c r="F47" i="6"/>
  <c r="BJ47" i="5"/>
  <c r="M46" i="6"/>
  <c r="BQ46" i="5"/>
  <c r="I46" i="6"/>
  <c r="BM46" i="5"/>
  <c r="E46" i="6"/>
  <c r="BI46" i="5"/>
  <c r="L45" i="6"/>
  <c r="BP45" i="5"/>
  <c r="H45" i="6"/>
  <c r="BL45" i="5"/>
  <c r="D45" i="6"/>
  <c r="BH45" i="5"/>
  <c r="K44" i="6"/>
  <c r="BO44" i="5"/>
  <c r="G44" i="6"/>
  <c r="BK44" i="5"/>
  <c r="C44" i="6"/>
  <c r="BG44" i="5"/>
  <c r="J43" i="6"/>
  <c r="BN43" i="5"/>
  <c r="F43" i="6"/>
  <c r="BJ43" i="5"/>
  <c r="M42" i="6"/>
  <c r="BQ42" i="5"/>
  <c r="I42" i="6"/>
  <c r="BM42" i="5"/>
  <c r="E42" i="6"/>
  <c r="BI42" i="5"/>
  <c r="L41" i="6"/>
  <c r="BP41" i="5"/>
  <c r="H41" i="6"/>
  <c r="BL41" i="5"/>
  <c r="D41" i="6"/>
  <c r="BH41" i="5"/>
  <c r="K40" i="6"/>
  <c r="BO40" i="5"/>
  <c r="G40" i="6"/>
  <c r="BK40" i="5"/>
  <c r="C40" i="6"/>
  <c r="BG40" i="5"/>
  <c r="J39" i="6"/>
  <c r="BN39" i="5"/>
  <c r="F39" i="6"/>
  <c r="BJ39" i="5"/>
  <c r="M38" i="6"/>
  <c r="BQ38" i="5"/>
  <c r="I38" i="6"/>
  <c r="BM38" i="5"/>
  <c r="E38" i="6"/>
  <c r="BI38" i="5"/>
  <c r="L37" i="6"/>
  <c r="BP37" i="5"/>
  <c r="H37" i="6"/>
  <c r="BL37" i="5"/>
  <c r="D37" i="6"/>
  <c r="BH37" i="5"/>
  <c r="K36" i="6"/>
  <c r="BO36" i="5"/>
  <c r="G36" i="6"/>
  <c r="BK36" i="5"/>
  <c r="C36" i="6"/>
  <c r="BG36" i="5"/>
  <c r="J35" i="6"/>
  <c r="BN35" i="5"/>
  <c r="F35" i="6"/>
  <c r="BJ35" i="5"/>
  <c r="M34" i="6"/>
  <c r="BQ34" i="5"/>
  <c r="I34" i="6"/>
  <c r="BM34" i="5"/>
  <c r="E34" i="6"/>
  <c r="BI34" i="5"/>
  <c r="L33" i="6"/>
  <c r="BP33" i="5"/>
  <c r="H33" i="6"/>
  <c r="BL33" i="5"/>
  <c r="D33" i="6"/>
  <c r="BH33" i="5"/>
  <c r="K32" i="6"/>
  <c r="BO32" i="5"/>
  <c r="G32" i="6"/>
  <c r="BK32" i="5"/>
  <c r="C32" i="6"/>
  <c r="BG32" i="5"/>
  <c r="J31" i="6"/>
  <c r="BN31" i="5"/>
  <c r="F31" i="6"/>
  <c r="BJ31" i="5"/>
  <c r="M30" i="6"/>
  <c r="BQ30" i="5"/>
  <c r="I30" i="6"/>
  <c r="BM30" i="5"/>
  <c r="E30" i="6"/>
  <c r="BI30" i="5"/>
  <c r="L29" i="6"/>
  <c r="BP29" i="5"/>
  <c r="H29" i="6"/>
  <c r="BL29" i="5"/>
  <c r="D29" i="6"/>
  <c r="BH29" i="5"/>
  <c r="K28" i="6"/>
  <c r="BO28" i="5"/>
  <c r="G28" i="6"/>
  <c r="BK28" i="5"/>
  <c r="C28" i="6"/>
  <c r="BG28" i="5"/>
  <c r="AZ27" i="5"/>
  <c r="AL27" i="5"/>
  <c r="AV27" i="5"/>
  <c r="AH27" i="5"/>
  <c r="M26" i="6"/>
  <c r="BQ26" i="5"/>
  <c r="I26" i="6"/>
  <c r="BM26" i="5"/>
  <c r="E26" i="6"/>
  <c r="BI26" i="5"/>
  <c r="L25" i="6"/>
  <c r="BP25" i="5"/>
  <c r="H25" i="6"/>
  <c r="BL25" i="5"/>
  <c r="D25" i="6"/>
  <c r="BH25" i="5"/>
  <c r="K24" i="6"/>
  <c r="BO24" i="5"/>
  <c r="G24" i="6"/>
  <c r="BK24" i="5"/>
  <c r="C24" i="6"/>
  <c r="BG24" i="5"/>
  <c r="AZ23" i="5"/>
  <c r="AL23" i="5"/>
  <c r="AV23" i="5"/>
  <c r="AH23" i="5"/>
  <c r="M22" i="6"/>
  <c r="BQ22" i="5"/>
  <c r="I22" i="6"/>
  <c r="BM22" i="5"/>
  <c r="E22" i="6"/>
  <c r="BI22" i="5"/>
  <c r="L21" i="6"/>
  <c r="BP21" i="5"/>
  <c r="H21" i="6"/>
  <c r="BL21" i="5"/>
  <c r="D21" i="6"/>
  <c r="BH21" i="5"/>
  <c r="K20" i="6"/>
  <c r="BO20" i="5"/>
  <c r="G20" i="6"/>
  <c r="BK20" i="5"/>
  <c r="C20" i="6"/>
  <c r="BG20" i="5"/>
  <c r="AZ19" i="5"/>
  <c r="AL19" i="5"/>
  <c r="AV19" i="5"/>
  <c r="AH19" i="5"/>
  <c r="M18" i="6"/>
  <c r="BQ18" i="5"/>
  <c r="I18" i="6"/>
  <c r="BM18" i="5"/>
  <c r="E18" i="6"/>
  <c r="BI18" i="5"/>
  <c r="L17" i="6"/>
  <c r="BP17" i="5"/>
  <c r="H17" i="6"/>
  <c r="BL17" i="5"/>
  <c r="D17" i="6"/>
  <c r="BH17" i="5"/>
  <c r="K16" i="6"/>
  <c r="BO16" i="5"/>
  <c r="G16" i="6"/>
  <c r="BK16" i="5"/>
  <c r="C16" i="6"/>
  <c r="BG16" i="5"/>
  <c r="J15" i="6"/>
  <c r="BN15" i="5"/>
  <c r="AV15" i="5"/>
  <c r="AH15" i="5"/>
  <c r="M14" i="6"/>
  <c r="BQ14" i="5"/>
  <c r="I14" i="6"/>
  <c r="BM14" i="5"/>
  <c r="E14" i="6"/>
  <c r="BI14" i="5"/>
  <c r="L13" i="6"/>
  <c r="BP13" i="5"/>
  <c r="H13" i="6"/>
  <c r="BL13" i="5"/>
  <c r="D13" i="6"/>
  <c r="BH13" i="5"/>
  <c r="K12" i="6"/>
  <c r="BO12" i="5"/>
  <c r="G12" i="6"/>
  <c r="BK12" i="5"/>
  <c r="C12" i="6"/>
  <c r="BG12" i="5"/>
  <c r="J11" i="6"/>
  <c r="BN11" i="5"/>
  <c r="AV11" i="5"/>
  <c r="AH11" i="5"/>
  <c r="M10" i="6"/>
  <c r="BQ10" i="5"/>
  <c r="I10" i="6"/>
  <c r="BM10" i="5"/>
  <c r="E10" i="6"/>
  <c r="BI10" i="5"/>
  <c r="L9" i="6"/>
  <c r="BP9" i="5"/>
  <c r="H9" i="6"/>
  <c r="BL9" i="5"/>
  <c r="D9" i="6"/>
  <c r="BH9" i="5"/>
  <c r="K8" i="6"/>
  <c r="BO8" i="5"/>
  <c r="G8" i="6"/>
  <c r="BK8" i="5"/>
  <c r="C8" i="6"/>
  <c r="BG8" i="5"/>
  <c r="AZ7" i="5"/>
  <c r="AL7" i="5"/>
  <c r="F7" i="6"/>
  <c r="BJ7" i="5"/>
  <c r="M6" i="6"/>
  <c r="BQ6" i="5"/>
  <c r="I6" i="6"/>
  <c r="BM6" i="5"/>
  <c r="E6" i="6"/>
  <c r="BI6" i="5"/>
  <c r="L5" i="6"/>
  <c r="BP5" i="5"/>
  <c r="H5" i="6"/>
  <c r="BL5" i="5"/>
  <c r="D5" i="6"/>
  <c r="BH5" i="5"/>
  <c r="K4" i="6"/>
  <c r="BO4" i="5"/>
  <c r="G4" i="6"/>
  <c r="BK4" i="5"/>
  <c r="C4" i="6"/>
  <c r="BG4" i="5"/>
  <c r="AZ3" i="5"/>
  <c r="AL3" i="5"/>
  <c r="F3" i="6"/>
  <c r="BJ3" i="5"/>
  <c r="M2" i="6"/>
  <c r="BQ2" i="5"/>
  <c r="I2" i="6"/>
  <c r="BM2" i="5"/>
  <c r="E2" i="6"/>
  <c r="BI2" i="5"/>
  <c r="AK4" i="5"/>
  <c r="AK8" i="5"/>
  <c r="AG7" i="5"/>
  <c r="AJ3" i="5"/>
  <c r="AF6" i="5"/>
  <c r="AJ7" i="5"/>
  <c r="AN8" i="5"/>
  <c r="AF10" i="5"/>
  <c r="AJ11" i="5"/>
  <c r="AN12" i="5"/>
  <c r="AF14" i="5"/>
  <c r="AJ15" i="5"/>
  <c r="AK3" i="5"/>
  <c r="AO6" i="5"/>
  <c r="AK9" i="5"/>
  <c r="AO10" i="5"/>
  <c r="AG12" i="5"/>
  <c r="AK13" i="5"/>
  <c r="AO14" i="5"/>
  <c r="AG16" i="5"/>
  <c r="AK17" i="5"/>
  <c r="AO18" i="5"/>
  <c r="AG20" i="5"/>
  <c r="AK21" i="5"/>
  <c r="AO22" i="5"/>
  <c r="AG24" i="5"/>
  <c r="AK25" i="5"/>
  <c r="AO26" i="5"/>
  <c r="AG28" i="5"/>
  <c r="AL29" i="5"/>
  <c r="AD31" i="5"/>
  <c r="AH32" i="5"/>
  <c r="AL33" i="5"/>
  <c r="AD35" i="5"/>
  <c r="AH36" i="5"/>
  <c r="AL37" i="5"/>
  <c r="AD39" i="5"/>
  <c r="AH40" i="5"/>
  <c r="AL41" i="5"/>
  <c r="AD43" i="5"/>
  <c r="AH44" i="5"/>
  <c r="AL45" i="5"/>
  <c r="AD47" i="5"/>
  <c r="AH48" i="5"/>
  <c r="AL49" i="5"/>
  <c r="AD51" i="5"/>
  <c r="AH52" i="5"/>
  <c r="AL53" i="5"/>
  <c r="AD55" i="5"/>
  <c r="AH56" i="5"/>
  <c r="AL57" i="5"/>
  <c r="AD59" i="5"/>
  <c r="AH60" i="5"/>
  <c r="AL61" i="5"/>
  <c r="AD63" i="5"/>
  <c r="AH64" i="5"/>
  <c r="AL65" i="5"/>
  <c r="AK31" i="5"/>
  <c r="AG57" i="5"/>
  <c r="AG61" i="5"/>
  <c r="AO65" i="5"/>
  <c r="AL4" i="5"/>
  <c r="AH7" i="5"/>
  <c r="AL9" i="5"/>
  <c r="AL11" i="5"/>
  <c r="AH13" i="5"/>
  <c r="AD15" i="5"/>
  <c r="AE29" i="5"/>
  <c r="AI30" i="5"/>
  <c r="AM31" i="5"/>
  <c r="AE33" i="5"/>
  <c r="AI34" i="5"/>
  <c r="AM35" i="5"/>
  <c r="AE37" i="5"/>
  <c r="AI38" i="5"/>
  <c r="AM39" i="5"/>
  <c r="AE41" i="5"/>
  <c r="AI42" i="5"/>
  <c r="AM43" i="5"/>
  <c r="AE45" i="5"/>
  <c r="AI46" i="5"/>
  <c r="AM47" i="5"/>
  <c r="AE49" i="5"/>
  <c r="AI50" i="5"/>
  <c r="AM51" i="5"/>
  <c r="AE53" i="5"/>
  <c r="AI54" i="5"/>
  <c r="AM55" i="5"/>
  <c r="AE57" i="5"/>
  <c r="AI58" i="5"/>
  <c r="AM59" i="5"/>
  <c r="AE61" i="5"/>
  <c r="AI62" i="5"/>
  <c r="AM63" i="5"/>
  <c r="AE65" i="5"/>
  <c r="AJ2" i="5"/>
  <c r="AN57" i="5"/>
  <c r="AJ60" i="5"/>
  <c r="AF63" i="5"/>
  <c r="AJ65" i="5"/>
  <c r="AJ17" i="5"/>
  <c r="AF20" i="5"/>
  <c r="AN22" i="5"/>
  <c r="AJ25" i="5"/>
  <c r="AF28" i="5"/>
  <c r="AO30" i="5"/>
  <c r="AO33" i="5"/>
  <c r="AK36" i="5"/>
  <c r="AG39" i="5"/>
  <c r="AO41" i="5"/>
  <c r="AK44" i="5"/>
  <c r="AG47" i="5"/>
  <c r="AG50" i="5"/>
  <c r="AO52" i="5"/>
  <c r="AG56" i="5"/>
  <c r="AK59" i="5"/>
  <c r="AG63" i="5"/>
  <c r="AE3" i="5"/>
  <c r="AI4" i="5"/>
  <c r="AM5" i="5"/>
  <c r="AE7" i="5"/>
  <c r="AI8" i="5"/>
  <c r="AM9" i="5"/>
  <c r="AI11" i="5"/>
  <c r="AI13" i="5"/>
  <c r="AE15" i="5"/>
  <c r="AM16" i="5"/>
  <c r="AE18" i="5"/>
  <c r="AI19" i="5"/>
  <c r="AM20" i="5"/>
  <c r="AE22" i="5"/>
  <c r="AI23" i="5"/>
  <c r="AM24" i="5"/>
  <c r="AE26" i="5"/>
  <c r="AI27" i="5"/>
  <c r="AM28" i="5"/>
  <c r="AF30" i="5"/>
  <c r="AJ31" i="5"/>
  <c r="AN32" i="5"/>
  <c r="AF34" i="5"/>
  <c r="AJ35" i="5"/>
  <c r="AN36" i="5"/>
  <c r="AF38" i="5"/>
  <c r="AJ39" i="5"/>
  <c r="AN40" i="5"/>
  <c r="AF42" i="5"/>
  <c r="AJ43" i="5"/>
  <c r="AN44" i="5"/>
  <c r="AF46" i="5"/>
  <c r="AJ47" i="5"/>
  <c r="AN48" i="5"/>
  <c r="AF50" i="5"/>
  <c r="AJ51" i="5"/>
  <c r="AN52" i="5"/>
  <c r="AF54" i="5"/>
  <c r="AJ55" i="5"/>
  <c r="AJ57" i="5"/>
  <c r="AF60" i="5"/>
  <c r="AN62" i="5"/>
  <c r="AN65" i="5"/>
  <c r="AJ18" i="5"/>
  <c r="AF21" i="5"/>
  <c r="AN23" i="5"/>
  <c r="AJ26" i="5"/>
  <c r="AG29" i="5"/>
  <c r="AG32" i="5"/>
  <c r="AO34" i="5"/>
  <c r="AK37" i="5"/>
  <c r="AG40" i="5"/>
  <c r="AO42" i="5"/>
  <c r="AK45" i="5"/>
  <c r="AK48" i="5"/>
  <c r="AG51" i="5"/>
  <c r="AG54" i="5"/>
  <c r="AK57" i="5"/>
  <c r="AO61" i="5"/>
  <c r="AK65" i="5"/>
  <c r="B63" i="6"/>
  <c r="BF63" i="5"/>
  <c r="B51" i="6"/>
  <c r="BF51" i="5"/>
  <c r="B39" i="6"/>
  <c r="BF39" i="5"/>
  <c r="AR27" i="5"/>
  <c r="AD27" i="5"/>
  <c r="AR19" i="5"/>
  <c r="AD19" i="5"/>
  <c r="AR7" i="5"/>
  <c r="AD7" i="5"/>
  <c r="M64" i="6"/>
  <c r="BQ64" i="5"/>
  <c r="L63" i="6"/>
  <c r="BP63" i="5"/>
  <c r="K62" i="6"/>
  <c r="BO62" i="5"/>
  <c r="J61" i="6"/>
  <c r="BN61" i="5"/>
  <c r="M60" i="6"/>
  <c r="BQ60" i="5"/>
  <c r="E60" i="6"/>
  <c r="BI60" i="5"/>
  <c r="D59" i="6"/>
  <c r="BH59" i="5"/>
  <c r="C58" i="6"/>
  <c r="BG58" i="5"/>
  <c r="M56" i="6"/>
  <c r="BQ56" i="5"/>
  <c r="L55" i="6"/>
  <c r="BP55" i="5"/>
  <c r="K54" i="6"/>
  <c r="BO54" i="5"/>
  <c r="M52" i="6"/>
  <c r="BQ52" i="5"/>
  <c r="L51" i="6"/>
  <c r="BP51" i="5"/>
  <c r="K50" i="6"/>
  <c r="BO50" i="5"/>
  <c r="J49" i="6"/>
  <c r="BN49" i="5"/>
  <c r="I48" i="6"/>
  <c r="BM48" i="5"/>
  <c r="H47" i="6"/>
  <c r="BL47" i="5"/>
  <c r="K46" i="6"/>
  <c r="BO46" i="5"/>
  <c r="F45" i="6"/>
  <c r="BJ45" i="5"/>
  <c r="E44" i="6"/>
  <c r="BI44" i="5"/>
  <c r="H43" i="6"/>
  <c r="BL43" i="5"/>
  <c r="C42" i="6"/>
  <c r="BG42" i="5"/>
  <c r="F41" i="6"/>
  <c r="BJ41" i="5"/>
  <c r="I40" i="6"/>
  <c r="BM40" i="5"/>
  <c r="D39" i="6"/>
  <c r="BH39" i="5"/>
  <c r="G38" i="6"/>
  <c r="BK38" i="5"/>
  <c r="M36" i="6"/>
  <c r="BQ36" i="5"/>
  <c r="E36" i="6"/>
  <c r="BI36" i="5"/>
  <c r="K34" i="6"/>
  <c r="BO34" i="5"/>
  <c r="J33" i="6"/>
  <c r="BN33" i="5"/>
  <c r="I32" i="6"/>
  <c r="BM32" i="5"/>
  <c r="H31" i="6"/>
  <c r="BL31" i="5"/>
  <c r="G30" i="6"/>
  <c r="BK30" i="5"/>
  <c r="F29" i="6"/>
  <c r="BJ29" i="5"/>
  <c r="E28" i="6"/>
  <c r="BI28" i="5"/>
  <c r="H27" i="6"/>
  <c r="BL27" i="5"/>
  <c r="G26" i="6"/>
  <c r="BK26" i="5"/>
  <c r="M24" i="6"/>
  <c r="BQ24" i="5"/>
  <c r="L23" i="6"/>
  <c r="BP23" i="5"/>
  <c r="K22" i="6"/>
  <c r="BO22" i="5"/>
  <c r="AZ21" i="5"/>
  <c r="AL21" i="5"/>
  <c r="I20" i="6"/>
  <c r="BM20" i="5"/>
  <c r="H19" i="6"/>
  <c r="BL19" i="5"/>
  <c r="K18" i="6"/>
  <c r="BO18" i="5"/>
  <c r="AZ17" i="5"/>
  <c r="AL17" i="5"/>
  <c r="I16" i="6"/>
  <c r="BM16" i="5"/>
  <c r="H15" i="6"/>
  <c r="BL15" i="5"/>
  <c r="C14" i="6"/>
  <c r="BG14" i="5"/>
  <c r="F13" i="6"/>
  <c r="BJ13" i="5"/>
  <c r="E12" i="6"/>
  <c r="BI12" i="5"/>
  <c r="H11" i="6"/>
  <c r="BL11" i="5"/>
  <c r="C10" i="6"/>
  <c r="BG10" i="5"/>
  <c r="F9" i="6"/>
  <c r="BJ9" i="5"/>
  <c r="BI8" i="5"/>
  <c r="E8" i="6"/>
  <c r="D7" i="6"/>
  <c r="BH7" i="5"/>
  <c r="C6" i="6"/>
  <c r="BG6" i="5"/>
  <c r="M4" i="6"/>
  <c r="BQ4" i="5"/>
  <c r="H3" i="6"/>
  <c r="BL3" i="5"/>
  <c r="K2" i="6"/>
  <c r="BO2" i="5"/>
  <c r="AO8" i="5"/>
  <c r="AO16" i="5"/>
  <c r="AK40" i="5"/>
  <c r="AO48" i="5"/>
  <c r="AM10" i="5"/>
  <c r="AE14" i="5"/>
  <c r="AM22" i="5"/>
  <c r="B64" i="6"/>
  <c r="BF64" i="5"/>
  <c r="B60" i="6"/>
  <c r="BF60" i="5"/>
  <c r="B56" i="6"/>
  <c r="BF56" i="5"/>
  <c r="B52" i="6"/>
  <c r="BF52" i="5"/>
  <c r="B48" i="6"/>
  <c r="BF48" i="5"/>
  <c r="B44" i="6"/>
  <c r="BF44" i="5"/>
  <c r="B40" i="6"/>
  <c r="BF40" i="5"/>
  <c r="B36" i="6"/>
  <c r="BF36" i="5"/>
  <c r="B32" i="6"/>
  <c r="BF32" i="5"/>
  <c r="AR28" i="5"/>
  <c r="AD28" i="5"/>
  <c r="AR24" i="5"/>
  <c r="AD24" i="5"/>
  <c r="AR20" i="5"/>
  <c r="AD20" i="5"/>
  <c r="B16" i="6"/>
  <c r="BF16" i="5"/>
  <c r="B12" i="6"/>
  <c r="BF12" i="5"/>
  <c r="B8" i="6"/>
  <c r="BF8" i="5"/>
  <c r="B4" i="6"/>
  <c r="BF4" i="5"/>
  <c r="K65" i="6"/>
  <c r="BO65" i="5"/>
  <c r="G65" i="6"/>
  <c r="BK65" i="5"/>
  <c r="C65" i="6"/>
  <c r="BG65" i="5"/>
  <c r="J64" i="6"/>
  <c r="BN64" i="5"/>
  <c r="F64" i="6"/>
  <c r="BJ64" i="5"/>
  <c r="M63" i="6"/>
  <c r="BQ63" i="5"/>
  <c r="I63" i="6"/>
  <c r="BM63" i="5"/>
  <c r="E63" i="6"/>
  <c r="BI63" i="5"/>
  <c r="L62" i="6"/>
  <c r="BP62" i="5"/>
  <c r="H62" i="6"/>
  <c r="BL62" i="5"/>
  <c r="D62" i="6"/>
  <c r="BH62" i="5"/>
  <c r="K61" i="6"/>
  <c r="BO61" i="5"/>
  <c r="G61" i="6"/>
  <c r="BK61" i="5"/>
  <c r="C61" i="6"/>
  <c r="BG61" i="5"/>
  <c r="J60" i="6"/>
  <c r="BN60" i="5"/>
  <c r="F60" i="6"/>
  <c r="BJ60" i="5"/>
  <c r="M59" i="6"/>
  <c r="BQ59" i="5"/>
  <c r="I59" i="6"/>
  <c r="BM59" i="5"/>
  <c r="E59" i="6"/>
  <c r="BI59" i="5"/>
  <c r="L58" i="6"/>
  <c r="BP58" i="5"/>
  <c r="H58" i="6"/>
  <c r="BL58" i="5"/>
  <c r="D58" i="6"/>
  <c r="BH58" i="5"/>
  <c r="K57" i="6"/>
  <c r="BO57" i="5"/>
  <c r="G57" i="6"/>
  <c r="BK57" i="5"/>
  <c r="C57" i="6"/>
  <c r="BG57" i="5"/>
  <c r="J56" i="6"/>
  <c r="BN56" i="5"/>
  <c r="F56" i="6"/>
  <c r="BJ56" i="5"/>
  <c r="M55" i="6"/>
  <c r="BQ55" i="5"/>
  <c r="I55" i="6"/>
  <c r="BM55" i="5"/>
  <c r="E55" i="6"/>
  <c r="BI55" i="5"/>
  <c r="L54" i="6"/>
  <c r="BP54" i="5"/>
  <c r="H54" i="6"/>
  <c r="BL54" i="5"/>
  <c r="D54" i="6"/>
  <c r="BH54" i="5"/>
  <c r="K53" i="6"/>
  <c r="BO53" i="5"/>
  <c r="G53" i="6"/>
  <c r="BK53" i="5"/>
  <c r="C53" i="6"/>
  <c r="BG53" i="5"/>
  <c r="J52" i="6"/>
  <c r="BN52" i="5"/>
  <c r="F52" i="6"/>
  <c r="BJ52" i="5"/>
  <c r="M51" i="6"/>
  <c r="BQ51" i="5"/>
  <c r="I51" i="6"/>
  <c r="BM51" i="5"/>
  <c r="E51" i="6"/>
  <c r="BI51" i="5"/>
  <c r="L50" i="6"/>
  <c r="BP50" i="5"/>
  <c r="H50" i="6"/>
  <c r="BL50" i="5"/>
  <c r="D50" i="6"/>
  <c r="BH50" i="5"/>
  <c r="K49" i="6"/>
  <c r="BO49" i="5"/>
  <c r="G49" i="6"/>
  <c r="BK49" i="5"/>
  <c r="C49" i="6"/>
  <c r="BG49" i="5"/>
  <c r="J48" i="6"/>
  <c r="BN48" i="5"/>
  <c r="F48" i="6"/>
  <c r="BJ48" i="5"/>
  <c r="M47" i="6"/>
  <c r="BQ47" i="5"/>
  <c r="I47" i="6"/>
  <c r="BM47" i="5"/>
  <c r="E47" i="6"/>
  <c r="BI47" i="5"/>
  <c r="L46" i="6"/>
  <c r="BP46" i="5"/>
  <c r="H46" i="6"/>
  <c r="BL46" i="5"/>
  <c r="D46" i="6"/>
  <c r="BH46" i="5"/>
  <c r="K45" i="6"/>
  <c r="BO45" i="5"/>
  <c r="G45" i="6"/>
  <c r="BK45" i="5"/>
  <c r="C45" i="6"/>
  <c r="BG45" i="5"/>
  <c r="J44" i="6"/>
  <c r="BN44" i="5"/>
  <c r="F44" i="6"/>
  <c r="BJ44" i="5"/>
  <c r="M43" i="6"/>
  <c r="BQ43" i="5"/>
  <c r="I43" i="6"/>
  <c r="BM43" i="5"/>
  <c r="E43" i="6"/>
  <c r="BI43" i="5"/>
  <c r="L42" i="6"/>
  <c r="BP42" i="5"/>
  <c r="H42" i="6"/>
  <c r="BL42" i="5"/>
  <c r="D42" i="6"/>
  <c r="BH42" i="5"/>
  <c r="K41" i="6"/>
  <c r="BO41" i="5"/>
  <c r="G41" i="6"/>
  <c r="BK41" i="5"/>
  <c r="C41" i="6"/>
  <c r="BG41" i="5"/>
  <c r="J40" i="6"/>
  <c r="BN40" i="5"/>
  <c r="F40" i="6"/>
  <c r="BJ40" i="5"/>
  <c r="M39" i="6"/>
  <c r="BQ39" i="5"/>
  <c r="I39" i="6"/>
  <c r="BM39" i="5"/>
  <c r="E39" i="6"/>
  <c r="BI39" i="5"/>
  <c r="L38" i="6"/>
  <c r="BP38" i="5"/>
  <c r="H38" i="6"/>
  <c r="BL38" i="5"/>
  <c r="D38" i="6"/>
  <c r="BH38" i="5"/>
  <c r="K37" i="6"/>
  <c r="BO37" i="5"/>
  <c r="G37" i="6"/>
  <c r="BK37" i="5"/>
  <c r="C37" i="6"/>
  <c r="BG37" i="5"/>
  <c r="J36" i="6"/>
  <c r="BN36" i="5"/>
  <c r="F36" i="6"/>
  <c r="BJ36" i="5"/>
  <c r="M35" i="6"/>
  <c r="BQ35" i="5"/>
  <c r="I35" i="6"/>
  <c r="BM35" i="5"/>
  <c r="E35" i="6"/>
  <c r="BI35" i="5"/>
  <c r="L34" i="6"/>
  <c r="BP34" i="5"/>
  <c r="H34" i="6"/>
  <c r="BL34" i="5"/>
  <c r="D34" i="6"/>
  <c r="BH34" i="5"/>
  <c r="K33" i="6"/>
  <c r="BO33" i="5"/>
  <c r="G33" i="6"/>
  <c r="BK33" i="5"/>
  <c r="C33" i="6"/>
  <c r="BG33" i="5"/>
  <c r="J32" i="6"/>
  <c r="BN32" i="5"/>
  <c r="F32" i="6"/>
  <c r="BJ32" i="5"/>
  <c r="M31" i="6"/>
  <c r="BQ31" i="5"/>
  <c r="I31" i="6"/>
  <c r="BM31" i="5"/>
  <c r="E31" i="6"/>
  <c r="BI31" i="5"/>
  <c r="L30" i="6"/>
  <c r="BP30" i="5"/>
  <c r="H30" i="6"/>
  <c r="BL30" i="5"/>
  <c r="D30" i="6"/>
  <c r="BH30" i="5"/>
  <c r="K29" i="6"/>
  <c r="BO29" i="5"/>
  <c r="G29" i="6"/>
  <c r="BK29" i="5"/>
  <c r="C29" i="6"/>
  <c r="BG29" i="5"/>
  <c r="AZ28" i="5"/>
  <c r="AL28" i="5"/>
  <c r="AV28" i="5"/>
  <c r="AH28" i="5"/>
  <c r="M27" i="6"/>
  <c r="BQ27" i="5"/>
  <c r="I27" i="6"/>
  <c r="BM27" i="5"/>
  <c r="E27" i="6"/>
  <c r="BI27" i="5"/>
  <c r="L26" i="6"/>
  <c r="BP26" i="5"/>
  <c r="H26" i="6"/>
  <c r="BL26" i="5"/>
  <c r="D26" i="6"/>
  <c r="BH26" i="5"/>
  <c r="K25" i="6"/>
  <c r="BO25" i="5"/>
  <c r="G25" i="6"/>
  <c r="BK25" i="5"/>
  <c r="C25" i="6"/>
  <c r="BG25" i="5"/>
  <c r="AZ24" i="5"/>
  <c r="AL24" i="5"/>
  <c r="AV24" i="5"/>
  <c r="AH24" i="5"/>
  <c r="M23" i="6"/>
  <c r="BQ23" i="5"/>
  <c r="I23" i="6"/>
  <c r="BM23" i="5"/>
  <c r="E23" i="6"/>
  <c r="BI23" i="5"/>
  <c r="L22" i="6"/>
  <c r="BP22" i="5"/>
  <c r="H22" i="6"/>
  <c r="BL22" i="5"/>
  <c r="D22" i="6"/>
  <c r="BH22" i="5"/>
  <c r="K21" i="6"/>
  <c r="BO21" i="5"/>
  <c r="G21" i="6"/>
  <c r="BK21" i="5"/>
  <c r="C21" i="6"/>
  <c r="BG21" i="5"/>
  <c r="AZ20" i="5"/>
  <c r="AL20" i="5"/>
  <c r="AV20" i="5"/>
  <c r="AH20" i="5"/>
  <c r="M19" i="6"/>
  <c r="BQ19" i="5"/>
  <c r="I19" i="6"/>
  <c r="BM19" i="5"/>
  <c r="E19" i="6"/>
  <c r="BI19" i="5"/>
  <c r="L18" i="6"/>
  <c r="BP18" i="5"/>
  <c r="H18" i="6"/>
  <c r="BL18" i="5"/>
  <c r="D18" i="6"/>
  <c r="BH18" i="5"/>
  <c r="K17" i="6"/>
  <c r="BO17" i="5"/>
  <c r="G17" i="6"/>
  <c r="BK17" i="5"/>
  <c r="C17" i="6"/>
  <c r="BG17" i="5"/>
  <c r="AZ16" i="5"/>
  <c r="AL16" i="5"/>
  <c r="F16" i="6"/>
  <c r="BJ16" i="5"/>
  <c r="M15" i="6"/>
  <c r="BQ15" i="5"/>
  <c r="I15" i="6"/>
  <c r="BM15" i="5"/>
  <c r="E15" i="6"/>
  <c r="BI15" i="5"/>
  <c r="L14" i="6"/>
  <c r="BP14" i="5"/>
  <c r="H14" i="6"/>
  <c r="BL14" i="5"/>
  <c r="D14" i="6"/>
  <c r="BH14" i="5"/>
  <c r="K13" i="6"/>
  <c r="BO13" i="5"/>
  <c r="G13" i="6"/>
  <c r="BK13" i="5"/>
  <c r="AS13" i="5"/>
  <c r="AE13" i="5"/>
  <c r="AZ12" i="5"/>
  <c r="AL12" i="5"/>
  <c r="F12" i="6"/>
  <c r="BJ12" i="5"/>
  <c r="M11" i="6"/>
  <c r="BQ11" i="5"/>
  <c r="I11" i="6"/>
  <c r="BM11" i="5"/>
  <c r="E11" i="6"/>
  <c r="BI11" i="5"/>
  <c r="L10" i="6"/>
  <c r="BP10" i="5"/>
  <c r="H10" i="6"/>
  <c r="BL10" i="5"/>
  <c r="D10" i="6"/>
  <c r="BH10" i="5"/>
  <c r="K9" i="6"/>
  <c r="BO9" i="5"/>
  <c r="G9" i="6"/>
  <c r="BK9" i="5"/>
  <c r="C9" i="6"/>
  <c r="BG9" i="5"/>
  <c r="J8" i="6"/>
  <c r="BN8" i="5"/>
  <c r="AV8" i="5"/>
  <c r="AH8" i="5"/>
  <c r="M7" i="6"/>
  <c r="BQ7" i="5"/>
  <c r="I7" i="6"/>
  <c r="BM7" i="5"/>
  <c r="E7" i="6"/>
  <c r="BI7" i="5"/>
  <c r="L6" i="6"/>
  <c r="BP6" i="5"/>
  <c r="H6" i="6"/>
  <c r="BL6" i="5"/>
  <c r="D6" i="6"/>
  <c r="BH6" i="5"/>
  <c r="K5" i="6"/>
  <c r="BO5" i="5"/>
  <c r="G5" i="6"/>
  <c r="BK5" i="5"/>
  <c r="C5" i="6"/>
  <c r="BG5" i="5"/>
  <c r="J4" i="6"/>
  <c r="BN4" i="5"/>
  <c r="AV4" i="5"/>
  <c r="AH4" i="5"/>
  <c r="M3" i="6"/>
  <c r="BQ3" i="5"/>
  <c r="I3" i="6"/>
  <c r="BM3" i="5"/>
  <c r="E3" i="6"/>
  <c r="BI3" i="5"/>
  <c r="L2" i="6"/>
  <c r="BP2" i="5"/>
  <c r="H2" i="6"/>
  <c r="BL2" i="5"/>
  <c r="D2" i="6"/>
  <c r="BH2" i="5"/>
  <c r="AG3" i="5"/>
  <c r="AG8" i="5"/>
  <c r="AN3" i="5"/>
  <c r="AF5" i="5"/>
  <c r="AJ6" i="5"/>
  <c r="AN7" i="5"/>
  <c r="AF9" i="5"/>
  <c r="AJ10" i="5"/>
  <c r="AN11" i="5"/>
  <c r="AF13" i="5"/>
  <c r="AJ14" i="5"/>
  <c r="AN15" i="5"/>
  <c r="AG4" i="5"/>
  <c r="AO7" i="5"/>
  <c r="AO9" i="5"/>
  <c r="AG11" i="5"/>
  <c r="AK12" i="5"/>
  <c r="AO13" i="5"/>
  <c r="AG15" i="5"/>
  <c r="AK16" i="5"/>
  <c r="AO17" i="5"/>
  <c r="AG19" i="5"/>
  <c r="AK20" i="5"/>
  <c r="AO21" i="5"/>
  <c r="AG23" i="5"/>
  <c r="AK24" i="5"/>
  <c r="AO25" i="5"/>
  <c r="AG27" i="5"/>
  <c r="AK28" i="5"/>
  <c r="AD30" i="5"/>
  <c r="AH31" i="5"/>
  <c r="AL32" i="5"/>
  <c r="AD34" i="5"/>
  <c r="AH35" i="5"/>
  <c r="AL36" i="5"/>
  <c r="AD38" i="5"/>
  <c r="AH39" i="5"/>
  <c r="AL40" i="5"/>
  <c r="AD42" i="5"/>
  <c r="AH43" i="5"/>
  <c r="AL44" i="5"/>
  <c r="AD46" i="5"/>
  <c r="AH47" i="5"/>
  <c r="AL48" i="5"/>
  <c r="AD50" i="5"/>
  <c r="AH51" i="5"/>
  <c r="AL52" i="5"/>
  <c r="AD54" i="5"/>
  <c r="AH55" i="5"/>
  <c r="AL56" i="5"/>
  <c r="AD58" i="5"/>
  <c r="AH59" i="5"/>
  <c r="AL60" i="5"/>
  <c r="AD62" i="5"/>
  <c r="AH63" i="5"/>
  <c r="AL64" i="5"/>
  <c r="AE2" i="5"/>
  <c r="AO47" i="5"/>
  <c r="AG58" i="5"/>
  <c r="AK62" i="5"/>
  <c r="AD2" i="5"/>
  <c r="AH5" i="5"/>
  <c r="AD8" i="5"/>
  <c r="AH10" i="5"/>
  <c r="AD12" i="5"/>
  <c r="AL13" i="5"/>
  <c r="AL15" i="5"/>
  <c r="AI29" i="5"/>
  <c r="AM30" i="5"/>
  <c r="AE32" i="5"/>
  <c r="AI33" i="5"/>
  <c r="AM34" i="5"/>
  <c r="AE36" i="5"/>
  <c r="AI37" i="5"/>
  <c r="AM38" i="5"/>
  <c r="AE40" i="5"/>
  <c r="AI41" i="5"/>
  <c r="AM42" i="5"/>
  <c r="AE44" i="5"/>
  <c r="AI45" i="5"/>
  <c r="AM46" i="5"/>
  <c r="AE48" i="5"/>
  <c r="AI49" i="5"/>
  <c r="AM50" i="5"/>
  <c r="AE52" i="5"/>
  <c r="AI53" i="5"/>
  <c r="AM54" i="5"/>
  <c r="AE56" i="5"/>
  <c r="AI57" i="5"/>
  <c r="AM58" i="5"/>
  <c r="AE60" i="5"/>
  <c r="AI61" i="5"/>
  <c r="AM62" i="5"/>
  <c r="AE64" i="5"/>
  <c r="AI65" i="5"/>
  <c r="AN2" i="5"/>
  <c r="AJ58" i="5"/>
  <c r="AF61" i="5"/>
  <c r="AN63" i="5"/>
  <c r="AG2" i="5"/>
  <c r="AF18" i="5"/>
  <c r="AN20" i="5"/>
  <c r="AJ23" i="5"/>
  <c r="AF26" i="5"/>
  <c r="AO28" i="5"/>
  <c r="AO31" i="5"/>
  <c r="AK34" i="5"/>
  <c r="AG37" i="5"/>
  <c r="AO39" i="5"/>
  <c r="AK42" i="5"/>
  <c r="AG45" i="5"/>
  <c r="AG48" i="5"/>
  <c r="AO50" i="5"/>
  <c r="AO53" i="5"/>
  <c r="AO56" i="5"/>
  <c r="AK60" i="5"/>
  <c r="AG64" i="5"/>
  <c r="AI3" i="5"/>
  <c r="AM4" i="5"/>
  <c r="AE6" i="5"/>
  <c r="AI7" i="5"/>
  <c r="AM8" i="5"/>
  <c r="AE10" i="5"/>
  <c r="AE12" i="5"/>
  <c r="AM13" i="5"/>
  <c r="AI15" i="5"/>
  <c r="AE17" i="5"/>
  <c r="AI18" i="5"/>
  <c r="AM19" i="5"/>
  <c r="AE21" i="5"/>
  <c r="AI22" i="5"/>
  <c r="AM23" i="5"/>
  <c r="AE25" i="5"/>
  <c r="AI26" i="5"/>
  <c r="AM27" i="5"/>
  <c r="AF29" i="5"/>
  <c r="AJ30" i="5"/>
  <c r="AN31" i="5"/>
  <c r="AF33" i="5"/>
  <c r="AJ34" i="5"/>
  <c r="AN35" i="5"/>
  <c r="AF37" i="5"/>
  <c r="AJ38" i="5"/>
  <c r="AN39" i="5"/>
  <c r="AF41" i="5"/>
  <c r="AJ42" i="5"/>
  <c r="AN43" i="5"/>
  <c r="AF45" i="5"/>
  <c r="AJ46" i="5"/>
  <c r="AN47" i="5"/>
  <c r="AF49" i="5"/>
  <c r="AJ50" i="5"/>
  <c r="AN51" i="5"/>
  <c r="AF53" i="5"/>
  <c r="AJ54" i="5"/>
  <c r="AF56" i="5"/>
  <c r="AF58" i="5"/>
  <c r="AN60" i="5"/>
  <c r="AJ63" i="5"/>
  <c r="AK2" i="5"/>
  <c r="AF19" i="5"/>
  <c r="AN21" i="5"/>
  <c r="AJ24" i="5"/>
  <c r="AF27" i="5"/>
  <c r="AO29" i="5"/>
  <c r="AO32" i="5"/>
  <c r="AK35" i="5"/>
  <c r="AG38" i="5"/>
  <c r="AO40" i="5"/>
  <c r="AK43" i="5"/>
  <c r="AG46" i="5"/>
  <c r="AG49" i="5"/>
  <c r="AO51" i="5"/>
  <c r="AO54" i="5"/>
  <c r="AO58" i="5"/>
  <c r="AO62" i="5"/>
  <c r="AH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F8" i="6" l="1"/>
  <c r="BJ8" i="5"/>
  <c r="J20" i="6"/>
  <c r="BN20" i="5"/>
  <c r="J3" i="6"/>
  <c r="BN3" i="5"/>
  <c r="J19" i="6"/>
  <c r="BN19" i="5"/>
  <c r="F23" i="6"/>
  <c r="BJ23" i="5"/>
  <c r="J27" i="6"/>
  <c r="BN27" i="5"/>
  <c r="F6" i="6"/>
  <c r="BJ6" i="5"/>
  <c r="F22" i="6"/>
  <c r="BJ22" i="5"/>
  <c r="J26" i="6"/>
  <c r="BN26" i="5"/>
  <c r="B26" i="6"/>
  <c r="BF26" i="5"/>
  <c r="B7" i="6"/>
  <c r="BF7" i="5"/>
  <c r="B27" i="6"/>
  <c r="BF27" i="5"/>
  <c r="F24" i="6"/>
  <c r="BJ24" i="5"/>
  <c r="J28" i="6"/>
  <c r="BN28" i="5"/>
  <c r="F15" i="6"/>
  <c r="BJ15" i="5"/>
  <c r="B21" i="6"/>
  <c r="BF21" i="5"/>
  <c r="B10" i="6"/>
  <c r="BF10" i="5"/>
  <c r="J5" i="6"/>
  <c r="BN5" i="5"/>
  <c r="G10" i="6"/>
  <c r="BK10" i="5"/>
  <c r="F21" i="6"/>
  <c r="BJ21" i="5"/>
  <c r="J25" i="6"/>
  <c r="BN25" i="5"/>
  <c r="B23" i="6"/>
  <c r="BF23" i="5"/>
  <c r="B18" i="6"/>
  <c r="BF18" i="5"/>
  <c r="J17" i="6"/>
  <c r="BN17" i="5"/>
  <c r="J21" i="6"/>
  <c r="BN21" i="5"/>
  <c r="B19" i="6"/>
  <c r="BF19" i="5"/>
  <c r="J12" i="6"/>
  <c r="BN12" i="5"/>
  <c r="B24" i="6"/>
  <c r="BF24" i="5"/>
  <c r="B5" i="6"/>
  <c r="BF5" i="5"/>
  <c r="F17" i="6"/>
  <c r="BJ17" i="5"/>
  <c r="K15" i="6"/>
  <c r="BO15" i="5"/>
  <c r="J18" i="6"/>
  <c r="BN18" i="5"/>
  <c r="F4" i="6"/>
  <c r="BJ4" i="5"/>
  <c r="C13" i="6"/>
  <c r="BG13" i="5"/>
  <c r="J16" i="6"/>
  <c r="BN16" i="5"/>
  <c r="F20" i="6"/>
  <c r="BJ20" i="5"/>
  <c r="J24" i="6"/>
  <c r="BN24" i="5"/>
  <c r="F28" i="6"/>
  <c r="BJ28" i="5"/>
  <c r="B20" i="6"/>
  <c r="BF20" i="5"/>
  <c r="B28" i="6"/>
  <c r="BF28" i="5"/>
  <c r="J7" i="6"/>
  <c r="BN7" i="5"/>
  <c r="F11" i="6"/>
  <c r="BJ11" i="5"/>
  <c r="F19" i="6"/>
  <c r="BJ19" i="5"/>
  <c r="J23" i="6"/>
  <c r="BN23" i="5"/>
  <c r="F27" i="6"/>
  <c r="BJ27" i="5"/>
  <c r="B9" i="6"/>
  <c r="BF9" i="5"/>
  <c r="B17" i="6"/>
  <c r="BF17" i="5"/>
  <c r="B25" i="6"/>
  <c r="BF25" i="5"/>
  <c r="G14" i="6"/>
  <c r="BK14" i="5"/>
  <c r="F25" i="6"/>
  <c r="BJ25" i="5"/>
  <c r="B3" i="6"/>
  <c r="BF3" i="5"/>
  <c r="K11" i="6"/>
  <c r="BO11" i="5"/>
  <c r="F18" i="6"/>
  <c r="BJ18" i="5"/>
  <c r="J22" i="6"/>
  <c r="BN22" i="5"/>
  <c r="F26" i="6"/>
  <c r="BJ26" i="5"/>
  <c r="B14" i="6"/>
  <c r="BF14" i="5"/>
  <c r="B22" i="6"/>
  <c r="BF22" i="5"/>
</calcChain>
</file>

<file path=xl/sharedStrings.xml><?xml version="1.0" encoding="utf-8"?>
<sst xmlns="http://schemas.openxmlformats.org/spreadsheetml/2006/main" count="165" uniqueCount="37">
  <si>
    <t>ژانویه</t>
  </si>
  <si>
    <t>فوریه</t>
  </si>
  <si>
    <t>مارس</t>
  </si>
  <si>
    <t>آوریل</t>
  </si>
  <si>
    <t>مه</t>
  </si>
  <si>
    <t>ژوئن</t>
  </si>
  <si>
    <t>ژولای</t>
  </si>
  <si>
    <t>آگوست</t>
  </si>
  <si>
    <t>سپتامبر</t>
  </si>
  <si>
    <t>اکتبر</t>
  </si>
  <si>
    <t>نوامبر</t>
  </si>
  <si>
    <t>دسامبر</t>
  </si>
  <si>
    <t>-</t>
  </si>
  <si>
    <t>سال</t>
  </si>
  <si>
    <t>دما</t>
  </si>
  <si>
    <t>ea</t>
  </si>
  <si>
    <t>ص76</t>
  </si>
  <si>
    <t>e0(Tmax)</t>
  </si>
  <si>
    <t>e0(Tmin)</t>
  </si>
  <si>
    <t>es</t>
  </si>
  <si>
    <t>ص100</t>
  </si>
  <si>
    <t>ص298</t>
  </si>
  <si>
    <t>Tdew</t>
  </si>
  <si>
    <t>e(T)</t>
  </si>
  <si>
    <t>ص71</t>
  </si>
  <si>
    <t>ص 70</t>
  </si>
  <si>
    <t>Year</t>
  </si>
  <si>
    <t>Months</t>
  </si>
  <si>
    <t>T</t>
  </si>
  <si>
    <t>P</t>
  </si>
  <si>
    <t>max</t>
  </si>
  <si>
    <t>min</t>
  </si>
  <si>
    <t>RH</t>
  </si>
  <si>
    <t>Univariate</t>
  </si>
  <si>
    <t>RMSE</t>
  </si>
  <si>
    <t>r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</si>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</sst>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tahoma"/>
      <family val="2"/>
      <charset val="178"/>
    </font>
    <font>
      <sz val="8"/>
      <color rgb="FF222222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DCDCD"/>
      </left>
      <right style="medium">
        <color rgb="FFCDCDCD"/>
      </right>
      <top style="medium">
        <color rgb="FFCDCDCD"/>
      </top>
      <bottom style="medium">
        <color rgb="FFCDCDCD"/>
      </bottom>
      <diagonal/>
    </border>
    <border>
      <left style="medium">
        <color rgb="FFCDCDCD"/>
      </left>
      <right style="medium">
        <color rgb="FFCDCDCD"/>
      </right>
      <top/>
      <bottom/>
      <diagonal/>
    </border>
    <border>
      <left style="medium">
        <color rgb="FFCDCDCD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center" wrapText="1" readingOrder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B2" sqref="B2"/>
    </sheetView>
  </sheetViews>
  <sheetFormatPr defaultRowHeight="10.5" x14ac:dyDescent="0.15"/>
  <sheetData>
    <row r="1" spans="1:14" ht="11.25" thickBot="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11.25" thickBot="1" x14ac:dyDescent="0.2">
      <c r="A2" s="2">
        <v>1951</v>
      </c>
      <c r="B2" s="2">
        <v>73.7</v>
      </c>
      <c r="C2" s="2">
        <v>80</v>
      </c>
      <c r="D2" s="2">
        <v>46.5</v>
      </c>
      <c r="E2" s="2">
        <v>5.2</v>
      </c>
      <c r="F2" s="2">
        <v>23</v>
      </c>
      <c r="G2" s="2">
        <v>19.5</v>
      </c>
      <c r="H2" s="2">
        <v>2.1</v>
      </c>
      <c r="I2" s="2">
        <v>27.3</v>
      </c>
      <c r="J2" s="2">
        <v>119.6</v>
      </c>
      <c r="K2" s="2">
        <v>243.5</v>
      </c>
      <c r="L2" s="2">
        <v>56.8</v>
      </c>
      <c r="M2" s="2">
        <v>88</v>
      </c>
      <c r="N2">
        <f>SUM(B2:M2)</f>
        <v>785.19999999999993</v>
      </c>
    </row>
    <row r="3" spans="1:14" ht="11.25" thickBot="1" x14ac:dyDescent="0.2">
      <c r="A3" s="2">
        <v>1952</v>
      </c>
      <c r="B3" s="2">
        <v>47.6</v>
      </c>
      <c r="C3" s="2">
        <v>75.5</v>
      </c>
      <c r="D3" s="2">
        <v>109</v>
      </c>
      <c r="E3" s="2">
        <v>70.2</v>
      </c>
      <c r="F3" s="2">
        <v>31</v>
      </c>
      <c r="G3" s="2">
        <v>24.3</v>
      </c>
      <c r="H3" s="2">
        <v>29.5</v>
      </c>
      <c r="I3" s="2">
        <v>50</v>
      </c>
      <c r="J3" s="2">
        <v>34</v>
      </c>
      <c r="K3" s="2">
        <v>24.1</v>
      </c>
      <c r="L3" s="2">
        <v>76.099999999999994</v>
      </c>
      <c r="M3" s="2">
        <v>70.5</v>
      </c>
      <c r="N3">
        <f t="shared" ref="N3:N65" si="0">SUM(B3:M3)</f>
        <v>641.80000000000007</v>
      </c>
    </row>
    <row r="4" spans="1:14" ht="11.25" thickBot="1" x14ac:dyDescent="0.2">
      <c r="A4" s="2">
        <v>1953</v>
      </c>
      <c r="B4" s="2">
        <v>56.4</v>
      </c>
      <c r="C4" s="2">
        <v>19</v>
      </c>
      <c r="D4" s="2">
        <v>125.3</v>
      </c>
      <c r="E4" s="2">
        <v>40.1</v>
      </c>
      <c r="F4" s="2">
        <v>44.3</v>
      </c>
      <c r="G4" s="2">
        <v>5</v>
      </c>
      <c r="H4" s="2">
        <v>63.5</v>
      </c>
      <c r="I4" s="2">
        <v>5.5</v>
      </c>
      <c r="J4" s="2">
        <v>204</v>
      </c>
      <c r="K4" s="2">
        <v>132</v>
      </c>
      <c r="L4" s="2">
        <v>124.5</v>
      </c>
      <c r="M4" s="2">
        <v>118</v>
      </c>
      <c r="N4">
        <f t="shared" si="0"/>
        <v>937.59999999999991</v>
      </c>
    </row>
    <row r="5" spans="1:14" ht="11.25" thickBot="1" x14ac:dyDescent="0.2">
      <c r="A5" s="2">
        <v>1954</v>
      </c>
      <c r="B5" s="2">
        <v>73</v>
      </c>
      <c r="C5" s="2">
        <v>76.099999999999994</v>
      </c>
      <c r="D5" s="2">
        <v>45.6</v>
      </c>
      <c r="E5" s="2">
        <v>34.200000000000003</v>
      </c>
      <c r="F5" s="2">
        <v>22.1</v>
      </c>
      <c r="G5" s="2">
        <v>0.1</v>
      </c>
      <c r="H5" s="2">
        <v>97.1</v>
      </c>
      <c r="I5" s="2">
        <v>7</v>
      </c>
      <c r="J5" s="2">
        <v>101.1</v>
      </c>
      <c r="K5" s="2">
        <v>22</v>
      </c>
      <c r="L5" s="2">
        <v>195.2</v>
      </c>
      <c r="M5" s="2">
        <v>68</v>
      </c>
      <c r="N5">
        <f t="shared" si="0"/>
        <v>741.5</v>
      </c>
    </row>
    <row r="6" spans="1:14" ht="11.25" thickBot="1" x14ac:dyDescent="0.2">
      <c r="A6" s="2">
        <v>1955</v>
      </c>
      <c r="B6" s="2">
        <v>34.6</v>
      </c>
      <c r="C6" s="2">
        <v>17</v>
      </c>
      <c r="D6" s="2">
        <v>75.2</v>
      </c>
      <c r="E6" s="2">
        <v>26.7</v>
      </c>
      <c r="F6" s="2">
        <v>4.7</v>
      </c>
      <c r="G6" s="2">
        <v>40.4</v>
      </c>
      <c r="H6" s="2">
        <v>4</v>
      </c>
      <c r="I6" s="2">
        <v>61.2</v>
      </c>
      <c r="J6" s="2">
        <v>65.3</v>
      </c>
      <c r="K6" s="2">
        <v>99.3</v>
      </c>
      <c r="L6" s="2">
        <v>213.3</v>
      </c>
      <c r="M6" s="2">
        <v>109.1</v>
      </c>
      <c r="N6">
        <f t="shared" si="0"/>
        <v>750.80000000000007</v>
      </c>
    </row>
    <row r="7" spans="1:14" ht="11.25" thickBot="1" x14ac:dyDescent="0.2">
      <c r="A7" s="2">
        <v>1956</v>
      </c>
      <c r="B7" s="2">
        <v>42</v>
      </c>
      <c r="C7" s="2">
        <v>152.69999999999999</v>
      </c>
      <c r="D7" s="2">
        <v>93.2</v>
      </c>
      <c r="E7" s="2">
        <v>34.5</v>
      </c>
      <c r="F7" s="2">
        <v>9.6</v>
      </c>
      <c r="G7" s="2">
        <v>0</v>
      </c>
      <c r="H7" s="2">
        <v>53.1</v>
      </c>
      <c r="I7" s="2">
        <v>9.3000000000000007</v>
      </c>
      <c r="J7" s="2">
        <v>135.4</v>
      </c>
      <c r="K7" s="2">
        <v>49.3</v>
      </c>
      <c r="L7" s="2">
        <v>99</v>
      </c>
      <c r="M7" s="2">
        <v>159</v>
      </c>
      <c r="N7">
        <f t="shared" si="0"/>
        <v>837.1</v>
      </c>
    </row>
    <row r="8" spans="1:14" ht="11.25" thickBot="1" x14ac:dyDescent="0.2">
      <c r="A8" s="2">
        <v>1957</v>
      </c>
      <c r="B8" s="2">
        <v>142.4</v>
      </c>
      <c r="C8" s="2">
        <v>70.8</v>
      </c>
      <c r="D8" s="2">
        <v>90.8</v>
      </c>
      <c r="E8" s="2">
        <v>15.6</v>
      </c>
      <c r="F8" s="2">
        <v>22.8</v>
      </c>
      <c r="G8" s="2">
        <v>118.9</v>
      </c>
      <c r="H8" s="2">
        <v>67</v>
      </c>
      <c r="I8" s="2">
        <v>106.5</v>
      </c>
      <c r="J8" s="2">
        <v>20</v>
      </c>
      <c r="K8" s="2">
        <v>229.4</v>
      </c>
      <c r="L8" s="2">
        <v>132</v>
      </c>
      <c r="M8" s="2">
        <v>79</v>
      </c>
      <c r="N8">
        <f t="shared" si="0"/>
        <v>1095.2</v>
      </c>
    </row>
    <row r="9" spans="1:14" ht="11.25" thickBot="1" x14ac:dyDescent="0.2">
      <c r="A9" s="2">
        <v>1958</v>
      </c>
      <c r="B9" s="2">
        <v>30.9</v>
      </c>
      <c r="C9" s="2">
        <v>45</v>
      </c>
      <c r="D9" s="2">
        <v>38.6</v>
      </c>
      <c r="E9" s="2">
        <v>50.9</v>
      </c>
      <c r="F9" s="2">
        <v>0.7</v>
      </c>
      <c r="G9" s="2">
        <v>38.9</v>
      </c>
      <c r="H9" s="2">
        <v>117.4</v>
      </c>
      <c r="I9" s="2">
        <v>38.5</v>
      </c>
      <c r="J9" s="2">
        <v>35.5</v>
      </c>
      <c r="K9" s="2">
        <v>172.2</v>
      </c>
      <c r="L9" s="2">
        <v>209</v>
      </c>
      <c r="M9" s="2">
        <v>30.4</v>
      </c>
      <c r="N9">
        <f t="shared" si="0"/>
        <v>807.99999999999989</v>
      </c>
    </row>
    <row r="10" spans="1:14" ht="11.25" thickBot="1" x14ac:dyDescent="0.2">
      <c r="A10" s="2">
        <v>1959</v>
      </c>
      <c r="B10" s="2">
        <v>152</v>
      </c>
      <c r="C10" s="2">
        <v>150.5</v>
      </c>
      <c r="D10" s="2">
        <v>49.6</v>
      </c>
      <c r="E10" s="2">
        <v>20.7</v>
      </c>
      <c r="F10" s="2">
        <v>42.4</v>
      </c>
      <c r="G10" s="2">
        <v>10.7</v>
      </c>
      <c r="H10" s="2">
        <v>8.3000000000000007</v>
      </c>
      <c r="I10" s="2">
        <v>62.9</v>
      </c>
      <c r="J10" s="2">
        <v>91</v>
      </c>
      <c r="K10" s="2">
        <v>200.9</v>
      </c>
      <c r="L10" s="2">
        <v>137.5</v>
      </c>
      <c r="M10" s="2">
        <v>140</v>
      </c>
      <c r="N10">
        <f t="shared" si="0"/>
        <v>1066.5</v>
      </c>
    </row>
    <row r="11" spans="1:14" ht="11.25" thickBot="1" x14ac:dyDescent="0.2">
      <c r="A11" s="2">
        <v>1960</v>
      </c>
      <c r="B11" s="2">
        <v>11.1</v>
      </c>
      <c r="C11" s="2">
        <v>33.700000000000003</v>
      </c>
      <c r="D11" s="2">
        <v>119.3</v>
      </c>
      <c r="E11" s="2">
        <v>16.899999999999999</v>
      </c>
      <c r="F11" s="2">
        <v>2.7</v>
      </c>
      <c r="G11" s="2">
        <v>6.7</v>
      </c>
      <c r="H11" s="2">
        <v>18.7</v>
      </c>
      <c r="I11" s="2">
        <v>32.200000000000003</v>
      </c>
      <c r="J11" s="2">
        <v>128</v>
      </c>
      <c r="K11" s="2">
        <v>66.3</v>
      </c>
      <c r="L11" s="2">
        <v>179.1</v>
      </c>
      <c r="M11" s="2">
        <v>111</v>
      </c>
      <c r="N11">
        <f t="shared" si="0"/>
        <v>725.69999999999993</v>
      </c>
    </row>
    <row r="12" spans="1:14" ht="11.25" thickBot="1" x14ac:dyDescent="0.2">
      <c r="A12" s="2">
        <v>1961</v>
      </c>
      <c r="B12" s="2">
        <v>78.599999999999994</v>
      </c>
      <c r="C12" s="2">
        <v>18.899999999999999</v>
      </c>
      <c r="D12" s="2">
        <v>62.3</v>
      </c>
      <c r="E12" s="2">
        <v>43.1</v>
      </c>
      <c r="F12" s="2">
        <v>17.100000000000001</v>
      </c>
      <c r="G12" s="2">
        <v>5</v>
      </c>
      <c r="H12" s="2">
        <v>50.5</v>
      </c>
      <c r="I12" s="2">
        <v>53.7</v>
      </c>
      <c r="J12" s="2">
        <v>176.2</v>
      </c>
      <c r="K12" s="2">
        <v>33</v>
      </c>
      <c r="L12" s="2">
        <v>74.3</v>
      </c>
      <c r="M12" s="2">
        <v>59.3</v>
      </c>
      <c r="N12">
        <f t="shared" si="0"/>
        <v>671.99999999999989</v>
      </c>
    </row>
    <row r="13" spans="1:14" ht="11.25" thickBot="1" x14ac:dyDescent="0.2">
      <c r="A13" s="2">
        <v>1962</v>
      </c>
      <c r="B13" s="2">
        <v>127.2</v>
      </c>
      <c r="C13" s="2">
        <v>43.6</v>
      </c>
      <c r="D13" s="2">
        <v>34.799999999999997</v>
      </c>
      <c r="E13" s="2">
        <v>38.1</v>
      </c>
      <c r="F13" s="2">
        <v>7</v>
      </c>
      <c r="G13" s="2">
        <v>101.4</v>
      </c>
      <c r="H13" s="2">
        <v>3</v>
      </c>
      <c r="I13" s="2">
        <v>57</v>
      </c>
      <c r="J13" s="2">
        <v>34.1</v>
      </c>
      <c r="K13" s="2">
        <v>163.9</v>
      </c>
      <c r="L13" s="2">
        <v>40</v>
      </c>
      <c r="M13" s="2">
        <v>56.2</v>
      </c>
      <c r="N13">
        <f t="shared" si="0"/>
        <v>706.30000000000007</v>
      </c>
    </row>
    <row r="14" spans="1:14" ht="11.25" thickBot="1" x14ac:dyDescent="0.2">
      <c r="A14" s="2">
        <v>1963</v>
      </c>
      <c r="B14" s="2">
        <v>50.3</v>
      </c>
      <c r="C14" s="2">
        <v>56.9</v>
      </c>
      <c r="D14" s="2">
        <v>88.2</v>
      </c>
      <c r="E14" s="2">
        <v>9.5</v>
      </c>
      <c r="F14" s="2">
        <v>36.299999999999997</v>
      </c>
      <c r="G14" s="2">
        <v>35.200000000000003</v>
      </c>
      <c r="H14" s="2">
        <v>13.4</v>
      </c>
      <c r="I14" s="2">
        <v>72.599999999999994</v>
      </c>
      <c r="J14" s="2">
        <v>16.8</v>
      </c>
      <c r="K14" s="2">
        <v>209.6</v>
      </c>
      <c r="L14" s="2">
        <v>99.6</v>
      </c>
      <c r="M14" s="2">
        <v>212.9</v>
      </c>
      <c r="N14">
        <f t="shared" si="0"/>
        <v>901.3</v>
      </c>
    </row>
    <row r="15" spans="1:14" ht="11.25" thickBot="1" x14ac:dyDescent="0.2">
      <c r="A15" s="2">
        <v>1964</v>
      </c>
      <c r="B15" s="2">
        <v>158.30000000000001</v>
      </c>
      <c r="C15" s="2">
        <v>48.9</v>
      </c>
      <c r="D15" s="2">
        <v>32.6</v>
      </c>
      <c r="E15" s="2">
        <v>68.599999999999994</v>
      </c>
      <c r="F15" s="2">
        <v>3</v>
      </c>
      <c r="G15" s="2">
        <v>5.0999999999999996</v>
      </c>
      <c r="H15" s="2">
        <v>6</v>
      </c>
      <c r="I15" s="2">
        <v>23.6</v>
      </c>
      <c r="J15" s="2">
        <v>51.5</v>
      </c>
      <c r="K15" s="2">
        <v>129.69999999999999</v>
      </c>
      <c r="L15" s="2">
        <v>68.7</v>
      </c>
      <c r="M15" s="2">
        <v>130.19999999999999</v>
      </c>
      <c r="N15">
        <f t="shared" si="0"/>
        <v>726.2</v>
      </c>
    </row>
    <row r="16" spans="1:14" ht="11.25" thickBot="1" x14ac:dyDescent="0.2">
      <c r="A16" s="2">
        <v>1965</v>
      </c>
      <c r="B16" s="2">
        <v>95.8</v>
      </c>
      <c r="C16" s="2">
        <v>34</v>
      </c>
      <c r="D16" s="2">
        <v>78.8</v>
      </c>
      <c r="E16" s="2">
        <v>40.299999999999997</v>
      </c>
      <c r="F16" s="2">
        <v>9.3000000000000007</v>
      </c>
      <c r="G16" s="2">
        <v>18.5</v>
      </c>
      <c r="H16" s="2">
        <v>59.1</v>
      </c>
      <c r="I16" s="2">
        <v>11</v>
      </c>
      <c r="J16" s="2">
        <v>71.7</v>
      </c>
      <c r="K16" s="2">
        <v>188.2</v>
      </c>
      <c r="L16" s="2">
        <v>44.6</v>
      </c>
      <c r="M16" s="2">
        <v>151</v>
      </c>
      <c r="N16">
        <f t="shared" si="0"/>
        <v>802.30000000000007</v>
      </c>
    </row>
    <row r="17" spans="1:14" ht="11.25" thickBot="1" x14ac:dyDescent="0.2">
      <c r="A17" s="2">
        <v>1966</v>
      </c>
      <c r="B17" s="2">
        <v>52.3</v>
      </c>
      <c r="C17" s="2">
        <v>40.5</v>
      </c>
      <c r="D17" s="2">
        <v>123.2</v>
      </c>
      <c r="E17" s="2">
        <v>28.4</v>
      </c>
      <c r="F17" s="2">
        <v>17.399999999999999</v>
      </c>
      <c r="G17" s="2">
        <v>40.6</v>
      </c>
      <c r="H17" s="2">
        <v>11.7</v>
      </c>
      <c r="I17" s="2">
        <v>38.299999999999997</v>
      </c>
      <c r="J17" s="2">
        <v>78.5</v>
      </c>
      <c r="K17" s="2">
        <v>120.5</v>
      </c>
      <c r="L17" s="2">
        <v>6</v>
      </c>
      <c r="M17" s="2">
        <v>100.6</v>
      </c>
      <c r="N17">
        <f t="shared" si="0"/>
        <v>658.00000000000011</v>
      </c>
    </row>
    <row r="18" spans="1:14" ht="11.25" thickBot="1" x14ac:dyDescent="0.2">
      <c r="A18" s="2">
        <v>1967</v>
      </c>
      <c r="B18" s="2">
        <v>115.1</v>
      </c>
      <c r="C18" s="2">
        <v>91.6</v>
      </c>
      <c r="D18" s="2">
        <v>79.599999999999994</v>
      </c>
      <c r="E18" s="2">
        <v>27.6</v>
      </c>
      <c r="F18" s="2">
        <v>6.6</v>
      </c>
      <c r="G18" s="2">
        <v>39.299999999999997</v>
      </c>
      <c r="H18" s="2">
        <v>13.4</v>
      </c>
      <c r="I18" s="2">
        <v>6.3</v>
      </c>
      <c r="J18" s="2">
        <v>141.80000000000001</v>
      </c>
      <c r="K18" s="2">
        <v>157.30000000000001</v>
      </c>
      <c r="L18" s="2">
        <v>146.5</v>
      </c>
      <c r="M18" s="2">
        <v>156</v>
      </c>
      <c r="N18">
        <f t="shared" si="0"/>
        <v>981.09999999999991</v>
      </c>
    </row>
    <row r="19" spans="1:14" ht="11.25" thickBot="1" x14ac:dyDescent="0.2">
      <c r="A19" s="2">
        <v>1968</v>
      </c>
      <c r="B19" s="2">
        <v>89.5</v>
      </c>
      <c r="C19" s="2">
        <v>90.3</v>
      </c>
      <c r="D19" s="2">
        <v>75.3</v>
      </c>
      <c r="E19" s="2">
        <v>99</v>
      </c>
      <c r="F19" s="2">
        <v>25</v>
      </c>
      <c r="G19" s="2">
        <v>16.100000000000001</v>
      </c>
      <c r="H19" s="2">
        <v>55</v>
      </c>
      <c r="I19" s="2">
        <v>48.5</v>
      </c>
      <c r="J19" s="2">
        <v>9</v>
      </c>
      <c r="K19" s="2">
        <v>138.30000000000001</v>
      </c>
      <c r="L19" s="2">
        <v>178.4</v>
      </c>
      <c r="M19" s="2">
        <v>111.3</v>
      </c>
      <c r="N19">
        <f t="shared" si="0"/>
        <v>935.69999999999993</v>
      </c>
    </row>
    <row r="20" spans="1:14" ht="11.25" thickBot="1" x14ac:dyDescent="0.2">
      <c r="A20" s="2">
        <v>1969</v>
      </c>
      <c r="B20" s="2">
        <v>87.5</v>
      </c>
      <c r="C20" s="2">
        <v>74.599999999999994</v>
      </c>
      <c r="D20" s="2">
        <v>66.3</v>
      </c>
      <c r="E20" s="2">
        <v>55.7</v>
      </c>
      <c r="F20" s="2">
        <v>16.100000000000001</v>
      </c>
      <c r="G20" s="2">
        <v>2.2000000000000002</v>
      </c>
      <c r="H20" s="2">
        <v>3.3</v>
      </c>
      <c r="I20" s="2">
        <v>8.9</v>
      </c>
      <c r="J20" s="2">
        <v>165.1</v>
      </c>
      <c r="K20" s="2">
        <v>128</v>
      </c>
      <c r="L20" s="2">
        <v>162</v>
      </c>
      <c r="M20" s="2">
        <v>79.2</v>
      </c>
      <c r="N20">
        <f t="shared" si="0"/>
        <v>848.9</v>
      </c>
    </row>
    <row r="21" spans="1:14" ht="11.25" thickBot="1" x14ac:dyDescent="0.2">
      <c r="A21" s="2">
        <v>1970</v>
      </c>
      <c r="B21" s="2">
        <v>91.6</v>
      </c>
      <c r="C21" s="2">
        <v>18.399999999999999</v>
      </c>
      <c r="D21" s="2">
        <v>97.5</v>
      </c>
      <c r="E21" s="2">
        <v>12.8</v>
      </c>
      <c r="F21" s="2">
        <v>2.2000000000000002</v>
      </c>
      <c r="G21" s="2">
        <v>12.3</v>
      </c>
      <c r="H21" s="2">
        <v>65.5</v>
      </c>
      <c r="I21" s="2">
        <v>32.4</v>
      </c>
      <c r="J21" s="2">
        <v>127</v>
      </c>
      <c r="K21" s="2">
        <v>50.3</v>
      </c>
      <c r="L21" s="2">
        <v>48.4</v>
      </c>
      <c r="M21" s="2">
        <v>151.4</v>
      </c>
      <c r="N21">
        <f t="shared" si="0"/>
        <v>709.8</v>
      </c>
    </row>
    <row r="22" spans="1:14" ht="11.25" thickBot="1" x14ac:dyDescent="0.2">
      <c r="A22" s="2">
        <v>1971</v>
      </c>
      <c r="B22" s="2">
        <v>58</v>
      </c>
      <c r="C22" s="2">
        <v>100.4</v>
      </c>
      <c r="D22" s="2">
        <v>52.6</v>
      </c>
      <c r="E22" s="2">
        <v>51.2</v>
      </c>
      <c r="F22" s="2">
        <v>0.9</v>
      </c>
      <c r="G22" s="2">
        <v>4</v>
      </c>
      <c r="H22" s="2">
        <v>0</v>
      </c>
      <c r="I22" s="2">
        <v>8.3000000000000007</v>
      </c>
      <c r="J22" s="2">
        <v>21</v>
      </c>
      <c r="K22" s="2">
        <v>372.3</v>
      </c>
      <c r="L22" s="2">
        <v>67</v>
      </c>
      <c r="M22" s="2">
        <v>223.4</v>
      </c>
      <c r="N22">
        <f t="shared" si="0"/>
        <v>959.1</v>
      </c>
    </row>
    <row r="23" spans="1:14" ht="11.25" thickBot="1" x14ac:dyDescent="0.2">
      <c r="A23" s="2">
        <v>1972</v>
      </c>
      <c r="B23" s="2">
        <v>110</v>
      </c>
      <c r="C23" s="2">
        <v>110</v>
      </c>
      <c r="D23" s="2">
        <v>59.2</v>
      </c>
      <c r="E23" s="2">
        <v>14.8</v>
      </c>
      <c r="F23" s="2">
        <v>36.1</v>
      </c>
      <c r="G23" s="2">
        <v>46.2</v>
      </c>
      <c r="H23" s="2">
        <v>7</v>
      </c>
      <c r="I23" s="2">
        <v>83.9</v>
      </c>
      <c r="J23" s="2">
        <v>38</v>
      </c>
      <c r="K23" s="2">
        <v>28.2</v>
      </c>
      <c r="L23" s="2">
        <v>233.1</v>
      </c>
      <c r="M23" s="2">
        <v>288.60000000000002</v>
      </c>
      <c r="N23">
        <f t="shared" si="0"/>
        <v>1055.1000000000001</v>
      </c>
    </row>
    <row r="24" spans="1:14" ht="11.25" thickBot="1" x14ac:dyDescent="0.2">
      <c r="A24" s="2">
        <v>1973</v>
      </c>
      <c r="B24" s="2">
        <v>62</v>
      </c>
      <c r="C24" s="2">
        <v>48</v>
      </c>
      <c r="D24" s="2">
        <v>51.4</v>
      </c>
      <c r="E24" s="2">
        <v>2</v>
      </c>
      <c r="F24" s="2">
        <v>7.8</v>
      </c>
      <c r="G24" s="2">
        <v>21.7</v>
      </c>
      <c r="H24" s="2">
        <v>0.3</v>
      </c>
      <c r="I24" s="2">
        <v>66.099999999999994</v>
      </c>
      <c r="J24" s="2">
        <v>108.5</v>
      </c>
      <c r="K24" s="2">
        <v>59</v>
      </c>
      <c r="L24" s="2">
        <v>172.4</v>
      </c>
      <c r="M24" s="2">
        <v>201.7</v>
      </c>
      <c r="N24">
        <f t="shared" si="0"/>
        <v>800.90000000000009</v>
      </c>
    </row>
    <row r="25" spans="1:14" ht="11.25" thickBot="1" x14ac:dyDescent="0.2">
      <c r="A25" s="2">
        <v>1974</v>
      </c>
      <c r="B25" s="2">
        <v>100.4</v>
      </c>
      <c r="C25" s="2">
        <v>72.900000000000006</v>
      </c>
      <c r="D25" s="2">
        <v>56.9</v>
      </c>
      <c r="E25" s="2">
        <v>46.4</v>
      </c>
      <c r="F25" s="2">
        <v>13.4</v>
      </c>
      <c r="G25" s="2">
        <v>28.1</v>
      </c>
      <c r="H25" s="2">
        <v>140.9</v>
      </c>
      <c r="I25" s="2">
        <v>29.2</v>
      </c>
      <c r="J25" s="2">
        <v>108</v>
      </c>
      <c r="K25" s="2">
        <v>0</v>
      </c>
      <c r="L25" s="2">
        <v>127</v>
      </c>
      <c r="M25" s="2">
        <v>115.2</v>
      </c>
      <c r="N25">
        <f t="shared" si="0"/>
        <v>838.40000000000009</v>
      </c>
    </row>
    <row r="26" spans="1:14" ht="11.25" thickBot="1" x14ac:dyDescent="0.2">
      <c r="A26" s="2">
        <v>1975</v>
      </c>
      <c r="B26" s="2">
        <v>53.6</v>
      </c>
      <c r="C26" s="2">
        <v>84.7</v>
      </c>
      <c r="D26" s="2">
        <v>39.799999999999997</v>
      </c>
      <c r="E26" s="2">
        <v>17.8</v>
      </c>
      <c r="F26" s="2">
        <v>24</v>
      </c>
      <c r="G26" s="2">
        <v>4</v>
      </c>
      <c r="H26" s="2">
        <v>0</v>
      </c>
      <c r="I26" s="2">
        <v>167</v>
      </c>
      <c r="J26" s="2">
        <v>56</v>
      </c>
      <c r="K26" s="2">
        <v>232.6</v>
      </c>
      <c r="L26" s="2">
        <v>151.69999999999999</v>
      </c>
      <c r="M26" s="2">
        <v>87.6</v>
      </c>
      <c r="N26">
        <f t="shared" si="0"/>
        <v>918.80000000000007</v>
      </c>
    </row>
    <row r="27" spans="1:14" ht="11.25" thickBot="1" x14ac:dyDescent="0.2">
      <c r="A27" s="2">
        <v>1976</v>
      </c>
      <c r="B27" s="2">
        <v>25.8</v>
      </c>
      <c r="C27" s="2">
        <v>122.2</v>
      </c>
      <c r="D27" s="2">
        <v>80.7</v>
      </c>
      <c r="E27" s="2">
        <v>33</v>
      </c>
      <c r="F27" s="2">
        <v>20.399999999999999</v>
      </c>
      <c r="G27" s="2">
        <v>33</v>
      </c>
      <c r="H27" s="2">
        <v>24.4</v>
      </c>
      <c r="I27" s="2">
        <v>0.1</v>
      </c>
      <c r="J27" s="2">
        <v>87</v>
      </c>
      <c r="K27" s="2">
        <v>256.3</v>
      </c>
      <c r="L27" s="2">
        <v>59.5</v>
      </c>
      <c r="M27" s="2">
        <v>129.30000000000001</v>
      </c>
      <c r="N27">
        <f t="shared" si="0"/>
        <v>871.7</v>
      </c>
    </row>
    <row r="28" spans="1:14" ht="11.25" thickBot="1" x14ac:dyDescent="0.2">
      <c r="A28" s="2">
        <v>1977</v>
      </c>
      <c r="B28" s="2">
        <v>217</v>
      </c>
      <c r="C28" s="2">
        <v>28.7</v>
      </c>
      <c r="D28" s="2">
        <v>31.4</v>
      </c>
      <c r="E28" s="2">
        <v>11.5</v>
      </c>
      <c r="F28" s="2">
        <v>39.299999999999997</v>
      </c>
      <c r="G28" s="2">
        <v>14.7</v>
      </c>
      <c r="H28" s="2">
        <v>22.6</v>
      </c>
      <c r="I28" s="2">
        <v>90.8</v>
      </c>
      <c r="J28" s="2">
        <v>26.9</v>
      </c>
      <c r="K28" s="2">
        <v>275.5</v>
      </c>
      <c r="L28" s="2" t="s">
        <v>12</v>
      </c>
      <c r="M28" s="2">
        <v>109.1</v>
      </c>
      <c r="N28">
        <f t="shared" si="0"/>
        <v>867.5</v>
      </c>
    </row>
    <row r="29" spans="1:14" ht="11.25" thickBot="1" x14ac:dyDescent="0.2">
      <c r="A29" s="2">
        <v>1978</v>
      </c>
      <c r="B29" s="2">
        <v>57.4</v>
      </c>
      <c r="C29" s="2">
        <v>74.599999999999994</v>
      </c>
      <c r="D29" s="2">
        <v>59.2</v>
      </c>
      <c r="E29" s="2">
        <v>41.1</v>
      </c>
      <c r="F29" s="2">
        <v>84</v>
      </c>
      <c r="G29" s="2">
        <v>46</v>
      </c>
      <c r="H29" s="2">
        <v>0.3</v>
      </c>
      <c r="I29" s="2">
        <v>52</v>
      </c>
      <c r="J29" s="2">
        <v>16.3</v>
      </c>
      <c r="K29" s="2">
        <v>188.2</v>
      </c>
      <c r="L29" s="2">
        <v>420</v>
      </c>
      <c r="M29" s="2">
        <v>66.3</v>
      </c>
      <c r="N29">
        <f t="shared" si="0"/>
        <v>1105.3999999999999</v>
      </c>
    </row>
    <row r="30" spans="1:14" ht="11.25" thickBot="1" x14ac:dyDescent="0.2">
      <c r="A30" s="2">
        <v>1979</v>
      </c>
      <c r="B30" s="2">
        <v>67.7</v>
      </c>
      <c r="C30" s="2">
        <v>83</v>
      </c>
      <c r="D30" s="2">
        <v>52</v>
      </c>
      <c r="E30" s="2">
        <v>21.4</v>
      </c>
      <c r="F30" s="2">
        <v>34.200000000000003</v>
      </c>
      <c r="G30" s="2">
        <v>10.4</v>
      </c>
      <c r="H30" s="2">
        <v>12.5</v>
      </c>
      <c r="I30" s="2">
        <v>12.6</v>
      </c>
      <c r="J30" s="2">
        <v>84</v>
      </c>
      <c r="K30" s="2">
        <v>179.2</v>
      </c>
      <c r="L30" s="2">
        <v>61</v>
      </c>
      <c r="M30" s="2">
        <v>160</v>
      </c>
      <c r="N30">
        <f t="shared" si="0"/>
        <v>778</v>
      </c>
    </row>
    <row r="31" spans="1:14" ht="11.25" thickBot="1" x14ac:dyDescent="0.2">
      <c r="A31" s="2">
        <v>1980</v>
      </c>
      <c r="B31" s="2">
        <v>125.8</v>
      </c>
      <c r="C31" s="2">
        <v>92.3</v>
      </c>
      <c r="D31" s="2">
        <v>39.6</v>
      </c>
      <c r="E31" s="2">
        <v>14.1</v>
      </c>
      <c r="F31" s="2">
        <v>7.6</v>
      </c>
      <c r="G31" s="2">
        <v>4.4000000000000004</v>
      </c>
      <c r="H31" s="2">
        <v>0</v>
      </c>
      <c r="I31" s="2">
        <v>64.3</v>
      </c>
      <c r="J31" s="2">
        <v>150.4</v>
      </c>
      <c r="K31" s="2">
        <v>110</v>
      </c>
      <c r="L31" s="2">
        <v>97.2</v>
      </c>
      <c r="M31" s="2">
        <v>105</v>
      </c>
      <c r="N31">
        <f t="shared" si="0"/>
        <v>810.7</v>
      </c>
    </row>
    <row r="32" spans="1:14" ht="11.25" thickBot="1" x14ac:dyDescent="0.2">
      <c r="A32" s="2">
        <v>1981</v>
      </c>
      <c r="B32" s="2">
        <v>108</v>
      </c>
      <c r="C32" s="2">
        <v>69.2</v>
      </c>
      <c r="D32" s="2">
        <v>67</v>
      </c>
      <c r="E32" s="2">
        <v>102</v>
      </c>
      <c r="F32" s="2">
        <v>31</v>
      </c>
      <c r="G32" s="2">
        <v>6.2</v>
      </c>
      <c r="H32" s="2">
        <v>67.599999999999994</v>
      </c>
      <c r="I32" s="2">
        <v>46.2</v>
      </c>
      <c r="J32" s="2">
        <v>280</v>
      </c>
      <c r="K32" s="2">
        <v>272.39999999999998</v>
      </c>
      <c r="L32" s="2">
        <v>152</v>
      </c>
      <c r="M32" s="2">
        <v>26.6</v>
      </c>
      <c r="N32">
        <f t="shared" si="0"/>
        <v>1228.1999999999998</v>
      </c>
    </row>
    <row r="33" spans="1:14" ht="11.25" thickBot="1" x14ac:dyDescent="0.2">
      <c r="A33" s="2">
        <v>1982</v>
      </c>
      <c r="B33" s="2">
        <v>202.4</v>
      </c>
      <c r="C33" s="2">
        <v>116.6</v>
      </c>
      <c r="D33" s="2">
        <v>80.3</v>
      </c>
      <c r="E33" s="2">
        <v>3.1</v>
      </c>
      <c r="F33" s="2">
        <v>51.7</v>
      </c>
      <c r="G33" s="2">
        <v>28.8</v>
      </c>
      <c r="H33" s="2">
        <v>19.600000000000001</v>
      </c>
      <c r="I33" s="2">
        <v>66.599999999999994</v>
      </c>
      <c r="J33" s="2">
        <v>34.200000000000003</v>
      </c>
      <c r="K33" s="2">
        <v>92</v>
      </c>
      <c r="L33" s="2">
        <v>269.39999999999998</v>
      </c>
      <c r="M33" s="2">
        <v>41</v>
      </c>
      <c r="N33">
        <f t="shared" si="0"/>
        <v>1005.7</v>
      </c>
    </row>
    <row r="34" spans="1:14" ht="11.25" thickBot="1" x14ac:dyDescent="0.2">
      <c r="A34" s="2">
        <v>1983</v>
      </c>
      <c r="B34" s="2">
        <v>133</v>
      </c>
      <c r="C34" s="2">
        <v>12.8</v>
      </c>
      <c r="D34" s="2">
        <v>91.5</v>
      </c>
      <c r="E34" s="2">
        <v>19.7</v>
      </c>
      <c r="F34" s="2">
        <v>23</v>
      </c>
      <c r="G34" s="2">
        <v>28.8</v>
      </c>
      <c r="H34" s="2">
        <v>6</v>
      </c>
      <c r="I34" s="2">
        <v>140.69999999999999</v>
      </c>
      <c r="J34" s="2">
        <v>63</v>
      </c>
      <c r="K34" s="2">
        <v>67.599999999999994</v>
      </c>
      <c r="L34" s="2">
        <v>56</v>
      </c>
      <c r="M34" s="2">
        <v>151.30000000000001</v>
      </c>
      <c r="N34">
        <f t="shared" si="0"/>
        <v>793.40000000000009</v>
      </c>
    </row>
    <row r="35" spans="1:14" ht="11.25" thickBot="1" x14ac:dyDescent="0.2">
      <c r="A35" s="2">
        <v>1984</v>
      </c>
      <c r="B35" s="2">
        <v>81.900000000000006</v>
      </c>
      <c r="C35" s="2">
        <v>66.900000000000006</v>
      </c>
      <c r="D35" s="2">
        <v>39.9</v>
      </c>
      <c r="E35" s="2">
        <v>6.8</v>
      </c>
      <c r="F35" s="2">
        <v>20.100000000000001</v>
      </c>
      <c r="G35" s="2">
        <v>25.6</v>
      </c>
      <c r="H35" s="2">
        <v>4.9000000000000004</v>
      </c>
      <c r="I35" s="2">
        <v>111.8</v>
      </c>
      <c r="J35" s="2">
        <v>8</v>
      </c>
      <c r="K35" s="2">
        <v>268.10000000000002</v>
      </c>
      <c r="L35" s="2">
        <v>138.4</v>
      </c>
      <c r="M35" s="2">
        <v>226.5</v>
      </c>
      <c r="N35">
        <f t="shared" si="0"/>
        <v>998.9</v>
      </c>
    </row>
    <row r="36" spans="1:14" ht="11.25" thickBot="1" x14ac:dyDescent="0.2">
      <c r="A36" s="2">
        <v>1985</v>
      </c>
      <c r="B36" s="2">
        <v>47.1</v>
      </c>
      <c r="C36" s="2">
        <v>130.30000000000001</v>
      </c>
      <c r="D36" s="2">
        <v>71.400000000000006</v>
      </c>
      <c r="E36" s="2">
        <v>6.7</v>
      </c>
      <c r="F36" s="2">
        <v>3.6</v>
      </c>
      <c r="G36" s="2">
        <v>6</v>
      </c>
      <c r="H36" s="2">
        <v>10.1</v>
      </c>
      <c r="I36" s="2">
        <v>73</v>
      </c>
      <c r="J36" s="2">
        <v>20.399999999999999</v>
      </c>
      <c r="K36" s="2">
        <v>206.2</v>
      </c>
      <c r="L36" s="2">
        <v>42.5</v>
      </c>
      <c r="M36" s="2">
        <v>92.4</v>
      </c>
      <c r="N36">
        <f t="shared" si="0"/>
        <v>709.69999999999993</v>
      </c>
    </row>
    <row r="37" spans="1:14" ht="11.25" thickBot="1" x14ac:dyDescent="0.2">
      <c r="A37" s="2">
        <v>1986</v>
      </c>
      <c r="B37" s="2">
        <v>85</v>
      </c>
      <c r="C37" s="2">
        <v>64.099999999999994</v>
      </c>
      <c r="D37" s="2">
        <v>90.5</v>
      </c>
      <c r="E37" s="2">
        <v>11.6</v>
      </c>
      <c r="F37" s="2">
        <v>2.1</v>
      </c>
      <c r="G37" s="2">
        <v>24.1</v>
      </c>
      <c r="H37" s="2">
        <v>16</v>
      </c>
      <c r="I37" s="2">
        <v>12</v>
      </c>
      <c r="J37" s="2">
        <v>106.4</v>
      </c>
      <c r="K37" s="2">
        <v>126.2</v>
      </c>
      <c r="L37" s="2">
        <v>324.60000000000002</v>
      </c>
      <c r="M37" s="2">
        <v>133.9</v>
      </c>
      <c r="N37">
        <f t="shared" si="0"/>
        <v>996.5</v>
      </c>
    </row>
    <row r="38" spans="1:14" ht="11.25" thickBot="1" x14ac:dyDescent="0.2">
      <c r="A38" s="2">
        <v>1987</v>
      </c>
      <c r="B38" s="2">
        <v>15.5</v>
      </c>
      <c r="C38" s="2">
        <v>67.099999999999994</v>
      </c>
      <c r="D38" s="2">
        <v>65.099999999999994</v>
      </c>
      <c r="E38" s="2">
        <v>43.3</v>
      </c>
      <c r="F38" s="2">
        <v>3.4</v>
      </c>
      <c r="G38" s="2">
        <v>1</v>
      </c>
      <c r="H38" s="2">
        <v>11.6</v>
      </c>
      <c r="I38" s="2">
        <v>202.9</v>
      </c>
      <c r="J38" s="2">
        <v>41.5</v>
      </c>
      <c r="K38" s="2">
        <v>369</v>
      </c>
      <c r="L38" s="2">
        <v>77.900000000000006</v>
      </c>
      <c r="M38" s="2">
        <v>181.8</v>
      </c>
      <c r="N38">
        <f t="shared" si="0"/>
        <v>1080.0999999999999</v>
      </c>
    </row>
    <row r="39" spans="1:14" ht="11.25" thickBot="1" x14ac:dyDescent="0.2">
      <c r="A39" s="2">
        <v>1988</v>
      </c>
      <c r="B39" s="2">
        <v>118.3</v>
      </c>
      <c r="C39" s="2">
        <v>51.7</v>
      </c>
      <c r="D39" s="2">
        <v>52.7</v>
      </c>
      <c r="E39" s="2">
        <v>61.7</v>
      </c>
      <c r="F39" s="2">
        <v>20.5</v>
      </c>
      <c r="G39" s="2">
        <v>10.4</v>
      </c>
      <c r="H39" s="2">
        <v>117.2</v>
      </c>
      <c r="I39" s="2">
        <v>151.5</v>
      </c>
      <c r="J39" s="2">
        <v>30.9</v>
      </c>
      <c r="K39" s="2">
        <v>132.80000000000001</v>
      </c>
      <c r="L39" s="2">
        <v>67</v>
      </c>
      <c r="M39" s="2">
        <v>75.2</v>
      </c>
      <c r="N39">
        <f t="shared" si="0"/>
        <v>889.90000000000009</v>
      </c>
    </row>
    <row r="40" spans="1:14" ht="11.25" thickBot="1" x14ac:dyDescent="0.2">
      <c r="A40" s="2">
        <v>1989</v>
      </c>
      <c r="B40" s="2">
        <v>102.3</v>
      </c>
      <c r="C40" s="2">
        <v>54.6</v>
      </c>
      <c r="D40" s="2">
        <v>126.1</v>
      </c>
      <c r="E40" s="2">
        <v>4.2</v>
      </c>
      <c r="F40" s="2">
        <v>1.3</v>
      </c>
      <c r="G40" s="2">
        <v>2</v>
      </c>
      <c r="H40" s="2">
        <v>0</v>
      </c>
      <c r="I40" s="2">
        <v>67.900000000000006</v>
      </c>
      <c r="J40" s="2">
        <v>294</v>
      </c>
      <c r="K40" s="2">
        <v>159.19999999999999</v>
      </c>
      <c r="L40" s="2">
        <v>18</v>
      </c>
      <c r="M40" s="2">
        <v>187.4</v>
      </c>
      <c r="N40">
        <f t="shared" si="0"/>
        <v>1016.9999999999999</v>
      </c>
    </row>
    <row r="41" spans="1:14" ht="11.25" thickBot="1" x14ac:dyDescent="0.2">
      <c r="A41" s="2">
        <v>1990</v>
      </c>
      <c r="B41" s="2">
        <v>166.1</v>
      </c>
      <c r="C41" s="2">
        <v>48.4</v>
      </c>
      <c r="D41" s="2">
        <v>70.5</v>
      </c>
      <c r="E41" s="2">
        <v>20.3</v>
      </c>
      <c r="F41" s="2">
        <v>15.4</v>
      </c>
      <c r="G41" s="2">
        <v>4</v>
      </c>
      <c r="H41" s="2">
        <v>12.4</v>
      </c>
      <c r="I41" s="2">
        <v>40.6</v>
      </c>
      <c r="J41" s="2">
        <v>20.399999999999999</v>
      </c>
      <c r="K41" s="2">
        <v>183.4</v>
      </c>
      <c r="L41" s="2">
        <v>82.3</v>
      </c>
      <c r="M41" s="2">
        <v>119.4</v>
      </c>
      <c r="N41">
        <f t="shared" si="0"/>
        <v>783.19999999999993</v>
      </c>
    </row>
    <row r="42" spans="1:14" ht="11.25" thickBot="1" x14ac:dyDescent="0.2">
      <c r="A42" s="2">
        <v>1991</v>
      </c>
      <c r="B42" s="2">
        <v>124</v>
      </c>
      <c r="C42" s="2">
        <v>138.4</v>
      </c>
      <c r="D42" s="2">
        <v>42.6</v>
      </c>
      <c r="E42" s="2">
        <v>10.5</v>
      </c>
      <c r="F42" s="2">
        <v>15.3</v>
      </c>
      <c r="G42" s="2">
        <v>0.9</v>
      </c>
      <c r="H42" s="2">
        <v>47.6</v>
      </c>
      <c r="I42" s="2">
        <v>3.7</v>
      </c>
      <c r="J42" s="2">
        <v>34.700000000000003</v>
      </c>
      <c r="K42" s="2">
        <v>28.1</v>
      </c>
      <c r="L42" s="2">
        <v>142.80000000000001</v>
      </c>
      <c r="M42" s="2">
        <v>149.9</v>
      </c>
      <c r="N42">
        <f t="shared" si="0"/>
        <v>738.5</v>
      </c>
    </row>
    <row r="43" spans="1:14" ht="11.25" thickBot="1" x14ac:dyDescent="0.2">
      <c r="A43" s="2">
        <v>1992</v>
      </c>
      <c r="B43" s="2">
        <v>164.4</v>
      </c>
      <c r="C43" s="2">
        <v>118.3</v>
      </c>
      <c r="D43" s="2">
        <v>140</v>
      </c>
      <c r="E43" s="2">
        <v>47.8</v>
      </c>
      <c r="F43" s="2">
        <v>77.099999999999994</v>
      </c>
      <c r="G43" s="2">
        <v>11.8</v>
      </c>
      <c r="H43" s="2">
        <v>10.199999999999999</v>
      </c>
      <c r="I43" s="2">
        <v>91.4</v>
      </c>
      <c r="J43" s="2">
        <v>132.80000000000001</v>
      </c>
      <c r="K43" s="2">
        <v>32.6</v>
      </c>
      <c r="L43" s="2">
        <v>179.1</v>
      </c>
      <c r="M43" s="2">
        <v>129.69999999999999</v>
      </c>
      <c r="N43">
        <f t="shared" si="0"/>
        <v>1135.2</v>
      </c>
    </row>
    <row r="44" spans="1:14" ht="11.25" thickBot="1" x14ac:dyDescent="0.2">
      <c r="A44" s="2">
        <v>1993</v>
      </c>
      <c r="B44" s="2">
        <v>117.5</v>
      </c>
      <c r="C44" s="2">
        <v>72.099999999999994</v>
      </c>
      <c r="D44" s="2">
        <v>36.5</v>
      </c>
      <c r="E44" s="2">
        <v>13.3</v>
      </c>
      <c r="F44" s="2">
        <v>1.9</v>
      </c>
      <c r="G44" s="2">
        <v>54.3</v>
      </c>
      <c r="H44" s="2">
        <v>45.1</v>
      </c>
      <c r="I44" s="2">
        <v>33.200000000000003</v>
      </c>
      <c r="J44" s="2">
        <v>86.4</v>
      </c>
      <c r="K44" s="2">
        <v>56.5</v>
      </c>
      <c r="L44" s="2">
        <v>310.10000000000002</v>
      </c>
      <c r="M44" s="2">
        <v>85.7</v>
      </c>
      <c r="N44">
        <f t="shared" si="0"/>
        <v>912.60000000000014</v>
      </c>
    </row>
    <row r="45" spans="1:14" ht="11.25" thickBot="1" x14ac:dyDescent="0.2">
      <c r="A45" s="2">
        <v>1994</v>
      </c>
      <c r="B45" s="2">
        <v>90.6</v>
      </c>
      <c r="C45" s="2">
        <v>70.099999999999994</v>
      </c>
      <c r="D45" s="2">
        <v>23.8</v>
      </c>
      <c r="E45" s="2">
        <v>8.6</v>
      </c>
      <c r="F45" s="2">
        <v>22.4</v>
      </c>
      <c r="G45" s="2">
        <v>109.7</v>
      </c>
      <c r="H45" s="2">
        <v>3</v>
      </c>
      <c r="I45" s="2">
        <v>8.1999999999999993</v>
      </c>
      <c r="J45" s="2">
        <v>111</v>
      </c>
      <c r="K45" s="2">
        <v>201.7</v>
      </c>
      <c r="L45" s="2">
        <v>190.2</v>
      </c>
      <c r="M45" s="2">
        <v>167</v>
      </c>
      <c r="N45">
        <f t="shared" si="0"/>
        <v>1006.3</v>
      </c>
    </row>
    <row r="46" spans="1:14" ht="11.25" thickBot="1" x14ac:dyDescent="0.2">
      <c r="A46" s="2">
        <v>1995</v>
      </c>
      <c r="B46" s="2">
        <v>62</v>
      </c>
      <c r="C46" s="2">
        <v>57.1</v>
      </c>
      <c r="D46" s="2">
        <v>23.4</v>
      </c>
      <c r="E46" s="2">
        <v>42.1</v>
      </c>
      <c r="F46" s="2">
        <v>3.8</v>
      </c>
      <c r="G46" s="2">
        <v>36.4</v>
      </c>
      <c r="H46" s="2">
        <v>10.3</v>
      </c>
      <c r="I46" s="2">
        <v>7.4</v>
      </c>
      <c r="J46" s="2">
        <v>170.1</v>
      </c>
      <c r="K46" s="2">
        <v>172.1</v>
      </c>
      <c r="L46" s="2">
        <v>106</v>
      </c>
      <c r="M46" s="2">
        <v>152.9</v>
      </c>
      <c r="N46">
        <f t="shared" si="0"/>
        <v>843.6</v>
      </c>
    </row>
    <row r="47" spans="1:14" ht="11.25" thickBot="1" x14ac:dyDescent="0.2">
      <c r="A47" s="2">
        <v>1996</v>
      </c>
      <c r="B47" s="2">
        <v>56.5</v>
      </c>
      <c r="C47" s="2">
        <v>96.5</v>
      </c>
      <c r="D47" s="2">
        <v>49.3</v>
      </c>
      <c r="E47" s="2">
        <v>50.4</v>
      </c>
      <c r="F47" s="2">
        <v>12.9</v>
      </c>
      <c r="G47" s="2">
        <v>19.7</v>
      </c>
      <c r="H47" s="2">
        <v>6.5</v>
      </c>
      <c r="I47" s="2">
        <v>24.7</v>
      </c>
      <c r="J47" s="2">
        <v>136.19999999999999</v>
      </c>
      <c r="K47" s="2">
        <v>162.19999999999999</v>
      </c>
      <c r="L47" s="2">
        <v>205.2</v>
      </c>
      <c r="M47" s="2">
        <v>42.5</v>
      </c>
      <c r="N47">
        <f t="shared" si="0"/>
        <v>862.59999999999991</v>
      </c>
    </row>
    <row r="48" spans="1:14" ht="11.25" thickBot="1" x14ac:dyDescent="0.2">
      <c r="A48" s="2">
        <v>1997</v>
      </c>
      <c r="B48" s="2">
        <v>136.5</v>
      </c>
      <c r="C48" s="2">
        <v>58.1</v>
      </c>
      <c r="D48" s="2">
        <v>135.9</v>
      </c>
      <c r="E48" s="2">
        <v>18.399999999999999</v>
      </c>
      <c r="F48" s="2">
        <v>9</v>
      </c>
      <c r="G48" s="2">
        <v>23.2</v>
      </c>
      <c r="H48" s="2">
        <v>108.2</v>
      </c>
      <c r="I48" s="2">
        <v>17.3</v>
      </c>
      <c r="J48" s="2">
        <v>166.8</v>
      </c>
      <c r="K48" s="2">
        <v>146.19999999999999</v>
      </c>
      <c r="L48" s="2">
        <v>188.6</v>
      </c>
      <c r="M48" s="2">
        <v>188.7</v>
      </c>
      <c r="N48">
        <f t="shared" si="0"/>
        <v>1196.8999999999999</v>
      </c>
    </row>
    <row r="49" spans="1:14" ht="11.25" thickBot="1" x14ac:dyDescent="0.2">
      <c r="A49" s="2">
        <v>1998</v>
      </c>
      <c r="B49" s="2">
        <v>149.69999999999999</v>
      </c>
      <c r="C49" s="2">
        <v>98.1</v>
      </c>
      <c r="D49" s="2">
        <v>7.5</v>
      </c>
      <c r="E49" s="2">
        <v>52.5</v>
      </c>
      <c r="F49" s="2">
        <v>11.6</v>
      </c>
      <c r="G49" s="2">
        <v>12.7</v>
      </c>
      <c r="H49" s="2">
        <v>47</v>
      </c>
      <c r="I49" s="2">
        <v>51.1</v>
      </c>
      <c r="J49" s="2">
        <v>156.9</v>
      </c>
      <c r="K49" s="2">
        <v>74.900000000000006</v>
      </c>
      <c r="L49" s="2">
        <v>36.1</v>
      </c>
      <c r="M49" s="2">
        <v>65.3</v>
      </c>
      <c r="N49">
        <f t="shared" si="0"/>
        <v>763.4</v>
      </c>
    </row>
    <row r="50" spans="1:14" ht="11.25" thickBot="1" x14ac:dyDescent="0.2">
      <c r="A50" s="2">
        <v>1999</v>
      </c>
      <c r="B50" s="2">
        <v>102.3</v>
      </c>
      <c r="C50" s="2">
        <v>8.8000000000000007</v>
      </c>
      <c r="D50" s="2">
        <v>28.1</v>
      </c>
      <c r="E50" s="2">
        <v>30</v>
      </c>
      <c r="F50" s="2">
        <v>35.799999999999997</v>
      </c>
      <c r="G50" s="2">
        <v>0.8</v>
      </c>
      <c r="H50" s="2">
        <v>20</v>
      </c>
      <c r="I50" s="2">
        <v>11.2</v>
      </c>
      <c r="J50" s="2">
        <v>166</v>
      </c>
      <c r="K50" s="2">
        <v>107.6</v>
      </c>
      <c r="L50" s="2">
        <v>164.2</v>
      </c>
      <c r="M50" s="2">
        <v>40.299999999999997</v>
      </c>
      <c r="N50">
        <f t="shared" si="0"/>
        <v>715.09999999999991</v>
      </c>
    </row>
    <row r="51" spans="1:14" ht="11.25" thickBot="1" x14ac:dyDescent="0.2">
      <c r="A51" s="2">
        <v>2000</v>
      </c>
      <c r="B51" s="2">
        <v>144.6</v>
      </c>
      <c r="C51" s="2">
        <v>79.7</v>
      </c>
      <c r="D51" s="2">
        <v>71.599999999999994</v>
      </c>
      <c r="E51" s="2">
        <v>0</v>
      </c>
      <c r="F51" s="2">
        <v>16.899999999999999</v>
      </c>
      <c r="G51" s="2">
        <v>36.700000000000003</v>
      </c>
      <c r="H51" s="2">
        <v>2.2000000000000002</v>
      </c>
      <c r="I51" s="2">
        <v>51.9</v>
      </c>
      <c r="J51" s="2">
        <v>154.6</v>
      </c>
      <c r="K51" s="2">
        <v>183.4</v>
      </c>
      <c r="L51" s="2">
        <v>139.6</v>
      </c>
      <c r="M51" s="2">
        <v>87.2</v>
      </c>
      <c r="N51">
        <f t="shared" si="0"/>
        <v>968.4</v>
      </c>
    </row>
    <row r="52" spans="1:14" ht="11.25" thickBot="1" x14ac:dyDescent="0.2">
      <c r="A52" s="2">
        <v>2001</v>
      </c>
      <c r="B52" s="2">
        <v>39.299999999999997</v>
      </c>
      <c r="C52" s="2">
        <v>20.8</v>
      </c>
      <c r="D52" s="2">
        <v>36.1</v>
      </c>
      <c r="E52" s="2">
        <v>5.8</v>
      </c>
      <c r="F52" s="2">
        <v>28</v>
      </c>
      <c r="G52" s="2">
        <v>18</v>
      </c>
      <c r="H52" s="2">
        <v>13.9</v>
      </c>
      <c r="I52" s="2">
        <v>44.3</v>
      </c>
      <c r="J52" s="2">
        <v>76</v>
      </c>
      <c r="K52" s="2">
        <v>132.19999999999999</v>
      </c>
      <c r="L52" s="2">
        <v>240.6</v>
      </c>
      <c r="M52" s="2">
        <v>99.1</v>
      </c>
      <c r="N52">
        <f t="shared" si="0"/>
        <v>754.1</v>
      </c>
    </row>
    <row r="53" spans="1:14" ht="11.25" thickBot="1" x14ac:dyDescent="0.2">
      <c r="A53" s="2">
        <v>2002</v>
      </c>
      <c r="B53" s="2">
        <v>86.5</v>
      </c>
      <c r="C53" s="2">
        <v>55.8</v>
      </c>
      <c r="D53" s="2">
        <v>34.1</v>
      </c>
      <c r="E53" s="2">
        <v>51.9</v>
      </c>
      <c r="F53" s="2">
        <v>23.4</v>
      </c>
      <c r="G53" s="2">
        <v>3</v>
      </c>
      <c r="H53" s="2">
        <v>9.4</v>
      </c>
      <c r="I53" s="2">
        <v>42.3</v>
      </c>
      <c r="J53" s="2">
        <v>1.7</v>
      </c>
      <c r="K53" s="2">
        <v>434.9</v>
      </c>
      <c r="L53" s="2">
        <v>291.89999999999998</v>
      </c>
      <c r="M53" s="2">
        <v>290.7</v>
      </c>
      <c r="N53">
        <f t="shared" si="0"/>
        <v>1325.6000000000001</v>
      </c>
    </row>
    <row r="54" spans="1:14" ht="11.25" thickBot="1" x14ac:dyDescent="0.2">
      <c r="A54" s="2">
        <v>2003</v>
      </c>
      <c r="B54" s="2">
        <v>78.7</v>
      </c>
      <c r="C54" s="2">
        <v>63.8</v>
      </c>
      <c r="D54" s="2">
        <v>87.4</v>
      </c>
      <c r="E54" s="2">
        <v>65.099999999999994</v>
      </c>
      <c r="F54" s="2">
        <v>30</v>
      </c>
      <c r="G54" s="2">
        <v>16.100000000000001</v>
      </c>
      <c r="H54" s="2">
        <v>17.600000000000001</v>
      </c>
      <c r="I54" s="2">
        <v>43.4</v>
      </c>
      <c r="J54" s="2">
        <v>63.5</v>
      </c>
      <c r="K54" s="2">
        <v>146.1</v>
      </c>
      <c r="L54" s="2">
        <v>276.2</v>
      </c>
      <c r="M54" s="2">
        <v>196.8</v>
      </c>
      <c r="N54">
        <f t="shared" si="0"/>
        <v>1084.7</v>
      </c>
    </row>
    <row r="55" spans="1:14" ht="11.25" thickBot="1" x14ac:dyDescent="0.2">
      <c r="A55" s="2">
        <v>2004</v>
      </c>
      <c r="B55" s="2">
        <v>37</v>
      </c>
      <c r="C55" s="2">
        <v>11</v>
      </c>
      <c r="D55" s="2">
        <v>113.4</v>
      </c>
      <c r="E55" s="2">
        <v>122.8</v>
      </c>
      <c r="F55" s="2">
        <v>10.4</v>
      </c>
      <c r="G55" s="2">
        <v>57.5</v>
      </c>
      <c r="H55" s="2">
        <v>87.5</v>
      </c>
      <c r="I55" s="2">
        <v>0.2</v>
      </c>
      <c r="J55" s="2">
        <v>84.1</v>
      </c>
      <c r="K55" s="2">
        <v>136.6</v>
      </c>
      <c r="L55" s="2">
        <v>215.6</v>
      </c>
      <c r="M55" s="2">
        <v>252</v>
      </c>
      <c r="N55">
        <f t="shared" si="0"/>
        <v>1128.0999999999999</v>
      </c>
    </row>
    <row r="56" spans="1:14" ht="11.25" thickBot="1" x14ac:dyDescent="0.2">
      <c r="A56" s="2">
        <v>2005</v>
      </c>
      <c r="B56" s="2">
        <v>92.4</v>
      </c>
      <c r="C56" s="2">
        <v>61.8</v>
      </c>
      <c r="D56" s="2">
        <v>64.099999999999994</v>
      </c>
      <c r="E56" s="2">
        <v>25.4</v>
      </c>
      <c r="F56" s="2">
        <v>44.7</v>
      </c>
      <c r="G56" s="2">
        <v>26.4</v>
      </c>
      <c r="H56" s="2">
        <v>1.3</v>
      </c>
      <c r="I56" s="2">
        <v>80.8</v>
      </c>
      <c r="J56" s="2">
        <v>40</v>
      </c>
      <c r="K56" s="2">
        <v>159.5</v>
      </c>
      <c r="L56" s="2">
        <v>154.4</v>
      </c>
      <c r="M56" s="2">
        <v>77.3</v>
      </c>
      <c r="N56">
        <f t="shared" si="0"/>
        <v>828.09999999999991</v>
      </c>
    </row>
    <row r="57" spans="1:14" ht="11.25" thickBot="1" x14ac:dyDescent="0.2">
      <c r="A57" s="2">
        <v>2006</v>
      </c>
      <c r="B57" s="2">
        <v>125.7</v>
      </c>
      <c r="C57" s="2">
        <v>14.9</v>
      </c>
      <c r="D57" s="2">
        <v>18.5</v>
      </c>
      <c r="E57" s="2">
        <v>6.1</v>
      </c>
      <c r="F57" s="2">
        <v>6.4</v>
      </c>
      <c r="G57" s="2">
        <v>0.2</v>
      </c>
      <c r="H57" s="2">
        <v>17.2</v>
      </c>
      <c r="I57" s="2">
        <v>0</v>
      </c>
      <c r="J57" s="2">
        <v>198.9</v>
      </c>
      <c r="K57" s="2">
        <v>49.4</v>
      </c>
      <c r="L57" s="2">
        <v>195.7</v>
      </c>
      <c r="M57" s="2">
        <v>277.60000000000002</v>
      </c>
      <c r="N57">
        <f t="shared" si="0"/>
        <v>910.6</v>
      </c>
    </row>
    <row r="58" spans="1:14" ht="11.25" thickBot="1" x14ac:dyDescent="0.2">
      <c r="A58" s="2">
        <v>2007</v>
      </c>
      <c r="B58" s="2">
        <v>47.4</v>
      </c>
      <c r="C58" s="2">
        <v>80.5</v>
      </c>
      <c r="D58" s="2">
        <v>147</v>
      </c>
      <c r="E58" s="2">
        <v>15.1</v>
      </c>
      <c r="F58" s="2">
        <v>5.6</v>
      </c>
      <c r="G58" s="2">
        <v>20.3</v>
      </c>
      <c r="H58" s="2">
        <v>37.299999999999997</v>
      </c>
      <c r="I58" s="2">
        <v>5.3</v>
      </c>
      <c r="J58" s="2">
        <v>109.5</v>
      </c>
      <c r="K58" s="2">
        <v>110.3</v>
      </c>
      <c r="L58" s="2">
        <v>155.4</v>
      </c>
      <c r="M58" s="2">
        <v>71.2</v>
      </c>
      <c r="N58">
        <f t="shared" si="0"/>
        <v>804.90000000000009</v>
      </c>
    </row>
    <row r="59" spans="1:14" ht="11.25" thickBot="1" x14ac:dyDescent="0.2">
      <c r="A59" s="2">
        <v>2008</v>
      </c>
      <c r="B59" s="2">
        <v>157.19999999999999</v>
      </c>
      <c r="C59" s="2">
        <v>53.3</v>
      </c>
      <c r="D59" s="2">
        <v>11.4</v>
      </c>
      <c r="E59" s="2">
        <v>3.6</v>
      </c>
      <c r="F59" s="2">
        <v>11.6</v>
      </c>
      <c r="G59" s="2">
        <v>10.7</v>
      </c>
      <c r="H59" s="2">
        <v>19.899999999999999</v>
      </c>
      <c r="I59" s="2">
        <v>29.6</v>
      </c>
      <c r="J59" s="2">
        <v>120.4</v>
      </c>
      <c r="K59" s="2">
        <v>208.2</v>
      </c>
      <c r="L59" s="2">
        <v>82.8</v>
      </c>
      <c r="M59" s="2">
        <v>175.4</v>
      </c>
      <c r="N59">
        <f t="shared" si="0"/>
        <v>884.1</v>
      </c>
    </row>
    <row r="60" spans="1:14" ht="11.25" thickBot="1" x14ac:dyDescent="0.2">
      <c r="A60" s="2">
        <v>2009</v>
      </c>
      <c r="B60" s="2">
        <v>89</v>
      </c>
      <c r="C60" s="2">
        <v>53.6</v>
      </c>
      <c r="D60" s="2">
        <v>54.4</v>
      </c>
      <c r="E60" s="2">
        <v>81.599999999999994</v>
      </c>
      <c r="F60" s="2">
        <v>22.8</v>
      </c>
      <c r="G60" s="2">
        <v>1.4</v>
      </c>
      <c r="H60" s="2">
        <v>12.3</v>
      </c>
      <c r="I60" s="2">
        <v>116.4</v>
      </c>
      <c r="J60" s="2">
        <v>158.1</v>
      </c>
      <c r="K60" s="2">
        <v>138.80000000000001</v>
      </c>
      <c r="L60" s="2">
        <v>223.2</v>
      </c>
      <c r="M60" s="2">
        <v>116.5</v>
      </c>
      <c r="N60">
        <f t="shared" si="0"/>
        <v>1068.1000000000001</v>
      </c>
    </row>
    <row r="61" spans="1:14" ht="11.25" thickBot="1" x14ac:dyDescent="0.2">
      <c r="A61" s="2">
        <v>2010</v>
      </c>
      <c r="B61" s="2">
        <v>113.5</v>
      </c>
      <c r="C61" s="2">
        <v>98.6</v>
      </c>
      <c r="D61" s="2">
        <v>27.7</v>
      </c>
      <c r="E61" s="2">
        <v>37.799999999999997</v>
      </c>
      <c r="F61" s="2">
        <v>6.8</v>
      </c>
      <c r="G61" s="2">
        <v>3</v>
      </c>
      <c r="H61" s="2">
        <v>13.6</v>
      </c>
      <c r="I61" s="2">
        <v>29.3</v>
      </c>
      <c r="J61" s="2">
        <v>8.3000000000000007</v>
      </c>
      <c r="K61" s="2">
        <v>120.5</v>
      </c>
      <c r="L61" s="2">
        <v>13.1</v>
      </c>
      <c r="M61" s="2">
        <v>14</v>
      </c>
      <c r="N61">
        <f t="shared" si="0"/>
        <v>486.20000000000005</v>
      </c>
    </row>
    <row r="62" spans="1:14" ht="11.25" thickBot="1" x14ac:dyDescent="0.2">
      <c r="A62" s="2">
        <v>2011</v>
      </c>
      <c r="B62" s="2">
        <v>218.8</v>
      </c>
      <c r="C62" s="2">
        <v>101.9</v>
      </c>
      <c r="D62" s="2">
        <v>58.1</v>
      </c>
      <c r="E62" s="2">
        <v>6.3</v>
      </c>
      <c r="F62" s="2">
        <v>5.9</v>
      </c>
      <c r="G62" s="2">
        <v>52</v>
      </c>
      <c r="H62" s="2">
        <v>0</v>
      </c>
      <c r="I62" s="2">
        <v>126.2</v>
      </c>
      <c r="J62" s="2">
        <v>76</v>
      </c>
      <c r="K62" s="2">
        <v>344</v>
      </c>
      <c r="L62" s="2">
        <v>156</v>
      </c>
      <c r="M62" s="2">
        <v>61.3</v>
      </c>
      <c r="N62">
        <f t="shared" si="0"/>
        <v>1206.5</v>
      </c>
    </row>
    <row r="63" spans="1:14" ht="11.25" thickBot="1" x14ac:dyDescent="0.2">
      <c r="A63" s="2">
        <v>2012</v>
      </c>
      <c r="B63" s="2">
        <v>104.4</v>
      </c>
      <c r="C63" s="2">
        <v>112.8</v>
      </c>
      <c r="D63" s="2">
        <v>53</v>
      </c>
      <c r="E63" s="2">
        <v>7.1</v>
      </c>
      <c r="F63" s="2">
        <v>3.2</v>
      </c>
      <c r="G63" s="2">
        <v>66.099999999999994</v>
      </c>
      <c r="H63" s="2">
        <v>40.200000000000003</v>
      </c>
      <c r="I63" s="2">
        <v>53.5</v>
      </c>
      <c r="J63" s="2">
        <v>137</v>
      </c>
      <c r="K63" s="2">
        <v>79.7</v>
      </c>
      <c r="L63" s="2">
        <v>283.60000000000002</v>
      </c>
      <c r="M63" s="2">
        <v>170.5</v>
      </c>
      <c r="N63">
        <f t="shared" si="0"/>
        <v>1111.0999999999999</v>
      </c>
    </row>
    <row r="64" spans="1:14" ht="11.25" thickBot="1" x14ac:dyDescent="0.2">
      <c r="A64" s="2">
        <v>2013</v>
      </c>
      <c r="B64" s="2">
        <v>93</v>
      </c>
      <c r="C64" s="2">
        <v>49.6</v>
      </c>
      <c r="D64" s="2">
        <v>62.2</v>
      </c>
      <c r="E64" s="2">
        <v>31.2</v>
      </c>
      <c r="F64" s="2">
        <v>22.5</v>
      </c>
      <c r="G64" s="2">
        <v>5</v>
      </c>
      <c r="H64" s="2">
        <v>10</v>
      </c>
      <c r="I64" s="2">
        <v>58.9</v>
      </c>
      <c r="J64" s="2">
        <v>98</v>
      </c>
      <c r="K64" s="2">
        <v>148.80000000000001</v>
      </c>
      <c r="L64" s="2">
        <v>84.9</v>
      </c>
      <c r="M64" s="2">
        <v>146.1</v>
      </c>
      <c r="N64">
        <f t="shared" si="0"/>
        <v>810.2</v>
      </c>
    </row>
    <row r="65" spans="1:14" ht="11.25" thickBot="1" x14ac:dyDescent="0.2">
      <c r="A65" s="2">
        <v>2014</v>
      </c>
      <c r="B65" s="2">
        <v>42.7</v>
      </c>
      <c r="C65" s="2">
        <v>63.7</v>
      </c>
      <c r="D65" s="2">
        <v>71.599999999999994</v>
      </c>
      <c r="E65" s="2">
        <v>16.600000000000001</v>
      </c>
      <c r="F65" s="2">
        <v>8.9</v>
      </c>
      <c r="G65" s="2">
        <v>80.7</v>
      </c>
      <c r="H65" s="2">
        <v>7.5</v>
      </c>
      <c r="I65" s="2">
        <v>0.9</v>
      </c>
      <c r="J65" s="2">
        <v>26.3</v>
      </c>
      <c r="K65" s="2">
        <v>109.1</v>
      </c>
      <c r="L65" s="2">
        <v>152.6</v>
      </c>
      <c r="M65" s="2">
        <v>51.9</v>
      </c>
      <c r="N65">
        <f t="shared" si="0"/>
        <v>632.5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85" zoomScaleNormal="85" workbookViewId="0">
      <selection activeCell="P8" sqref="P2:P8"/>
    </sheetView>
  </sheetViews>
  <sheetFormatPr defaultRowHeight="10.5" x14ac:dyDescent="0.15"/>
  <sheetData>
    <row r="1" spans="1:13" ht="11.25" thickBot="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1.25" thickBot="1" x14ac:dyDescent="0.2">
      <c r="A2" s="2">
        <v>1951</v>
      </c>
      <c r="B2" s="2">
        <v>8.3000000000000007</v>
      </c>
      <c r="C2" s="2">
        <v>5.8</v>
      </c>
      <c r="D2" s="2">
        <v>10.1</v>
      </c>
      <c r="E2" s="2">
        <v>16.100000000000001</v>
      </c>
      <c r="F2" s="2">
        <v>21.4</v>
      </c>
      <c r="G2" s="2">
        <v>24.9</v>
      </c>
      <c r="H2" s="2">
        <v>27.4</v>
      </c>
      <c r="I2" s="2">
        <v>27.9</v>
      </c>
      <c r="J2" s="2">
        <v>25.1</v>
      </c>
      <c r="K2" s="2">
        <v>17.899999999999999</v>
      </c>
      <c r="L2" s="2">
        <v>13.8</v>
      </c>
      <c r="M2" s="2">
        <v>9.9</v>
      </c>
    </row>
    <row r="3" spans="1:13" ht="11.25" thickBot="1" x14ac:dyDescent="0.2">
      <c r="A3" s="2">
        <v>1952</v>
      </c>
      <c r="B3" s="2">
        <v>8.6</v>
      </c>
      <c r="C3" s="2">
        <v>9.6</v>
      </c>
      <c r="D3" s="2">
        <v>10.3</v>
      </c>
      <c r="E3" s="2">
        <v>12.9</v>
      </c>
      <c r="F3" s="2">
        <v>18.2</v>
      </c>
      <c r="G3" s="2">
        <v>22.6</v>
      </c>
      <c r="H3" s="2">
        <v>26.1</v>
      </c>
      <c r="I3" s="2">
        <v>26.9</v>
      </c>
      <c r="J3" s="2">
        <v>23.8</v>
      </c>
      <c r="K3" s="2">
        <v>20.7</v>
      </c>
      <c r="L3" s="2">
        <v>12.3</v>
      </c>
      <c r="M3" s="2">
        <v>8.6</v>
      </c>
    </row>
    <row r="4" spans="1:13" ht="11.25" thickBot="1" x14ac:dyDescent="0.2">
      <c r="A4" s="2">
        <v>1953</v>
      </c>
      <c r="B4" s="2">
        <v>8.5</v>
      </c>
      <c r="C4" s="2">
        <v>9.8000000000000007</v>
      </c>
      <c r="D4" s="2">
        <v>9.3000000000000007</v>
      </c>
      <c r="E4" s="2">
        <v>13.5</v>
      </c>
      <c r="F4" s="2">
        <v>19</v>
      </c>
      <c r="G4" s="2">
        <v>24.2</v>
      </c>
      <c r="H4" s="2">
        <v>26.2</v>
      </c>
      <c r="I4" s="2">
        <v>27.3</v>
      </c>
      <c r="J4" s="2">
        <v>22.7</v>
      </c>
      <c r="K4" s="2">
        <v>17.100000000000001</v>
      </c>
      <c r="L4" s="2">
        <v>10.8</v>
      </c>
      <c r="M4" s="2">
        <v>5.6</v>
      </c>
    </row>
    <row r="5" spans="1:13" ht="11.25" thickBot="1" x14ac:dyDescent="0.2">
      <c r="A5" s="2">
        <v>1954</v>
      </c>
      <c r="B5" s="2">
        <v>6.1</v>
      </c>
      <c r="C5" s="2">
        <v>5</v>
      </c>
      <c r="D5" s="2">
        <v>6.5</v>
      </c>
      <c r="E5" s="2">
        <v>10.9</v>
      </c>
      <c r="F5" s="2">
        <v>19.100000000000001</v>
      </c>
      <c r="G5" s="2">
        <v>24</v>
      </c>
      <c r="H5" s="2">
        <v>27.1</v>
      </c>
      <c r="I5" s="2">
        <v>26.7</v>
      </c>
      <c r="J5" s="2">
        <v>24.1</v>
      </c>
      <c r="K5" s="2">
        <v>19.2</v>
      </c>
      <c r="L5" s="2">
        <v>13.7</v>
      </c>
      <c r="M5" s="2">
        <v>9</v>
      </c>
    </row>
    <row r="6" spans="1:13" ht="11.25" thickBot="1" x14ac:dyDescent="0.2">
      <c r="A6" s="2">
        <v>1955</v>
      </c>
      <c r="B6" s="2">
        <v>7.7</v>
      </c>
      <c r="C6" s="2">
        <v>10.1</v>
      </c>
      <c r="D6" s="2">
        <v>9.6999999999999993</v>
      </c>
      <c r="E6" s="2">
        <v>13.1</v>
      </c>
      <c r="F6" s="2">
        <v>18.899999999999999</v>
      </c>
      <c r="G6" s="2">
        <v>22.7</v>
      </c>
      <c r="H6" s="2">
        <v>26.2</v>
      </c>
      <c r="I6" s="2">
        <v>26.4</v>
      </c>
      <c r="J6" s="2">
        <v>23.3</v>
      </c>
      <c r="K6" s="2">
        <v>18.399999999999999</v>
      </c>
      <c r="L6" s="2">
        <v>14.1</v>
      </c>
      <c r="M6" s="2">
        <v>9.3000000000000007</v>
      </c>
    </row>
    <row r="7" spans="1:13" ht="11.25" thickBot="1" x14ac:dyDescent="0.2">
      <c r="A7" s="2">
        <v>1956</v>
      </c>
      <c r="B7" s="2">
        <v>7.7</v>
      </c>
      <c r="C7" s="2">
        <v>7.3</v>
      </c>
      <c r="D7" s="2">
        <v>7.9</v>
      </c>
      <c r="E7" s="2">
        <v>13.4</v>
      </c>
      <c r="F7" s="2">
        <v>17.3</v>
      </c>
      <c r="G7" s="2">
        <v>22.5</v>
      </c>
      <c r="H7" s="2">
        <v>24.9</v>
      </c>
      <c r="I7" s="2">
        <v>26</v>
      </c>
      <c r="J7" s="2">
        <v>21.4</v>
      </c>
      <c r="K7" s="2">
        <v>17.3</v>
      </c>
      <c r="L7" s="2">
        <v>12.6</v>
      </c>
      <c r="M7" s="2">
        <v>7.8</v>
      </c>
    </row>
    <row r="8" spans="1:13" ht="11.25" thickBot="1" x14ac:dyDescent="0.2">
      <c r="A8" s="2">
        <v>1957</v>
      </c>
      <c r="B8" s="2">
        <v>5.4</v>
      </c>
      <c r="C8" s="2">
        <v>7.6</v>
      </c>
      <c r="D8" s="2">
        <v>9.3000000000000007</v>
      </c>
      <c r="E8" s="2">
        <v>13.2</v>
      </c>
      <c r="F8" s="2">
        <v>20.3</v>
      </c>
      <c r="G8" s="2">
        <v>22.6</v>
      </c>
      <c r="H8" s="2">
        <v>25.2</v>
      </c>
      <c r="I8" s="2">
        <v>25.9</v>
      </c>
      <c r="J8" s="2">
        <v>24.7</v>
      </c>
      <c r="K8" s="2">
        <v>17.899999999999999</v>
      </c>
      <c r="L8" s="2">
        <v>11.5</v>
      </c>
      <c r="M8" s="2">
        <v>8.4</v>
      </c>
    </row>
    <row r="9" spans="1:13" ht="11.25" thickBot="1" x14ac:dyDescent="0.2">
      <c r="A9" s="2">
        <v>1958</v>
      </c>
      <c r="B9" s="2">
        <v>8.9</v>
      </c>
      <c r="C9" s="2">
        <v>8.6</v>
      </c>
      <c r="D9" s="2">
        <v>12.2</v>
      </c>
      <c r="E9" s="2">
        <v>13.7</v>
      </c>
      <c r="F9" s="2">
        <v>20</v>
      </c>
      <c r="G9" s="2">
        <v>23.6</v>
      </c>
      <c r="H9" s="2">
        <v>24.9</v>
      </c>
      <c r="I9" s="2">
        <v>25.4</v>
      </c>
      <c r="J9" s="2">
        <v>23</v>
      </c>
      <c r="K9" s="2">
        <v>17.8</v>
      </c>
      <c r="L9" s="2">
        <v>9.1999999999999993</v>
      </c>
      <c r="M9" s="2">
        <v>8.6</v>
      </c>
    </row>
    <row r="10" spans="1:13" ht="11.25" thickBot="1" x14ac:dyDescent="0.2">
      <c r="A10" s="2">
        <v>1959</v>
      </c>
      <c r="B10" s="2">
        <v>7.2</v>
      </c>
      <c r="C10" s="2">
        <v>5.5</v>
      </c>
      <c r="D10" s="2">
        <v>8.1</v>
      </c>
      <c r="E10" s="2">
        <v>14.2</v>
      </c>
      <c r="F10" s="2">
        <v>19.3</v>
      </c>
      <c r="G10" s="2">
        <v>23.1</v>
      </c>
      <c r="H10" s="2">
        <v>25.9</v>
      </c>
      <c r="I10" s="2">
        <v>25.7</v>
      </c>
      <c r="J10" s="2">
        <v>22.1</v>
      </c>
      <c r="K10" s="2">
        <v>17.2</v>
      </c>
      <c r="L10" s="2">
        <v>10.9</v>
      </c>
      <c r="M10" s="2">
        <v>7</v>
      </c>
    </row>
    <row r="11" spans="1:13" ht="11.25" thickBot="1" x14ac:dyDescent="0.2">
      <c r="A11" s="2">
        <v>1960</v>
      </c>
      <c r="B11" s="2">
        <v>8.1999999999999993</v>
      </c>
      <c r="C11" s="2">
        <v>8.4</v>
      </c>
      <c r="D11" s="2">
        <v>7.4</v>
      </c>
      <c r="E11" s="2">
        <v>13.6</v>
      </c>
      <c r="F11" s="2">
        <v>19.2</v>
      </c>
      <c r="G11" s="2">
        <v>24.3</v>
      </c>
      <c r="H11" s="2">
        <v>25.5</v>
      </c>
      <c r="I11" s="2">
        <v>25.8</v>
      </c>
      <c r="J11" s="2">
        <v>23.6</v>
      </c>
      <c r="K11" s="2">
        <v>19.3</v>
      </c>
      <c r="L11" s="2">
        <v>13.6</v>
      </c>
      <c r="M11" s="2">
        <v>9.6</v>
      </c>
    </row>
    <row r="12" spans="1:13" ht="11.25" thickBot="1" x14ac:dyDescent="0.2">
      <c r="A12" s="2">
        <v>1961</v>
      </c>
      <c r="B12" s="2">
        <v>7.5</v>
      </c>
      <c r="C12" s="2">
        <v>8</v>
      </c>
      <c r="D12" s="2">
        <v>9.6999999999999993</v>
      </c>
      <c r="E12" s="2">
        <v>14.1</v>
      </c>
      <c r="F12" s="2">
        <v>21.2</v>
      </c>
      <c r="G12" s="2">
        <v>24.4</v>
      </c>
      <c r="H12" s="2">
        <v>26.2</v>
      </c>
      <c r="I12" s="2">
        <v>25.3</v>
      </c>
      <c r="J12" s="2">
        <v>22.1</v>
      </c>
      <c r="K12" s="2">
        <v>17.2</v>
      </c>
      <c r="L12" s="2">
        <v>13.1</v>
      </c>
      <c r="M12" s="2">
        <v>11.1</v>
      </c>
    </row>
    <row r="13" spans="1:13" ht="11.25" thickBot="1" x14ac:dyDescent="0.2">
      <c r="A13" s="2">
        <v>1962</v>
      </c>
      <c r="B13" s="2">
        <v>7.4</v>
      </c>
      <c r="C13" s="2">
        <v>9.6</v>
      </c>
      <c r="D13" s="2">
        <v>12.3</v>
      </c>
      <c r="E13" s="2">
        <v>14.2</v>
      </c>
      <c r="F13" s="2">
        <v>19.600000000000001</v>
      </c>
      <c r="G13" s="2">
        <v>22.7</v>
      </c>
      <c r="H13" s="2">
        <v>27.1</v>
      </c>
      <c r="I13" s="2">
        <v>25.9</v>
      </c>
      <c r="J13" s="2">
        <v>22.5</v>
      </c>
      <c r="K13" s="2">
        <v>18.2</v>
      </c>
      <c r="L13" s="2">
        <v>12</v>
      </c>
      <c r="M13" s="2">
        <v>9.1999999999999993</v>
      </c>
    </row>
    <row r="14" spans="1:13" ht="11.25" thickBot="1" x14ac:dyDescent="0.2">
      <c r="A14" s="2">
        <v>1963</v>
      </c>
      <c r="B14" s="2">
        <v>9.5</v>
      </c>
      <c r="C14" s="2">
        <v>9.9</v>
      </c>
      <c r="D14" s="2">
        <v>10.4</v>
      </c>
      <c r="E14" s="2">
        <v>15</v>
      </c>
      <c r="F14" s="2">
        <v>19</v>
      </c>
      <c r="G14" s="2">
        <v>23.4</v>
      </c>
      <c r="H14" s="2">
        <v>26.3</v>
      </c>
      <c r="I14" s="2">
        <v>25.8</v>
      </c>
      <c r="J14" s="2">
        <v>23.6</v>
      </c>
      <c r="K14" s="2">
        <v>19.8</v>
      </c>
      <c r="L14" s="2">
        <v>11.8</v>
      </c>
      <c r="M14" s="2">
        <v>7</v>
      </c>
    </row>
    <row r="15" spans="1:13" ht="11.25" thickBot="1" x14ac:dyDescent="0.2">
      <c r="A15" s="2">
        <v>1964</v>
      </c>
      <c r="B15" s="2">
        <v>3.2</v>
      </c>
      <c r="C15" s="2">
        <v>7.6</v>
      </c>
      <c r="D15" s="2">
        <v>9.8000000000000007</v>
      </c>
      <c r="E15" s="2">
        <v>12.2</v>
      </c>
      <c r="F15" s="2">
        <v>19.2</v>
      </c>
      <c r="G15" s="2">
        <v>25.2</v>
      </c>
      <c r="H15" s="2">
        <v>26</v>
      </c>
      <c r="I15" s="2">
        <v>25</v>
      </c>
      <c r="J15" s="2">
        <v>22.8</v>
      </c>
      <c r="K15" s="2">
        <v>16.899999999999999</v>
      </c>
      <c r="L15" s="2">
        <v>13.1</v>
      </c>
      <c r="M15" s="2">
        <v>7.2</v>
      </c>
    </row>
    <row r="16" spans="1:13" ht="11.25" thickBot="1" x14ac:dyDescent="0.2">
      <c r="A16" s="2">
        <v>1965</v>
      </c>
      <c r="B16" s="2">
        <v>6.1</v>
      </c>
      <c r="C16" s="2">
        <v>7.8</v>
      </c>
      <c r="D16" s="2">
        <v>9.1</v>
      </c>
      <c r="E16" s="2">
        <v>12.6</v>
      </c>
      <c r="F16" s="2">
        <v>18.600000000000001</v>
      </c>
      <c r="G16" s="2">
        <v>24</v>
      </c>
      <c r="H16" s="2">
        <v>26.1</v>
      </c>
      <c r="I16" s="2">
        <v>26.2</v>
      </c>
      <c r="J16" s="2">
        <v>22.8</v>
      </c>
      <c r="K16" s="2">
        <v>17.8</v>
      </c>
      <c r="L16" s="2">
        <v>13.5</v>
      </c>
      <c r="M16" s="2">
        <v>9.9</v>
      </c>
    </row>
    <row r="17" spans="1:13" ht="11.25" thickBot="1" x14ac:dyDescent="0.2">
      <c r="A17" s="2">
        <v>1966</v>
      </c>
      <c r="B17" s="2">
        <v>10.7</v>
      </c>
      <c r="C17" s="2">
        <v>10</v>
      </c>
      <c r="D17" s="2">
        <v>11.4</v>
      </c>
      <c r="E17" s="2">
        <v>15.5</v>
      </c>
      <c r="F17" s="2">
        <v>18.5</v>
      </c>
      <c r="G17" s="2">
        <v>24.1</v>
      </c>
      <c r="H17" s="2">
        <v>26.2</v>
      </c>
      <c r="I17" s="2">
        <v>27.5</v>
      </c>
      <c r="J17" s="2">
        <v>22.9</v>
      </c>
      <c r="K17" s="2">
        <v>17.600000000000001</v>
      </c>
      <c r="L17" s="2">
        <v>13.9</v>
      </c>
      <c r="M17" s="2">
        <v>10.8</v>
      </c>
    </row>
    <row r="18" spans="1:13" ht="11.25" thickBot="1" x14ac:dyDescent="0.2">
      <c r="A18" s="2">
        <v>1967</v>
      </c>
      <c r="B18" s="2">
        <v>8.1</v>
      </c>
      <c r="C18" s="2">
        <v>6.5</v>
      </c>
      <c r="D18" s="2">
        <v>9.6999999999999993</v>
      </c>
      <c r="E18" s="2">
        <v>13.1</v>
      </c>
      <c r="F18" s="2">
        <v>19.5</v>
      </c>
      <c r="G18" s="2">
        <v>22.1</v>
      </c>
      <c r="H18" s="2">
        <v>24.8</v>
      </c>
      <c r="I18" s="2">
        <v>26</v>
      </c>
      <c r="J18" s="2">
        <v>22.4</v>
      </c>
      <c r="K18" s="2">
        <v>18.3</v>
      </c>
      <c r="L18" s="2">
        <v>14.6</v>
      </c>
      <c r="M18" s="2">
        <v>9.1</v>
      </c>
    </row>
    <row r="19" spans="1:13" ht="11.25" thickBot="1" x14ac:dyDescent="0.2">
      <c r="A19" s="2">
        <v>1968</v>
      </c>
      <c r="B19" s="2">
        <v>8.4</v>
      </c>
      <c r="C19" s="2">
        <v>7.7</v>
      </c>
      <c r="D19" s="2">
        <v>9.6</v>
      </c>
      <c r="E19" s="2">
        <v>12.8</v>
      </c>
      <c r="F19" s="2">
        <v>20.3</v>
      </c>
      <c r="G19" s="2">
        <v>21.8</v>
      </c>
      <c r="H19" s="2">
        <v>25</v>
      </c>
      <c r="I19" s="2">
        <v>25.2</v>
      </c>
      <c r="J19" s="2">
        <v>23.7</v>
      </c>
      <c r="K19" s="2">
        <v>19.7</v>
      </c>
      <c r="L19" s="2">
        <v>14.2</v>
      </c>
      <c r="M19" s="2">
        <v>10</v>
      </c>
    </row>
    <row r="20" spans="1:13" ht="11.25" thickBot="1" x14ac:dyDescent="0.2">
      <c r="A20" s="2">
        <v>1969</v>
      </c>
      <c r="B20" s="2">
        <v>4.4000000000000004</v>
      </c>
      <c r="C20" s="2">
        <v>3.8</v>
      </c>
      <c r="D20" s="2">
        <v>7.7</v>
      </c>
      <c r="E20" s="2">
        <v>11.6</v>
      </c>
      <c r="F20" s="2">
        <v>17.5</v>
      </c>
      <c r="G20" s="2">
        <v>23.5</v>
      </c>
      <c r="H20" s="2">
        <v>24.4</v>
      </c>
      <c r="I20" s="2">
        <v>25.3</v>
      </c>
      <c r="J20" s="2">
        <v>22</v>
      </c>
      <c r="K20" s="2">
        <v>17.399999999999999</v>
      </c>
      <c r="L20" s="2">
        <v>11</v>
      </c>
      <c r="M20" s="2">
        <v>10.5</v>
      </c>
    </row>
    <row r="21" spans="1:13" ht="11.25" thickBot="1" x14ac:dyDescent="0.2">
      <c r="A21" s="2">
        <v>1970</v>
      </c>
      <c r="B21" s="2">
        <v>7.5</v>
      </c>
      <c r="C21" s="2">
        <v>9.5</v>
      </c>
      <c r="D21" s="2">
        <v>11.1</v>
      </c>
      <c r="E21" s="2">
        <v>14.6</v>
      </c>
      <c r="F21" s="2">
        <v>20.5</v>
      </c>
      <c r="G21" s="2">
        <v>22.9</v>
      </c>
      <c r="H21" s="2">
        <v>25.6</v>
      </c>
      <c r="I21" s="2">
        <v>25.9</v>
      </c>
      <c r="J21" s="2">
        <v>21.7</v>
      </c>
      <c r="K21" s="2">
        <v>18.100000000000001</v>
      </c>
      <c r="L21" s="2">
        <v>14.5</v>
      </c>
      <c r="M21" s="2">
        <v>8.9</v>
      </c>
    </row>
    <row r="22" spans="1:13" ht="11.25" thickBot="1" x14ac:dyDescent="0.2">
      <c r="A22" s="2">
        <v>1971</v>
      </c>
      <c r="B22" s="2">
        <v>7.6</v>
      </c>
      <c r="C22" s="2">
        <v>7.9</v>
      </c>
      <c r="D22" s="2">
        <v>10.7</v>
      </c>
      <c r="E22" s="2">
        <v>13.5</v>
      </c>
      <c r="F22" s="2">
        <v>20.2</v>
      </c>
      <c r="G22" s="2">
        <v>22.9</v>
      </c>
      <c r="H22" s="2">
        <v>26.4</v>
      </c>
      <c r="I22" s="2">
        <v>25.8</v>
      </c>
      <c r="J22" s="2">
        <v>24</v>
      </c>
      <c r="K22" s="2">
        <v>18.600000000000001</v>
      </c>
      <c r="L22" s="2">
        <v>14.5</v>
      </c>
      <c r="M22" s="2">
        <v>10</v>
      </c>
    </row>
    <row r="23" spans="1:13" ht="11.25" thickBot="1" x14ac:dyDescent="0.2">
      <c r="A23" s="2">
        <v>1972</v>
      </c>
      <c r="B23" s="2">
        <v>3.8</v>
      </c>
      <c r="C23" s="2">
        <v>3.6</v>
      </c>
      <c r="D23" s="2">
        <v>7.4</v>
      </c>
      <c r="E23" s="2">
        <v>15.2</v>
      </c>
      <c r="F23" s="2">
        <v>18.899999999999999</v>
      </c>
      <c r="G23" s="2">
        <v>25</v>
      </c>
      <c r="H23" s="2">
        <v>27.6</v>
      </c>
      <c r="I23" s="2">
        <v>25.2</v>
      </c>
      <c r="J23" s="2">
        <v>24.1</v>
      </c>
      <c r="K23" s="2">
        <v>20.7</v>
      </c>
      <c r="L23" s="2">
        <v>13.8</v>
      </c>
      <c r="M23" s="2">
        <v>6.7</v>
      </c>
    </row>
    <row r="24" spans="1:13" ht="11.25" thickBot="1" x14ac:dyDescent="0.2">
      <c r="A24" s="2">
        <v>1973</v>
      </c>
      <c r="B24" s="2">
        <v>4.5999999999999996</v>
      </c>
      <c r="C24" s="2">
        <v>8.5</v>
      </c>
      <c r="D24" s="2">
        <v>9.8000000000000007</v>
      </c>
      <c r="E24" s="2">
        <v>14.5</v>
      </c>
      <c r="F24" s="2">
        <v>19.3</v>
      </c>
      <c r="G24" s="2">
        <v>22.6</v>
      </c>
      <c r="H24" s="2">
        <v>25.2</v>
      </c>
      <c r="I24" s="2">
        <v>26.5</v>
      </c>
      <c r="J24" s="2">
        <v>21.2</v>
      </c>
      <c r="K24" s="2">
        <v>18.8</v>
      </c>
      <c r="L24" s="2">
        <v>12.1</v>
      </c>
      <c r="M24" s="2">
        <v>7.9</v>
      </c>
    </row>
    <row r="25" spans="1:13" ht="11.25" thickBot="1" x14ac:dyDescent="0.2">
      <c r="A25" s="2">
        <v>1974</v>
      </c>
      <c r="B25" s="2">
        <v>5.4</v>
      </c>
      <c r="C25" s="2">
        <v>5.9</v>
      </c>
      <c r="D25" s="2">
        <v>8.9</v>
      </c>
      <c r="E25" s="2">
        <v>12.5</v>
      </c>
      <c r="F25" s="2">
        <v>19.5</v>
      </c>
      <c r="G25" s="2">
        <v>23.7</v>
      </c>
      <c r="H25" s="2">
        <v>24.3</v>
      </c>
      <c r="I25" s="2">
        <v>24.6</v>
      </c>
      <c r="J25" s="2">
        <v>21.9</v>
      </c>
      <c r="K25" s="2">
        <v>17.8</v>
      </c>
      <c r="L25" s="2">
        <v>14.9</v>
      </c>
      <c r="M25" s="2">
        <v>8.5</v>
      </c>
    </row>
    <row r="26" spans="1:13" ht="11.25" thickBot="1" x14ac:dyDescent="0.2">
      <c r="A26" s="2">
        <v>1975</v>
      </c>
      <c r="B26" s="2">
        <v>7.6</v>
      </c>
      <c r="C26" s="2">
        <v>7.2</v>
      </c>
      <c r="D26" s="2">
        <v>10</v>
      </c>
      <c r="E26" s="2">
        <v>15.7</v>
      </c>
      <c r="F26" s="2">
        <v>20.9</v>
      </c>
      <c r="G26" s="2">
        <v>25.7</v>
      </c>
      <c r="H26" s="2">
        <v>27.1</v>
      </c>
      <c r="I26" s="2">
        <v>25.4</v>
      </c>
      <c r="J26" s="2">
        <v>23.5</v>
      </c>
      <c r="K26" s="2">
        <v>17.399999999999999</v>
      </c>
      <c r="L26" s="2">
        <v>11.4</v>
      </c>
      <c r="M26" s="2">
        <v>7.2</v>
      </c>
    </row>
    <row r="27" spans="1:13" ht="11.25" thickBot="1" x14ac:dyDescent="0.2">
      <c r="A27" s="2">
        <v>1976</v>
      </c>
      <c r="B27" s="2">
        <v>8.1</v>
      </c>
      <c r="C27" s="2">
        <v>5.0999999999999996</v>
      </c>
      <c r="D27" s="2">
        <v>7.3</v>
      </c>
      <c r="E27" s="2">
        <v>14.5</v>
      </c>
      <c r="F27" s="2">
        <v>19</v>
      </c>
      <c r="G27" s="2">
        <v>23.5</v>
      </c>
      <c r="H27" s="2">
        <v>25.3</v>
      </c>
      <c r="I27" s="2">
        <v>26.8</v>
      </c>
      <c r="J27" s="2">
        <v>24.1</v>
      </c>
      <c r="K27" s="2">
        <v>16.8</v>
      </c>
      <c r="L27" s="2">
        <v>11.9</v>
      </c>
      <c r="M27" s="2">
        <v>9.1</v>
      </c>
    </row>
    <row r="28" spans="1:13" ht="11.25" thickBot="1" x14ac:dyDescent="0.2">
      <c r="A28" s="2">
        <v>1977</v>
      </c>
      <c r="B28" s="2">
        <v>3.9</v>
      </c>
      <c r="C28" s="2">
        <v>7.5</v>
      </c>
      <c r="D28" s="2">
        <v>10.6</v>
      </c>
      <c r="E28" s="2">
        <v>14.8</v>
      </c>
      <c r="F28" s="2">
        <v>19.3</v>
      </c>
      <c r="G28" s="2">
        <v>24.7</v>
      </c>
      <c r="H28" s="2">
        <v>25.7</v>
      </c>
      <c r="I28" s="2">
        <v>25.3</v>
      </c>
      <c r="J28" s="2">
        <v>23.4</v>
      </c>
      <c r="K28" s="2">
        <v>16.3</v>
      </c>
      <c r="L28" s="2" t="s">
        <v>12</v>
      </c>
      <c r="M28" s="2">
        <v>8.6999999999999993</v>
      </c>
    </row>
    <row r="29" spans="1:13" ht="11.25" thickBot="1" x14ac:dyDescent="0.2">
      <c r="A29" s="2">
        <v>1978</v>
      </c>
      <c r="B29" s="2">
        <v>7.6</v>
      </c>
      <c r="C29" s="2">
        <v>7.9</v>
      </c>
      <c r="D29" s="2">
        <v>11.2</v>
      </c>
      <c r="E29" s="2">
        <v>15</v>
      </c>
      <c r="F29" s="2">
        <v>17.100000000000001</v>
      </c>
      <c r="G29" s="2">
        <v>21.4</v>
      </c>
      <c r="H29" s="2">
        <v>25.6</v>
      </c>
      <c r="I29" s="2">
        <v>25.3</v>
      </c>
      <c r="J29" s="2">
        <v>24.1</v>
      </c>
      <c r="K29" s="2">
        <v>19.600000000000001</v>
      </c>
      <c r="L29" s="2">
        <v>10.8</v>
      </c>
      <c r="M29" s="2">
        <v>10.5</v>
      </c>
    </row>
    <row r="30" spans="1:13" ht="11.25" thickBot="1" x14ac:dyDescent="0.2">
      <c r="A30" s="2">
        <v>1979</v>
      </c>
      <c r="B30" s="2">
        <v>7.5</v>
      </c>
      <c r="C30" s="2">
        <v>8.5</v>
      </c>
      <c r="D30" s="2">
        <v>10.1</v>
      </c>
      <c r="E30" s="2">
        <v>14.4</v>
      </c>
      <c r="F30" s="2">
        <v>18.899999999999999</v>
      </c>
      <c r="G30" s="2">
        <v>23</v>
      </c>
      <c r="H30" s="2">
        <v>27.4</v>
      </c>
      <c r="I30" s="2">
        <v>27.4</v>
      </c>
      <c r="J30" s="2">
        <v>24.9</v>
      </c>
      <c r="K30" s="2">
        <v>20</v>
      </c>
      <c r="L30" s="2">
        <v>13.9</v>
      </c>
      <c r="M30" s="2">
        <v>10.1</v>
      </c>
    </row>
    <row r="31" spans="1:13" ht="11.25" thickBot="1" x14ac:dyDescent="0.2">
      <c r="A31" s="2">
        <v>1980</v>
      </c>
      <c r="B31" s="2">
        <v>6.8</v>
      </c>
      <c r="C31" s="2">
        <v>6.2</v>
      </c>
      <c r="D31" s="2">
        <v>9.1999999999999993</v>
      </c>
      <c r="E31" s="2">
        <v>14.6</v>
      </c>
      <c r="F31" s="2">
        <v>19</v>
      </c>
      <c r="G31" s="2">
        <v>23.7</v>
      </c>
      <c r="H31" s="2">
        <v>27.3</v>
      </c>
      <c r="I31" s="2">
        <v>25.7</v>
      </c>
      <c r="J31" s="2">
        <v>22.4</v>
      </c>
      <c r="K31" s="2">
        <v>17.3</v>
      </c>
      <c r="L31" s="2">
        <v>14.5</v>
      </c>
      <c r="M31" s="2">
        <v>10.7</v>
      </c>
    </row>
    <row r="32" spans="1:13" ht="11.25" thickBot="1" x14ac:dyDescent="0.2">
      <c r="A32" s="2">
        <v>1981</v>
      </c>
      <c r="B32" s="2">
        <v>9.1</v>
      </c>
      <c r="C32" s="2">
        <v>9.4</v>
      </c>
      <c r="D32" s="2">
        <v>11.5</v>
      </c>
      <c r="E32" s="2">
        <v>13.5</v>
      </c>
      <c r="F32" s="2">
        <v>19.2</v>
      </c>
      <c r="G32" s="2">
        <v>23.9</v>
      </c>
      <c r="H32" s="2">
        <v>26.5</v>
      </c>
      <c r="I32" s="2">
        <v>26.7</v>
      </c>
      <c r="J32" s="2">
        <v>24.2</v>
      </c>
      <c r="K32" s="2">
        <v>18.8</v>
      </c>
      <c r="L32" s="2">
        <v>13.8</v>
      </c>
      <c r="M32" s="2">
        <v>11.3</v>
      </c>
    </row>
    <row r="33" spans="1:13" ht="11.25" thickBot="1" x14ac:dyDescent="0.2">
      <c r="A33" s="2">
        <v>1982</v>
      </c>
      <c r="B33" s="2">
        <v>7</v>
      </c>
      <c r="C33" s="2">
        <v>6.4</v>
      </c>
      <c r="D33" s="2">
        <v>8.8000000000000007</v>
      </c>
      <c r="E33" s="2">
        <v>15.4</v>
      </c>
      <c r="F33" s="2">
        <v>19.3</v>
      </c>
      <c r="G33" s="2">
        <v>23.3</v>
      </c>
      <c r="H33" s="2">
        <v>26.4</v>
      </c>
      <c r="I33" s="2">
        <v>24.8</v>
      </c>
      <c r="J33" s="2">
        <v>23.9</v>
      </c>
      <c r="K33" s="2">
        <v>16.5</v>
      </c>
      <c r="L33" s="2">
        <v>10.5</v>
      </c>
      <c r="M33" s="2">
        <v>6.6</v>
      </c>
    </row>
    <row r="34" spans="1:13" ht="11.25" thickBot="1" x14ac:dyDescent="0.2">
      <c r="A34" s="2">
        <v>1983</v>
      </c>
      <c r="B34" s="2">
        <v>5.8</v>
      </c>
      <c r="C34" s="2">
        <v>8</v>
      </c>
      <c r="D34" s="2">
        <v>9.6</v>
      </c>
      <c r="E34" s="2">
        <v>15.1</v>
      </c>
      <c r="F34" s="2">
        <v>21.2</v>
      </c>
      <c r="G34" s="2">
        <v>24.2</v>
      </c>
      <c r="H34" s="2">
        <v>27.4</v>
      </c>
      <c r="I34" s="2">
        <v>25.9</v>
      </c>
      <c r="J34" s="2">
        <v>22.2</v>
      </c>
      <c r="K34" s="2">
        <v>17.100000000000001</v>
      </c>
      <c r="L34" s="2">
        <v>14.1</v>
      </c>
      <c r="M34" s="2">
        <v>8.9</v>
      </c>
    </row>
    <row r="35" spans="1:13" ht="11.25" thickBot="1" x14ac:dyDescent="0.2">
      <c r="A35" s="2">
        <v>1984</v>
      </c>
      <c r="B35" s="2">
        <v>7.5</v>
      </c>
      <c r="C35" s="2">
        <v>5.4</v>
      </c>
      <c r="D35" s="2">
        <v>9.3000000000000007</v>
      </c>
      <c r="E35" s="2">
        <v>14.4</v>
      </c>
      <c r="F35" s="2">
        <v>18.100000000000001</v>
      </c>
      <c r="G35" s="2">
        <v>22.7</v>
      </c>
      <c r="H35" s="2">
        <v>27.2</v>
      </c>
      <c r="I35" s="2">
        <v>25.1</v>
      </c>
      <c r="J35" s="2">
        <v>23.1</v>
      </c>
      <c r="K35" s="2">
        <v>17.600000000000001</v>
      </c>
      <c r="L35" s="2">
        <v>14.3</v>
      </c>
      <c r="M35" s="2">
        <v>6.8</v>
      </c>
    </row>
    <row r="36" spans="1:13" ht="11.25" thickBot="1" x14ac:dyDescent="0.2">
      <c r="A36" s="2">
        <v>1985</v>
      </c>
      <c r="B36" s="2">
        <v>7.2</v>
      </c>
      <c r="C36" s="2">
        <v>7.5</v>
      </c>
      <c r="D36" s="2">
        <v>7.2</v>
      </c>
      <c r="E36" s="2">
        <v>14.9</v>
      </c>
      <c r="F36" s="2">
        <v>21</v>
      </c>
      <c r="G36" s="2">
        <v>25.4</v>
      </c>
      <c r="H36" s="2">
        <v>25.5</v>
      </c>
      <c r="I36" s="2">
        <v>26.3</v>
      </c>
      <c r="J36" s="2">
        <v>25.4</v>
      </c>
      <c r="K36" s="2">
        <v>18.5</v>
      </c>
      <c r="L36" s="2">
        <v>14.8</v>
      </c>
      <c r="M36" s="2">
        <v>10.3</v>
      </c>
    </row>
    <row r="37" spans="1:13" ht="11.25" thickBot="1" x14ac:dyDescent="0.2">
      <c r="A37" s="2">
        <v>1986</v>
      </c>
      <c r="B37" s="2">
        <v>9.4</v>
      </c>
      <c r="C37" s="2">
        <v>8.9</v>
      </c>
      <c r="D37" s="2">
        <v>8.1999999999999993</v>
      </c>
      <c r="E37" s="2">
        <v>14.7</v>
      </c>
      <c r="F37" s="2">
        <v>19.2</v>
      </c>
      <c r="G37" s="2">
        <v>24.4</v>
      </c>
      <c r="H37" s="2">
        <v>26.8</v>
      </c>
      <c r="I37" s="2">
        <v>26.9</v>
      </c>
      <c r="J37" s="2">
        <v>24.9</v>
      </c>
      <c r="K37" s="2">
        <v>19</v>
      </c>
      <c r="L37" s="2">
        <v>12.8</v>
      </c>
      <c r="M37" s="2">
        <v>8</v>
      </c>
    </row>
    <row r="38" spans="1:13" ht="11.25" thickBot="1" x14ac:dyDescent="0.2">
      <c r="A38" s="2">
        <v>1987</v>
      </c>
      <c r="B38" s="2">
        <v>9.4</v>
      </c>
      <c r="C38" s="2">
        <v>8.8000000000000007</v>
      </c>
      <c r="D38" s="2">
        <v>9.9</v>
      </c>
      <c r="E38" s="2">
        <v>12.7</v>
      </c>
      <c r="F38" s="2">
        <v>19.899999999999999</v>
      </c>
      <c r="G38" s="2">
        <v>25</v>
      </c>
      <c r="H38" s="2">
        <v>26.2</v>
      </c>
      <c r="I38" s="2">
        <v>26.6</v>
      </c>
      <c r="J38" s="2">
        <v>22.5</v>
      </c>
      <c r="K38" s="2">
        <v>16.100000000000001</v>
      </c>
      <c r="L38" s="2">
        <v>13.8</v>
      </c>
      <c r="M38" s="2">
        <v>10.4</v>
      </c>
    </row>
    <row r="39" spans="1:13" ht="11.25" thickBot="1" x14ac:dyDescent="0.2">
      <c r="A39" s="2">
        <v>1988</v>
      </c>
      <c r="B39" s="2">
        <v>7.9</v>
      </c>
      <c r="C39" s="2">
        <v>8.1999999999999993</v>
      </c>
      <c r="D39" s="2">
        <v>10.5</v>
      </c>
      <c r="E39" s="2">
        <v>14.7</v>
      </c>
      <c r="F39" s="2">
        <v>18.899999999999999</v>
      </c>
      <c r="G39" s="2">
        <v>25.7</v>
      </c>
      <c r="H39" s="2">
        <v>26.8</v>
      </c>
      <c r="I39" s="2">
        <v>25.4</v>
      </c>
      <c r="J39" s="2">
        <v>23.1</v>
      </c>
      <c r="K39" s="2">
        <v>18.8</v>
      </c>
      <c r="L39" s="2">
        <v>13.8</v>
      </c>
      <c r="M39" s="2">
        <v>10.5</v>
      </c>
    </row>
    <row r="40" spans="1:13" ht="11.25" thickBot="1" x14ac:dyDescent="0.2">
      <c r="A40" s="2">
        <v>1989</v>
      </c>
      <c r="B40" s="2">
        <v>5.7</v>
      </c>
      <c r="C40" s="2">
        <v>5.8</v>
      </c>
      <c r="D40" s="2">
        <v>10.7</v>
      </c>
      <c r="E40" s="2">
        <v>15.6</v>
      </c>
      <c r="F40" s="2">
        <v>20.5</v>
      </c>
      <c r="G40" s="2">
        <v>24.7</v>
      </c>
      <c r="H40" s="2">
        <v>27.8</v>
      </c>
      <c r="I40" s="2">
        <v>27.4</v>
      </c>
      <c r="J40" s="2">
        <v>23.5</v>
      </c>
      <c r="K40" s="2">
        <v>20.100000000000001</v>
      </c>
      <c r="L40" s="2">
        <v>14.4</v>
      </c>
      <c r="M40" s="2">
        <v>10.199999999999999</v>
      </c>
    </row>
    <row r="41" spans="1:13" ht="11.25" thickBot="1" x14ac:dyDescent="0.2">
      <c r="A41" s="2">
        <v>1990</v>
      </c>
      <c r="B41" s="2">
        <v>6.4</v>
      </c>
      <c r="C41" s="2">
        <v>8</v>
      </c>
      <c r="D41" s="2">
        <v>10.3</v>
      </c>
      <c r="E41" s="2">
        <v>14.8</v>
      </c>
      <c r="F41" s="2">
        <v>18.8</v>
      </c>
      <c r="G41" s="2">
        <v>24.4</v>
      </c>
      <c r="H41" s="2">
        <v>26.6</v>
      </c>
      <c r="I41" s="2">
        <v>25.2</v>
      </c>
      <c r="J41" s="2">
        <v>24.2</v>
      </c>
      <c r="K41" s="2">
        <v>18.7</v>
      </c>
      <c r="L41" s="2">
        <v>14.9</v>
      </c>
      <c r="M41" s="2">
        <v>9.4</v>
      </c>
    </row>
    <row r="42" spans="1:13" ht="11.25" thickBot="1" x14ac:dyDescent="0.2">
      <c r="A42" s="2">
        <v>1991</v>
      </c>
      <c r="B42" s="2">
        <v>7.9</v>
      </c>
      <c r="C42" s="2">
        <v>6.9</v>
      </c>
      <c r="D42" s="2">
        <v>8.9</v>
      </c>
      <c r="E42" s="2">
        <v>14.8</v>
      </c>
      <c r="F42" s="2">
        <v>18.600000000000001</v>
      </c>
      <c r="G42" s="2">
        <v>24</v>
      </c>
      <c r="H42" s="2">
        <v>27.1</v>
      </c>
      <c r="I42" s="2">
        <v>27</v>
      </c>
      <c r="J42" s="2">
        <v>23.2</v>
      </c>
      <c r="K42" s="2">
        <v>20.3</v>
      </c>
      <c r="L42" s="2">
        <v>13.6</v>
      </c>
      <c r="M42" s="2">
        <v>8.9</v>
      </c>
    </row>
    <row r="43" spans="1:13" ht="11.25" thickBot="1" x14ac:dyDescent="0.2">
      <c r="A43" s="2">
        <v>1992</v>
      </c>
      <c r="B43" s="2">
        <v>6.1</v>
      </c>
      <c r="C43" s="2">
        <v>7.2</v>
      </c>
      <c r="D43" s="2">
        <v>8.6999999999999993</v>
      </c>
      <c r="E43" s="2">
        <v>13.3</v>
      </c>
      <c r="F43" s="2">
        <v>17.100000000000001</v>
      </c>
      <c r="G43" s="2">
        <v>24.1</v>
      </c>
      <c r="H43" s="2">
        <v>26</v>
      </c>
      <c r="I43" s="2">
        <v>24.2</v>
      </c>
      <c r="J43" s="2">
        <v>22.7</v>
      </c>
      <c r="K43" s="2">
        <v>17.8</v>
      </c>
      <c r="L43" s="2">
        <v>13.7</v>
      </c>
      <c r="M43" s="2">
        <v>9.6</v>
      </c>
    </row>
    <row r="44" spans="1:13" ht="11.25" thickBot="1" x14ac:dyDescent="0.2">
      <c r="A44" s="2">
        <v>1993</v>
      </c>
      <c r="B44" s="2">
        <v>7.1</v>
      </c>
      <c r="C44" s="2">
        <v>6.3</v>
      </c>
      <c r="D44" s="2">
        <v>9.8000000000000007</v>
      </c>
      <c r="E44" s="2">
        <v>14.8</v>
      </c>
      <c r="F44" s="2">
        <v>19.600000000000001</v>
      </c>
      <c r="G44" s="2">
        <v>23.8</v>
      </c>
      <c r="H44" s="2">
        <v>25.6</v>
      </c>
      <c r="I44" s="2">
        <v>26.5</v>
      </c>
      <c r="J44" s="2">
        <v>23.4</v>
      </c>
      <c r="K44" s="2">
        <v>17.3</v>
      </c>
      <c r="L44" s="2">
        <v>10.7</v>
      </c>
      <c r="M44" s="2">
        <v>8.6999999999999993</v>
      </c>
    </row>
    <row r="45" spans="1:13" ht="11.25" thickBot="1" x14ac:dyDescent="0.2">
      <c r="A45" s="2">
        <v>1994</v>
      </c>
      <c r="B45" s="2">
        <v>8.1999999999999993</v>
      </c>
      <c r="C45" s="2">
        <v>6</v>
      </c>
      <c r="D45" s="2">
        <v>9.8000000000000007</v>
      </c>
      <c r="E45" s="2">
        <v>15.8</v>
      </c>
      <c r="F45" s="2">
        <v>20.2</v>
      </c>
      <c r="G45" s="2">
        <v>22.4</v>
      </c>
      <c r="H45" s="2">
        <v>25.3</v>
      </c>
      <c r="I45" s="2">
        <v>25.9</v>
      </c>
      <c r="J45" s="2">
        <v>22</v>
      </c>
      <c r="K45" s="2">
        <v>18.3</v>
      </c>
      <c r="L45" s="2">
        <v>15</v>
      </c>
      <c r="M45" s="2">
        <v>7.8</v>
      </c>
    </row>
    <row r="46" spans="1:13" ht="11.25" thickBot="1" x14ac:dyDescent="0.2">
      <c r="A46" s="2">
        <v>1995</v>
      </c>
      <c r="B46" s="2">
        <v>8.8000000000000007</v>
      </c>
      <c r="C46" s="2">
        <v>9.1</v>
      </c>
      <c r="D46" s="2">
        <v>11.1</v>
      </c>
      <c r="E46" s="2">
        <v>15.8</v>
      </c>
      <c r="F46" s="2">
        <v>21.2</v>
      </c>
      <c r="G46" s="2">
        <v>25.1</v>
      </c>
      <c r="H46" s="2">
        <v>26.6</v>
      </c>
      <c r="I46" s="2">
        <v>27.2</v>
      </c>
      <c r="J46" s="2">
        <v>24.4</v>
      </c>
      <c r="K46" s="2">
        <v>17.3</v>
      </c>
      <c r="L46" s="2">
        <v>14.7</v>
      </c>
      <c r="M46" s="2">
        <v>8.6</v>
      </c>
    </row>
    <row r="47" spans="1:13" ht="11.25" thickBot="1" x14ac:dyDescent="0.2">
      <c r="A47" s="2">
        <v>1996</v>
      </c>
      <c r="B47" s="2">
        <v>7.2</v>
      </c>
      <c r="C47" s="2">
        <v>8.1</v>
      </c>
      <c r="D47" s="2">
        <v>8.5</v>
      </c>
      <c r="E47" s="2">
        <v>12.8</v>
      </c>
      <c r="F47" s="2">
        <v>20.9</v>
      </c>
      <c r="G47" s="2">
        <v>23.3</v>
      </c>
      <c r="H47" s="2">
        <v>27</v>
      </c>
      <c r="I47" s="2">
        <v>27</v>
      </c>
      <c r="J47" s="2">
        <v>24.6</v>
      </c>
      <c r="K47" s="2">
        <v>18.7</v>
      </c>
      <c r="L47" s="2">
        <v>13.4</v>
      </c>
      <c r="M47" s="2">
        <v>11.3</v>
      </c>
    </row>
    <row r="48" spans="1:13" ht="11.25" thickBot="1" x14ac:dyDescent="0.2">
      <c r="A48" s="2">
        <v>1997</v>
      </c>
      <c r="B48" s="2">
        <v>9.1999999999999993</v>
      </c>
      <c r="C48" s="2">
        <v>7.7</v>
      </c>
      <c r="D48" s="2">
        <v>9</v>
      </c>
      <c r="E48" s="2">
        <v>15.3</v>
      </c>
      <c r="F48" s="2">
        <v>20.8</v>
      </c>
      <c r="G48" s="2">
        <v>25.4</v>
      </c>
      <c r="H48" s="2">
        <v>26.4</v>
      </c>
      <c r="I48" s="2">
        <v>27.4</v>
      </c>
      <c r="J48" s="2">
        <v>22.4</v>
      </c>
      <c r="K48" s="2">
        <v>20.7</v>
      </c>
      <c r="L48" s="2">
        <v>13.3</v>
      </c>
      <c r="M48" s="2">
        <v>9.9</v>
      </c>
    </row>
    <row r="49" spans="1:13" ht="11.25" thickBot="1" x14ac:dyDescent="0.2">
      <c r="A49" s="2">
        <v>1998</v>
      </c>
      <c r="B49" s="2">
        <v>7.5</v>
      </c>
      <c r="C49" s="2">
        <v>6.7</v>
      </c>
      <c r="D49" s="2">
        <v>10.6</v>
      </c>
      <c r="E49" s="2">
        <v>16.399999999999999</v>
      </c>
      <c r="F49" s="2">
        <v>20.8</v>
      </c>
      <c r="G49" s="2">
        <v>26.8</v>
      </c>
      <c r="H49" s="2">
        <v>27.1</v>
      </c>
      <c r="I49" s="2">
        <v>27.9</v>
      </c>
      <c r="J49" s="2">
        <v>23.7</v>
      </c>
      <c r="K49" s="2">
        <v>18.8</v>
      </c>
      <c r="L49" s="2">
        <v>15.4</v>
      </c>
      <c r="M49" s="2">
        <v>11.7</v>
      </c>
    </row>
    <row r="50" spans="1:13" ht="11.25" thickBot="1" x14ac:dyDescent="0.2">
      <c r="A50" s="2">
        <v>1999</v>
      </c>
      <c r="B50" s="2">
        <v>9</v>
      </c>
      <c r="C50" s="2">
        <v>11</v>
      </c>
      <c r="D50" s="2">
        <v>11.5</v>
      </c>
      <c r="E50" s="2">
        <v>15</v>
      </c>
      <c r="F50" s="2">
        <v>18.8</v>
      </c>
      <c r="G50" s="2">
        <v>23.9</v>
      </c>
      <c r="H50" s="2">
        <v>26.1</v>
      </c>
      <c r="I50" s="2">
        <v>28.9</v>
      </c>
      <c r="J50" s="2">
        <v>23.7</v>
      </c>
      <c r="K50" s="2">
        <v>20.2</v>
      </c>
      <c r="L50" s="2">
        <v>12.5</v>
      </c>
      <c r="M50" s="2">
        <v>10.6</v>
      </c>
    </row>
    <row r="51" spans="1:13" ht="11.25" thickBot="1" x14ac:dyDescent="0.2">
      <c r="A51" s="2">
        <v>2000</v>
      </c>
      <c r="B51" s="2">
        <v>8.1999999999999993</v>
      </c>
      <c r="C51" s="2">
        <v>8.9</v>
      </c>
      <c r="D51" s="2">
        <v>10.1</v>
      </c>
      <c r="E51" s="2">
        <v>17.7</v>
      </c>
      <c r="F51" s="2">
        <v>20.5</v>
      </c>
      <c r="G51" s="2">
        <v>23.8</v>
      </c>
      <c r="H51" s="2">
        <v>27</v>
      </c>
      <c r="I51" s="2">
        <v>27.7</v>
      </c>
      <c r="J51" s="2">
        <v>24.6</v>
      </c>
      <c r="K51" s="2">
        <v>18.100000000000001</v>
      </c>
      <c r="L51" s="2">
        <v>12.7</v>
      </c>
      <c r="M51" s="2">
        <v>10.5</v>
      </c>
    </row>
    <row r="52" spans="1:13" ht="11.25" thickBot="1" x14ac:dyDescent="0.2">
      <c r="A52" s="2">
        <v>2001</v>
      </c>
      <c r="B52" s="2">
        <v>7.7</v>
      </c>
      <c r="C52" s="2">
        <v>9.8000000000000007</v>
      </c>
      <c r="D52" s="2">
        <v>12.6</v>
      </c>
      <c r="E52" s="2">
        <v>16.3</v>
      </c>
      <c r="F52" s="2">
        <v>20.8</v>
      </c>
      <c r="G52" s="2">
        <v>24.3</v>
      </c>
      <c r="H52" s="2">
        <v>26.5</v>
      </c>
      <c r="I52" s="2">
        <v>27.5</v>
      </c>
      <c r="J52" s="2">
        <v>24.7</v>
      </c>
      <c r="K52" s="2">
        <v>18.600000000000001</v>
      </c>
      <c r="L52" s="2">
        <v>14.3</v>
      </c>
      <c r="M52" s="2">
        <v>11.2</v>
      </c>
    </row>
    <row r="53" spans="1:13" ht="11.25" thickBot="1" x14ac:dyDescent="0.2">
      <c r="A53" s="2">
        <v>2002</v>
      </c>
      <c r="B53" s="2">
        <v>9</v>
      </c>
      <c r="C53" s="2">
        <v>9.8000000000000007</v>
      </c>
      <c r="D53" s="2">
        <v>12.8</v>
      </c>
      <c r="E53" s="2">
        <v>14.4</v>
      </c>
      <c r="F53" s="2">
        <v>18.600000000000001</v>
      </c>
      <c r="G53" s="2">
        <v>24.4</v>
      </c>
      <c r="H53" s="2">
        <v>27.3</v>
      </c>
      <c r="I53" s="2">
        <v>27.4</v>
      </c>
      <c r="J53" s="2">
        <v>25.8</v>
      </c>
      <c r="K53" s="2">
        <v>22.3</v>
      </c>
      <c r="L53" s="2">
        <v>15.3</v>
      </c>
      <c r="M53" s="2">
        <v>7</v>
      </c>
    </row>
    <row r="54" spans="1:13" ht="11.25" thickBot="1" x14ac:dyDescent="0.2">
      <c r="A54" s="2">
        <v>2003</v>
      </c>
      <c r="B54" s="2">
        <v>8.8000000000000007</v>
      </c>
      <c r="C54" s="2">
        <v>8.8000000000000007</v>
      </c>
      <c r="D54" s="2">
        <v>8.8000000000000007</v>
      </c>
      <c r="E54" s="2">
        <v>12.5</v>
      </c>
      <c r="F54" s="2">
        <v>19</v>
      </c>
      <c r="G54" s="2">
        <v>23.1</v>
      </c>
      <c r="H54" s="2">
        <v>26</v>
      </c>
      <c r="I54" s="2">
        <v>26.9</v>
      </c>
      <c r="J54" s="2">
        <v>23.9</v>
      </c>
      <c r="K54" s="2">
        <v>21.2</v>
      </c>
      <c r="L54" s="2">
        <v>13.8</v>
      </c>
      <c r="M54" s="2">
        <v>10.6</v>
      </c>
    </row>
    <row r="55" spans="1:13" ht="11.25" thickBot="1" x14ac:dyDescent="0.2">
      <c r="A55" s="2">
        <v>2004</v>
      </c>
      <c r="B55" s="2">
        <v>10.199999999999999</v>
      </c>
      <c r="C55" s="2">
        <v>10.9</v>
      </c>
      <c r="D55" s="2">
        <v>12</v>
      </c>
      <c r="E55" s="2">
        <v>14.2</v>
      </c>
      <c r="F55" s="2">
        <v>19.899999999999999</v>
      </c>
      <c r="G55" s="2">
        <v>24.4</v>
      </c>
      <c r="H55" s="2">
        <v>25.3</v>
      </c>
      <c r="I55" s="2">
        <v>28</v>
      </c>
      <c r="J55" s="2">
        <v>23.7</v>
      </c>
      <c r="K55" s="2">
        <v>19.2</v>
      </c>
      <c r="L55" s="2">
        <v>14.9</v>
      </c>
      <c r="M55" s="2">
        <v>9</v>
      </c>
    </row>
    <row r="56" spans="1:13" ht="11.25" thickBot="1" x14ac:dyDescent="0.2">
      <c r="A56" s="2">
        <v>2005</v>
      </c>
      <c r="B56" s="2">
        <v>8.8000000000000007</v>
      </c>
      <c r="C56" s="2">
        <v>7.6</v>
      </c>
      <c r="D56" s="2">
        <v>11.5</v>
      </c>
      <c r="E56" s="2">
        <v>15.5</v>
      </c>
      <c r="F56" s="2">
        <v>20.2</v>
      </c>
      <c r="G56" s="2">
        <v>24.4</v>
      </c>
      <c r="H56" s="2">
        <v>27.8</v>
      </c>
      <c r="I56" s="2">
        <v>27.2</v>
      </c>
      <c r="J56" s="2">
        <v>24.7</v>
      </c>
      <c r="K56" s="2">
        <v>19.899999999999999</v>
      </c>
      <c r="L56" s="2">
        <v>14.1</v>
      </c>
      <c r="M56" s="2">
        <v>11.6</v>
      </c>
    </row>
    <row r="57" spans="1:13" ht="11.25" thickBot="1" x14ac:dyDescent="0.2">
      <c r="A57" s="2">
        <v>2006</v>
      </c>
      <c r="B57" s="2">
        <v>6.3</v>
      </c>
      <c r="C57" s="2">
        <v>9.1999999999999993</v>
      </c>
      <c r="D57" s="2">
        <v>12.3</v>
      </c>
      <c r="E57" s="2">
        <v>15.6</v>
      </c>
      <c r="F57" s="2">
        <v>19.899999999999999</v>
      </c>
      <c r="G57" s="2">
        <v>26.6</v>
      </c>
      <c r="H57" s="2">
        <v>26.5</v>
      </c>
      <c r="I57" s="2">
        <v>28.4</v>
      </c>
      <c r="J57" s="2">
        <v>24.4</v>
      </c>
      <c r="K57" s="2">
        <v>21.8</v>
      </c>
      <c r="L57" s="2">
        <v>14.2</v>
      </c>
      <c r="M57" s="2">
        <v>8.4</v>
      </c>
    </row>
    <row r="58" spans="1:13" ht="11.25" thickBot="1" x14ac:dyDescent="0.2">
      <c r="A58" s="2">
        <v>2007</v>
      </c>
      <c r="B58" s="2">
        <v>8.6</v>
      </c>
      <c r="C58" s="2">
        <v>8.9</v>
      </c>
      <c r="D58" s="2">
        <v>10.4</v>
      </c>
      <c r="E58" s="2">
        <v>14.3</v>
      </c>
      <c r="F58" s="2">
        <v>20.6</v>
      </c>
      <c r="G58" s="2">
        <v>25.5</v>
      </c>
      <c r="H58" s="2">
        <v>25.8</v>
      </c>
      <c r="I58" s="2">
        <v>28.2</v>
      </c>
      <c r="J58" s="2">
        <v>25.3</v>
      </c>
      <c r="K58" s="2">
        <v>19.7</v>
      </c>
      <c r="L58" s="2">
        <v>14.6</v>
      </c>
      <c r="M58" s="2">
        <v>9.5</v>
      </c>
    </row>
    <row r="59" spans="1:13" ht="11.25" thickBot="1" x14ac:dyDescent="0.2">
      <c r="A59" s="2">
        <v>2008</v>
      </c>
      <c r="B59" s="2">
        <v>4</v>
      </c>
      <c r="C59" s="2">
        <v>7.1</v>
      </c>
      <c r="D59" s="2">
        <v>13.9</v>
      </c>
      <c r="E59" s="2">
        <v>16.8</v>
      </c>
      <c r="F59" s="2">
        <v>20.399999999999999</v>
      </c>
      <c r="G59" s="2">
        <v>24.4</v>
      </c>
      <c r="H59" s="2">
        <v>27</v>
      </c>
      <c r="I59" s="2">
        <v>27.8</v>
      </c>
      <c r="J59" s="2">
        <v>25.7</v>
      </c>
      <c r="K59" s="2">
        <v>19.8</v>
      </c>
      <c r="L59" s="2">
        <v>13.7</v>
      </c>
      <c r="M59" s="2">
        <v>9.5</v>
      </c>
    </row>
    <row r="60" spans="1:13" ht="11.25" thickBot="1" x14ac:dyDescent="0.2">
      <c r="A60" s="2">
        <v>2009</v>
      </c>
      <c r="B60" s="2">
        <v>7.8</v>
      </c>
      <c r="C60" s="2">
        <v>10</v>
      </c>
      <c r="D60" s="2">
        <v>11.9</v>
      </c>
      <c r="E60" s="2">
        <v>12.7</v>
      </c>
      <c r="F60" s="2">
        <v>19.899999999999999</v>
      </c>
      <c r="G60" s="2">
        <v>24.7</v>
      </c>
      <c r="H60" s="2">
        <v>27.5</v>
      </c>
      <c r="I60" s="2">
        <v>25.1</v>
      </c>
      <c r="J60" s="2">
        <v>23.6</v>
      </c>
      <c r="K60" s="2">
        <v>20.100000000000001</v>
      </c>
      <c r="L60" s="2">
        <v>14.7</v>
      </c>
      <c r="M60" s="2">
        <v>11</v>
      </c>
    </row>
    <row r="61" spans="1:13" ht="11.25" thickBot="1" x14ac:dyDescent="0.2">
      <c r="A61" s="2">
        <v>2010</v>
      </c>
      <c r="B61" s="2">
        <v>10.4</v>
      </c>
      <c r="C61" s="2">
        <v>9.4</v>
      </c>
      <c r="D61" s="2">
        <v>10.9</v>
      </c>
      <c r="E61" s="2">
        <v>14.4</v>
      </c>
      <c r="F61" s="2">
        <v>20.7</v>
      </c>
      <c r="G61" s="2">
        <v>27.6</v>
      </c>
      <c r="H61" s="2">
        <v>29.2</v>
      </c>
      <c r="I61" s="2">
        <v>28.4</v>
      </c>
      <c r="J61" s="2">
        <v>25.4</v>
      </c>
      <c r="K61" s="2">
        <v>21.4</v>
      </c>
      <c r="L61" s="2">
        <v>14.7</v>
      </c>
      <c r="M61" s="2">
        <v>12.7</v>
      </c>
    </row>
    <row r="62" spans="1:13" ht="11.25" thickBot="1" x14ac:dyDescent="0.2">
      <c r="A62" s="2">
        <v>2011</v>
      </c>
      <c r="B62" s="2">
        <v>9.4</v>
      </c>
      <c r="C62" s="2">
        <v>8.5</v>
      </c>
      <c r="D62" s="2">
        <v>10.3</v>
      </c>
      <c r="E62" s="2">
        <v>15</v>
      </c>
      <c r="F62" s="2">
        <v>20.5</v>
      </c>
      <c r="G62" s="2">
        <v>25.5</v>
      </c>
      <c r="H62" s="2">
        <v>28.5</v>
      </c>
      <c r="I62" s="2">
        <v>26.8</v>
      </c>
      <c r="J62" s="2">
        <v>23.8</v>
      </c>
      <c r="K62" s="2">
        <v>18.399999999999999</v>
      </c>
      <c r="L62" s="2">
        <v>10.5</v>
      </c>
      <c r="M62" s="2">
        <v>8.6999999999999993</v>
      </c>
    </row>
    <row r="63" spans="1:13" ht="11.25" thickBot="1" x14ac:dyDescent="0.2">
      <c r="A63" s="2">
        <v>2012</v>
      </c>
      <c r="B63" s="2">
        <v>8.5</v>
      </c>
      <c r="C63" s="2">
        <v>6.3</v>
      </c>
      <c r="D63" s="2">
        <v>9.1999999999999993</v>
      </c>
      <c r="E63" s="2">
        <v>17.2</v>
      </c>
      <c r="F63" s="2">
        <v>23.3</v>
      </c>
      <c r="G63" s="2">
        <v>26</v>
      </c>
      <c r="H63" s="2">
        <v>26.8</v>
      </c>
      <c r="I63" s="2">
        <v>28.5</v>
      </c>
      <c r="J63" s="2">
        <v>24</v>
      </c>
      <c r="K63" s="2">
        <v>21.1</v>
      </c>
      <c r="L63" s="2">
        <v>15.9</v>
      </c>
      <c r="M63" s="2">
        <v>10.7</v>
      </c>
    </row>
    <row r="64" spans="1:13" ht="11.25" thickBot="1" x14ac:dyDescent="0.2">
      <c r="A64" s="2">
        <v>2013</v>
      </c>
      <c r="B64" s="2">
        <v>10</v>
      </c>
      <c r="C64" s="2">
        <v>10.3</v>
      </c>
      <c r="D64" s="2">
        <v>12.5</v>
      </c>
      <c r="E64" s="2">
        <v>15.6</v>
      </c>
      <c r="F64" s="2">
        <v>21.1</v>
      </c>
      <c r="G64" s="2">
        <v>25.1</v>
      </c>
      <c r="H64" s="2">
        <v>26.8</v>
      </c>
      <c r="I64" s="2">
        <v>25.8</v>
      </c>
      <c r="J64" s="2">
        <v>25.4</v>
      </c>
      <c r="K64" s="2">
        <v>18.899999999999999</v>
      </c>
      <c r="L64" s="2">
        <v>15.3</v>
      </c>
      <c r="M64" s="2">
        <v>9.1</v>
      </c>
    </row>
    <row r="65" spans="1:13" ht="11.25" thickBot="1" x14ac:dyDescent="0.2">
      <c r="A65" s="2">
        <v>2014</v>
      </c>
      <c r="B65" s="2">
        <v>9.1</v>
      </c>
      <c r="C65" s="2">
        <v>7.1</v>
      </c>
      <c r="D65" s="2">
        <v>11.5</v>
      </c>
      <c r="E65" s="2">
        <v>15</v>
      </c>
      <c r="F65" s="2">
        <v>22.3</v>
      </c>
      <c r="G65" s="2">
        <v>25.5</v>
      </c>
      <c r="H65" s="2">
        <v>27.1</v>
      </c>
      <c r="I65" s="2">
        <v>28.3</v>
      </c>
      <c r="J65" s="2">
        <v>26</v>
      </c>
      <c r="K65" s="2">
        <v>18.399999999999999</v>
      </c>
      <c r="L65" s="2">
        <v>12.6</v>
      </c>
      <c r="M65" s="2">
        <v>10.3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L29" sqref="L29"/>
    </sheetView>
  </sheetViews>
  <sheetFormatPr defaultRowHeight="10.5" x14ac:dyDescent="0.15"/>
  <sheetData>
    <row r="1" spans="1:13" ht="11.25" thickBot="1" x14ac:dyDescent="0.2">
      <c r="A1" s="1" t="s">
        <v>13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14</v>
      </c>
      <c r="K1" s="1" t="s">
        <v>14</v>
      </c>
      <c r="L1" s="1" t="s">
        <v>14</v>
      </c>
      <c r="M1" s="1" t="s">
        <v>14</v>
      </c>
    </row>
    <row r="2" spans="1:13" ht="11.25" thickBot="1" x14ac:dyDescent="0.2">
      <c r="A2" s="2">
        <v>1951</v>
      </c>
      <c r="B2" s="2">
        <v>27</v>
      </c>
      <c r="C2" s="2">
        <v>15</v>
      </c>
      <c r="D2" s="2">
        <v>23</v>
      </c>
      <c r="E2" s="2">
        <v>27</v>
      </c>
      <c r="F2" s="2">
        <v>32</v>
      </c>
      <c r="G2" s="2">
        <v>30</v>
      </c>
      <c r="H2" s="2">
        <v>32</v>
      </c>
      <c r="I2" s="2">
        <v>33</v>
      </c>
      <c r="J2" s="2">
        <v>32</v>
      </c>
      <c r="K2" s="2">
        <v>28</v>
      </c>
      <c r="L2" s="2">
        <v>22</v>
      </c>
      <c r="M2" s="2">
        <v>21</v>
      </c>
    </row>
    <row r="3" spans="1:13" ht="11.25" thickBot="1" x14ac:dyDescent="0.2">
      <c r="A3" s="2">
        <v>1952</v>
      </c>
      <c r="B3" s="2">
        <v>18</v>
      </c>
      <c r="C3" s="2">
        <v>24</v>
      </c>
      <c r="D3" s="2">
        <v>28</v>
      </c>
      <c r="E3" s="2">
        <v>31</v>
      </c>
      <c r="F3" s="2">
        <v>34</v>
      </c>
      <c r="G3" s="2">
        <v>29</v>
      </c>
      <c r="H3" s="2">
        <v>34</v>
      </c>
      <c r="I3" s="2">
        <v>33</v>
      </c>
      <c r="J3" s="2">
        <v>31</v>
      </c>
      <c r="K3" s="2">
        <v>30</v>
      </c>
      <c r="L3" s="2">
        <v>28</v>
      </c>
      <c r="M3" s="2">
        <v>23</v>
      </c>
    </row>
    <row r="4" spans="1:13" ht="11.25" thickBot="1" x14ac:dyDescent="0.2">
      <c r="A4" s="2">
        <v>1953</v>
      </c>
      <c r="B4" s="2">
        <v>23</v>
      </c>
      <c r="C4" s="2">
        <v>18</v>
      </c>
      <c r="D4" s="2">
        <v>26</v>
      </c>
      <c r="E4" s="2">
        <v>21</v>
      </c>
      <c r="F4" s="2">
        <v>29</v>
      </c>
      <c r="G4" s="2">
        <v>31</v>
      </c>
      <c r="H4" s="2">
        <v>33</v>
      </c>
      <c r="I4" s="2">
        <v>34</v>
      </c>
      <c r="J4" s="2">
        <v>32</v>
      </c>
      <c r="K4" s="2">
        <v>26</v>
      </c>
      <c r="L4" s="2">
        <v>20</v>
      </c>
      <c r="M4" s="2">
        <v>13</v>
      </c>
    </row>
    <row r="5" spans="1:13" ht="11.25" thickBot="1" x14ac:dyDescent="0.2">
      <c r="A5" s="2">
        <v>1954</v>
      </c>
      <c r="B5" s="2">
        <v>18</v>
      </c>
      <c r="C5" s="2">
        <v>16</v>
      </c>
      <c r="D5" s="2">
        <v>16</v>
      </c>
      <c r="E5" s="2">
        <v>25</v>
      </c>
      <c r="F5" s="2">
        <v>28</v>
      </c>
      <c r="G5" s="2">
        <v>32</v>
      </c>
      <c r="H5" s="2">
        <v>33</v>
      </c>
      <c r="I5" s="2">
        <v>34</v>
      </c>
      <c r="J5" s="2">
        <v>33</v>
      </c>
      <c r="K5" s="2">
        <v>27</v>
      </c>
      <c r="L5" s="2">
        <v>25</v>
      </c>
      <c r="M5" s="2">
        <v>18</v>
      </c>
    </row>
    <row r="6" spans="1:13" ht="11.25" thickBot="1" x14ac:dyDescent="0.2">
      <c r="A6" s="2">
        <v>1955</v>
      </c>
      <c r="B6" s="2">
        <v>17</v>
      </c>
      <c r="C6" s="2">
        <v>24</v>
      </c>
      <c r="D6" s="2">
        <v>22</v>
      </c>
      <c r="E6" s="2">
        <v>29</v>
      </c>
      <c r="F6" s="2">
        <v>28</v>
      </c>
      <c r="G6" s="2">
        <v>30</v>
      </c>
      <c r="H6" s="2">
        <v>33</v>
      </c>
      <c r="I6" s="2">
        <v>37</v>
      </c>
      <c r="J6" s="2">
        <v>29</v>
      </c>
      <c r="K6" s="2">
        <v>27</v>
      </c>
      <c r="L6" s="2">
        <v>23</v>
      </c>
      <c r="M6" s="2">
        <v>19</v>
      </c>
    </row>
    <row r="7" spans="1:13" ht="11.25" thickBot="1" x14ac:dyDescent="0.2">
      <c r="A7" s="2">
        <v>1956</v>
      </c>
      <c r="B7" s="2">
        <v>15</v>
      </c>
      <c r="C7" s="2">
        <v>17</v>
      </c>
      <c r="D7" s="2">
        <v>21</v>
      </c>
      <c r="E7" s="2">
        <v>29</v>
      </c>
      <c r="F7" s="2">
        <v>29</v>
      </c>
      <c r="G7" s="2">
        <v>30</v>
      </c>
      <c r="H7" s="2">
        <v>32</v>
      </c>
      <c r="I7" s="2">
        <v>33</v>
      </c>
      <c r="J7" s="2">
        <v>33</v>
      </c>
      <c r="K7" s="2">
        <v>26</v>
      </c>
      <c r="L7" s="2">
        <v>27</v>
      </c>
      <c r="M7" s="2">
        <v>27</v>
      </c>
    </row>
    <row r="8" spans="1:13" ht="11.25" thickBot="1" x14ac:dyDescent="0.2">
      <c r="A8" s="2">
        <v>1957</v>
      </c>
      <c r="B8" s="2">
        <v>12</v>
      </c>
      <c r="C8" s="2">
        <v>16</v>
      </c>
      <c r="D8" s="2">
        <v>22</v>
      </c>
      <c r="E8" s="2">
        <v>25</v>
      </c>
      <c r="F8" s="2">
        <v>30</v>
      </c>
      <c r="G8" s="2">
        <v>32</v>
      </c>
      <c r="H8" s="2">
        <v>33</v>
      </c>
      <c r="I8" s="2">
        <v>34</v>
      </c>
      <c r="J8" s="2">
        <v>32</v>
      </c>
      <c r="K8" s="2">
        <v>31</v>
      </c>
      <c r="L8" s="2">
        <v>23</v>
      </c>
      <c r="M8" s="2">
        <v>22</v>
      </c>
    </row>
    <row r="9" spans="1:13" ht="11.25" thickBot="1" x14ac:dyDescent="0.2">
      <c r="A9" s="2">
        <v>1958</v>
      </c>
      <c r="B9" s="2">
        <v>18</v>
      </c>
      <c r="C9" s="2">
        <v>23</v>
      </c>
      <c r="D9" s="2">
        <v>32</v>
      </c>
      <c r="E9" s="2">
        <v>25</v>
      </c>
      <c r="F9" s="2">
        <v>32</v>
      </c>
      <c r="G9" s="2">
        <v>32</v>
      </c>
      <c r="H9" s="2">
        <v>31</v>
      </c>
      <c r="I9" s="2">
        <v>32</v>
      </c>
      <c r="J9" s="2">
        <v>31</v>
      </c>
      <c r="K9" s="2">
        <v>32</v>
      </c>
      <c r="L9" s="2">
        <v>20</v>
      </c>
      <c r="M9" s="2">
        <v>23</v>
      </c>
    </row>
    <row r="10" spans="1:13" ht="11.25" thickBot="1" x14ac:dyDescent="0.2">
      <c r="A10" s="2">
        <v>1959</v>
      </c>
      <c r="B10" s="2">
        <v>17</v>
      </c>
      <c r="C10" s="2">
        <v>16</v>
      </c>
      <c r="D10" s="2">
        <v>18</v>
      </c>
      <c r="E10" s="2">
        <v>27</v>
      </c>
      <c r="F10" s="2">
        <v>29</v>
      </c>
      <c r="G10" s="2">
        <v>31</v>
      </c>
      <c r="H10" s="2">
        <v>33</v>
      </c>
      <c r="I10" s="2">
        <v>33</v>
      </c>
      <c r="J10" s="2">
        <v>31</v>
      </c>
      <c r="K10" s="2">
        <v>29</v>
      </c>
      <c r="L10" s="2">
        <v>20</v>
      </c>
      <c r="M10" s="2">
        <v>18</v>
      </c>
    </row>
    <row r="11" spans="1:13" ht="11.25" thickBot="1" x14ac:dyDescent="0.2">
      <c r="A11" s="2">
        <v>1960</v>
      </c>
      <c r="B11" s="2">
        <v>19</v>
      </c>
      <c r="C11" s="2">
        <v>22</v>
      </c>
      <c r="D11" s="2">
        <v>24</v>
      </c>
      <c r="E11" s="2">
        <v>31</v>
      </c>
      <c r="F11" s="2">
        <v>29</v>
      </c>
      <c r="G11" s="2">
        <v>32</v>
      </c>
      <c r="H11" s="2">
        <v>34</v>
      </c>
      <c r="I11" s="2">
        <v>32</v>
      </c>
      <c r="J11" s="2">
        <v>30</v>
      </c>
      <c r="K11" s="2">
        <v>30</v>
      </c>
      <c r="L11" s="2">
        <v>24</v>
      </c>
      <c r="M11" s="2">
        <v>20</v>
      </c>
    </row>
    <row r="12" spans="1:13" ht="11.25" thickBot="1" x14ac:dyDescent="0.2">
      <c r="A12" s="2">
        <v>1961</v>
      </c>
      <c r="B12" s="2">
        <v>19</v>
      </c>
      <c r="C12" s="2">
        <v>22</v>
      </c>
      <c r="D12" s="2">
        <v>28</v>
      </c>
      <c r="E12" s="2">
        <v>27</v>
      </c>
      <c r="F12" s="2">
        <v>34</v>
      </c>
      <c r="G12" s="2">
        <v>33</v>
      </c>
      <c r="H12" s="2">
        <v>32</v>
      </c>
      <c r="I12" s="2">
        <v>34</v>
      </c>
      <c r="J12" s="2">
        <v>28</v>
      </c>
      <c r="K12" s="2">
        <v>28</v>
      </c>
      <c r="L12" s="2">
        <v>23</v>
      </c>
      <c r="M12" s="2">
        <v>21</v>
      </c>
    </row>
    <row r="13" spans="1:13" ht="11.25" thickBot="1" x14ac:dyDescent="0.2">
      <c r="A13" s="2">
        <v>1962</v>
      </c>
      <c r="B13" s="2">
        <v>20</v>
      </c>
      <c r="C13" s="2">
        <v>19</v>
      </c>
      <c r="D13" s="2">
        <v>23</v>
      </c>
      <c r="E13" s="2">
        <v>22</v>
      </c>
      <c r="F13" s="2">
        <v>32</v>
      </c>
      <c r="G13" s="2">
        <v>32</v>
      </c>
      <c r="H13" s="2">
        <v>35</v>
      </c>
      <c r="I13" s="2">
        <v>34</v>
      </c>
      <c r="J13" s="2">
        <v>32</v>
      </c>
      <c r="K13" s="2">
        <v>28</v>
      </c>
      <c r="L13" s="2">
        <v>22</v>
      </c>
      <c r="M13" s="2">
        <v>25</v>
      </c>
    </row>
    <row r="14" spans="1:13" ht="11.25" thickBot="1" x14ac:dyDescent="0.2">
      <c r="A14" s="2">
        <v>1963</v>
      </c>
      <c r="B14" s="2">
        <v>24</v>
      </c>
      <c r="C14" s="2">
        <v>23</v>
      </c>
      <c r="D14" s="2">
        <v>27</v>
      </c>
      <c r="E14" s="2">
        <v>27</v>
      </c>
      <c r="F14" s="2">
        <v>28</v>
      </c>
      <c r="G14" s="2">
        <v>31</v>
      </c>
      <c r="H14" s="2">
        <v>32</v>
      </c>
      <c r="I14" s="2">
        <v>32</v>
      </c>
      <c r="J14" s="2">
        <v>31</v>
      </c>
      <c r="K14" s="2">
        <v>28</v>
      </c>
      <c r="L14" s="2">
        <v>22</v>
      </c>
      <c r="M14" s="2">
        <v>19</v>
      </c>
    </row>
    <row r="15" spans="1:13" ht="11.25" thickBot="1" x14ac:dyDescent="0.2">
      <c r="A15" s="2">
        <v>1964</v>
      </c>
      <c r="B15" s="2">
        <v>17</v>
      </c>
      <c r="C15" s="2">
        <v>17</v>
      </c>
      <c r="D15" s="2">
        <v>23</v>
      </c>
      <c r="E15" s="2">
        <v>25</v>
      </c>
      <c r="F15" s="2">
        <v>27</v>
      </c>
      <c r="G15" s="2">
        <v>32</v>
      </c>
      <c r="H15" s="2">
        <v>33</v>
      </c>
      <c r="I15" s="2">
        <v>31</v>
      </c>
      <c r="J15" s="2">
        <v>29</v>
      </c>
      <c r="K15" s="2">
        <v>26</v>
      </c>
      <c r="L15" s="2">
        <v>26</v>
      </c>
      <c r="M15" s="2">
        <v>18</v>
      </c>
    </row>
    <row r="16" spans="1:13" ht="11.25" thickBot="1" x14ac:dyDescent="0.2">
      <c r="A16" s="2">
        <v>1965</v>
      </c>
      <c r="B16" s="2">
        <v>14</v>
      </c>
      <c r="C16" s="2">
        <v>18</v>
      </c>
      <c r="D16" s="2">
        <v>23</v>
      </c>
      <c r="E16" s="2">
        <v>23</v>
      </c>
      <c r="F16" s="2">
        <v>35</v>
      </c>
      <c r="G16" s="2">
        <v>31</v>
      </c>
      <c r="H16" s="2">
        <v>35</v>
      </c>
      <c r="I16" s="2">
        <v>33</v>
      </c>
      <c r="J16" s="2">
        <v>30</v>
      </c>
      <c r="K16" s="2">
        <v>28</v>
      </c>
      <c r="L16" s="2">
        <v>25</v>
      </c>
      <c r="M16" s="2">
        <v>21</v>
      </c>
    </row>
    <row r="17" spans="1:13" ht="11.25" thickBot="1" x14ac:dyDescent="0.2">
      <c r="A17" s="2">
        <v>1966</v>
      </c>
      <c r="B17" s="2">
        <v>24</v>
      </c>
      <c r="C17" s="2">
        <v>20</v>
      </c>
      <c r="D17" s="2">
        <v>21</v>
      </c>
      <c r="E17" s="2">
        <v>29</v>
      </c>
      <c r="F17" s="2">
        <v>28</v>
      </c>
      <c r="G17" s="2">
        <v>32</v>
      </c>
      <c r="H17" s="2">
        <v>34</v>
      </c>
      <c r="I17" s="2">
        <v>34</v>
      </c>
      <c r="J17" s="2">
        <v>29</v>
      </c>
      <c r="K17" s="2">
        <v>26</v>
      </c>
      <c r="L17" s="2">
        <v>23</v>
      </c>
      <c r="M17" s="2">
        <v>24</v>
      </c>
    </row>
    <row r="18" spans="1:13" ht="11.25" thickBot="1" x14ac:dyDescent="0.2">
      <c r="A18" s="2">
        <v>1967</v>
      </c>
      <c r="B18" s="2">
        <v>21</v>
      </c>
      <c r="C18" s="2">
        <v>17</v>
      </c>
      <c r="D18" s="2">
        <v>23</v>
      </c>
      <c r="E18" s="2">
        <v>26</v>
      </c>
      <c r="F18" s="2">
        <v>28</v>
      </c>
      <c r="G18" s="2">
        <v>31</v>
      </c>
      <c r="H18" s="2">
        <v>32</v>
      </c>
      <c r="I18" s="2">
        <v>32</v>
      </c>
      <c r="J18" s="2">
        <v>30</v>
      </c>
      <c r="K18" s="2">
        <v>28</v>
      </c>
      <c r="L18" s="2">
        <v>24</v>
      </c>
      <c r="M18" s="2">
        <v>20</v>
      </c>
    </row>
    <row r="19" spans="1:13" ht="11.25" thickBot="1" x14ac:dyDescent="0.2">
      <c r="A19" s="2">
        <v>1968</v>
      </c>
      <c r="B19" s="2">
        <v>22</v>
      </c>
      <c r="C19" s="2">
        <v>23</v>
      </c>
      <c r="D19" s="2">
        <v>26</v>
      </c>
      <c r="E19" s="2">
        <v>22</v>
      </c>
      <c r="F19" s="2">
        <v>29</v>
      </c>
      <c r="G19" s="2">
        <v>30</v>
      </c>
      <c r="H19" s="2">
        <v>33</v>
      </c>
      <c r="I19" s="2">
        <v>32</v>
      </c>
      <c r="J19" s="2">
        <v>34</v>
      </c>
      <c r="K19" s="2">
        <v>29</v>
      </c>
      <c r="L19" s="2">
        <v>25</v>
      </c>
      <c r="M19" s="2">
        <v>19</v>
      </c>
    </row>
    <row r="20" spans="1:13" ht="11.25" thickBot="1" x14ac:dyDescent="0.2">
      <c r="A20" s="2">
        <v>1969</v>
      </c>
      <c r="B20" s="2">
        <v>14</v>
      </c>
      <c r="C20" s="2">
        <v>11</v>
      </c>
      <c r="D20" s="2">
        <v>13</v>
      </c>
      <c r="E20" s="2">
        <v>24</v>
      </c>
      <c r="F20" s="2">
        <v>28</v>
      </c>
      <c r="G20" s="2">
        <v>34</v>
      </c>
      <c r="H20" s="2">
        <v>37</v>
      </c>
      <c r="I20" s="2">
        <v>32</v>
      </c>
      <c r="J20" s="2">
        <v>31</v>
      </c>
      <c r="K20" s="2">
        <v>26</v>
      </c>
      <c r="L20" s="2">
        <v>24</v>
      </c>
      <c r="M20" s="2">
        <v>19</v>
      </c>
    </row>
    <row r="21" spans="1:13" ht="11.25" thickBot="1" x14ac:dyDescent="0.2">
      <c r="A21" s="2">
        <v>1970</v>
      </c>
      <c r="B21" s="2">
        <v>15</v>
      </c>
      <c r="C21" s="2">
        <v>21</v>
      </c>
      <c r="D21" s="2">
        <v>27</v>
      </c>
      <c r="E21" s="2">
        <v>27</v>
      </c>
      <c r="F21" s="2">
        <v>42</v>
      </c>
      <c r="G21" s="2">
        <v>30</v>
      </c>
      <c r="H21" s="2">
        <v>32</v>
      </c>
      <c r="I21" s="2">
        <v>32</v>
      </c>
      <c r="J21" s="2">
        <v>28</v>
      </c>
      <c r="K21" s="2">
        <v>27</v>
      </c>
      <c r="L21" s="2">
        <v>25</v>
      </c>
      <c r="M21" s="2">
        <v>19</v>
      </c>
    </row>
    <row r="22" spans="1:13" ht="11.25" thickBot="1" x14ac:dyDescent="0.2">
      <c r="A22" s="2">
        <v>1971</v>
      </c>
      <c r="B22" s="2">
        <v>19</v>
      </c>
      <c r="C22" s="2">
        <v>20</v>
      </c>
      <c r="D22" s="2">
        <v>24</v>
      </c>
      <c r="E22" s="2">
        <v>25</v>
      </c>
      <c r="F22" s="2">
        <v>28</v>
      </c>
      <c r="G22" s="2">
        <v>31</v>
      </c>
      <c r="H22" s="2">
        <v>34</v>
      </c>
      <c r="I22" s="2">
        <v>32</v>
      </c>
      <c r="J22" s="2">
        <v>31</v>
      </c>
      <c r="K22" s="2">
        <v>29</v>
      </c>
      <c r="L22" s="2">
        <v>25</v>
      </c>
      <c r="M22" s="2">
        <v>21</v>
      </c>
    </row>
    <row r="23" spans="1:13" ht="11.25" thickBot="1" x14ac:dyDescent="0.2">
      <c r="A23" s="2">
        <v>1972</v>
      </c>
      <c r="B23" s="2">
        <v>16</v>
      </c>
      <c r="C23" s="2">
        <v>14</v>
      </c>
      <c r="D23" s="2">
        <v>21</v>
      </c>
      <c r="E23" s="2">
        <v>26</v>
      </c>
      <c r="F23" s="2">
        <v>28</v>
      </c>
      <c r="G23" s="2">
        <v>33</v>
      </c>
      <c r="H23" s="2">
        <v>33</v>
      </c>
      <c r="I23" s="2">
        <v>33</v>
      </c>
      <c r="J23" s="2">
        <v>32</v>
      </c>
      <c r="K23" s="2">
        <v>30</v>
      </c>
      <c r="L23" s="2">
        <v>24</v>
      </c>
      <c r="M23" s="2">
        <v>15</v>
      </c>
    </row>
    <row r="24" spans="1:13" ht="11.25" thickBot="1" x14ac:dyDescent="0.2">
      <c r="A24" s="2">
        <v>1973</v>
      </c>
      <c r="B24" s="2">
        <v>16</v>
      </c>
      <c r="C24" s="2">
        <v>24</v>
      </c>
      <c r="D24" s="2">
        <v>23</v>
      </c>
      <c r="E24" s="2">
        <v>28</v>
      </c>
      <c r="F24" s="2">
        <v>33</v>
      </c>
      <c r="G24" s="2">
        <v>30</v>
      </c>
      <c r="H24" s="2">
        <v>32</v>
      </c>
      <c r="I24" s="2">
        <v>33</v>
      </c>
      <c r="J24" s="2">
        <v>28</v>
      </c>
      <c r="K24" s="2">
        <v>26</v>
      </c>
      <c r="L24" s="2">
        <v>25</v>
      </c>
      <c r="M24" s="2">
        <v>20</v>
      </c>
    </row>
    <row r="25" spans="1:13" ht="11.25" thickBot="1" x14ac:dyDescent="0.2">
      <c r="A25" s="2">
        <v>1974</v>
      </c>
      <c r="B25" s="2">
        <v>12</v>
      </c>
      <c r="C25" s="2">
        <v>15</v>
      </c>
      <c r="D25" s="2">
        <v>21</v>
      </c>
      <c r="E25" s="2">
        <v>27</v>
      </c>
      <c r="F25" s="2">
        <v>28</v>
      </c>
      <c r="G25" s="2">
        <v>31</v>
      </c>
      <c r="H25" s="2">
        <v>32</v>
      </c>
      <c r="I25" s="2">
        <v>32</v>
      </c>
      <c r="J25" s="2">
        <v>30</v>
      </c>
      <c r="K25" s="2">
        <v>32</v>
      </c>
      <c r="L25" s="2">
        <v>28</v>
      </c>
      <c r="M25" s="2">
        <v>18</v>
      </c>
    </row>
    <row r="26" spans="1:13" ht="11.25" thickBot="1" x14ac:dyDescent="0.2">
      <c r="A26" s="2">
        <v>1975</v>
      </c>
      <c r="B26" s="2">
        <v>19</v>
      </c>
      <c r="C26" s="2">
        <v>19</v>
      </c>
      <c r="D26" s="2">
        <v>31</v>
      </c>
      <c r="E26" s="2">
        <v>26</v>
      </c>
      <c r="F26" s="2">
        <v>32</v>
      </c>
      <c r="G26" s="2">
        <v>32</v>
      </c>
      <c r="H26" s="2">
        <v>35</v>
      </c>
      <c r="I26" s="2">
        <v>33</v>
      </c>
      <c r="J26" s="2">
        <v>31</v>
      </c>
      <c r="K26" s="2">
        <v>26</v>
      </c>
      <c r="L26" s="2">
        <v>24</v>
      </c>
      <c r="M26" s="2">
        <v>16</v>
      </c>
    </row>
    <row r="27" spans="1:13" ht="11.25" thickBot="1" x14ac:dyDescent="0.2">
      <c r="A27" s="2">
        <v>1976</v>
      </c>
      <c r="B27" s="2">
        <v>20</v>
      </c>
      <c r="C27" s="2">
        <v>16</v>
      </c>
      <c r="D27" s="2">
        <v>16</v>
      </c>
      <c r="E27" s="2">
        <v>30</v>
      </c>
      <c r="F27" s="2">
        <v>31</v>
      </c>
      <c r="G27" s="2">
        <v>32</v>
      </c>
      <c r="H27" s="2">
        <v>33</v>
      </c>
      <c r="I27" s="2">
        <v>33</v>
      </c>
      <c r="J27" s="2">
        <v>32</v>
      </c>
      <c r="K27" s="2">
        <v>28</v>
      </c>
      <c r="L27" s="2">
        <v>26</v>
      </c>
      <c r="M27" s="2">
        <v>22</v>
      </c>
    </row>
    <row r="28" spans="1:13" ht="11.25" thickBot="1" x14ac:dyDescent="0.2">
      <c r="A28" s="2">
        <v>1977</v>
      </c>
      <c r="B28" s="2">
        <v>12</v>
      </c>
      <c r="C28" s="2">
        <v>19</v>
      </c>
      <c r="D28" s="2">
        <v>23</v>
      </c>
      <c r="E28" s="2">
        <v>32</v>
      </c>
      <c r="F28" s="2">
        <v>29</v>
      </c>
      <c r="G28" s="2">
        <v>32</v>
      </c>
      <c r="H28" s="2">
        <v>34</v>
      </c>
      <c r="I28" s="2">
        <v>33</v>
      </c>
      <c r="J28" s="2">
        <v>31</v>
      </c>
      <c r="K28" s="2">
        <v>27</v>
      </c>
      <c r="L28" s="2">
        <v>22</v>
      </c>
      <c r="M28" s="2">
        <v>23</v>
      </c>
    </row>
    <row r="29" spans="1:13" ht="11.25" thickBot="1" x14ac:dyDescent="0.2">
      <c r="A29" s="2">
        <v>1978</v>
      </c>
      <c r="B29" s="2">
        <v>24</v>
      </c>
      <c r="C29" s="2">
        <v>23</v>
      </c>
      <c r="D29" s="2">
        <v>28</v>
      </c>
      <c r="E29" s="2">
        <v>29</v>
      </c>
      <c r="F29" s="2">
        <v>25</v>
      </c>
      <c r="G29" s="2">
        <v>33</v>
      </c>
      <c r="H29" s="2">
        <v>33</v>
      </c>
      <c r="I29" s="2">
        <v>33</v>
      </c>
      <c r="J29" s="2">
        <v>39</v>
      </c>
      <c r="K29" s="2">
        <v>34</v>
      </c>
      <c r="L29" s="2">
        <v>18</v>
      </c>
      <c r="M29" s="2">
        <v>23</v>
      </c>
    </row>
    <row r="30" spans="1:13" ht="11.25" thickBot="1" x14ac:dyDescent="0.2">
      <c r="A30" s="2">
        <v>1979</v>
      </c>
      <c r="B30" s="2">
        <v>24</v>
      </c>
      <c r="C30" s="2">
        <v>23</v>
      </c>
      <c r="D30" s="2">
        <v>24</v>
      </c>
      <c r="E30" s="2">
        <v>32</v>
      </c>
      <c r="F30" s="2">
        <v>28</v>
      </c>
      <c r="G30" s="2">
        <v>32</v>
      </c>
      <c r="H30" s="2">
        <v>33</v>
      </c>
      <c r="I30" s="2">
        <v>39</v>
      </c>
      <c r="J30" s="2">
        <v>35</v>
      </c>
      <c r="K30" s="2">
        <v>31</v>
      </c>
      <c r="L30" s="2">
        <v>30</v>
      </c>
      <c r="M30" s="2">
        <v>20</v>
      </c>
    </row>
    <row r="31" spans="1:13" ht="11.25" thickBot="1" x14ac:dyDescent="0.2">
      <c r="A31" s="2">
        <v>1980</v>
      </c>
      <c r="B31" s="2">
        <v>20</v>
      </c>
      <c r="C31" s="2">
        <v>13</v>
      </c>
      <c r="D31" s="2">
        <v>23</v>
      </c>
      <c r="E31" s="2">
        <v>26</v>
      </c>
      <c r="F31" s="2">
        <v>36</v>
      </c>
      <c r="G31" s="2">
        <v>35</v>
      </c>
      <c r="H31" s="2">
        <v>33</v>
      </c>
      <c r="I31" s="2">
        <v>32</v>
      </c>
      <c r="J31" s="2">
        <v>30</v>
      </c>
      <c r="K31" s="2">
        <v>28</v>
      </c>
      <c r="L31" s="2">
        <v>24</v>
      </c>
      <c r="M31" s="2">
        <v>20</v>
      </c>
    </row>
    <row r="32" spans="1:13" ht="11.25" thickBot="1" x14ac:dyDescent="0.2">
      <c r="A32" s="2">
        <v>1981</v>
      </c>
      <c r="B32" s="2">
        <v>20</v>
      </c>
      <c r="C32" s="2">
        <v>21</v>
      </c>
      <c r="D32" s="2">
        <v>25</v>
      </c>
      <c r="E32" s="2">
        <v>30</v>
      </c>
      <c r="F32" s="2">
        <v>33</v>
      </c>
      <c r="G32" s="2">
        <v>31</v>
      </c>
      <c r="H32" s="2">
        <v>34</v>
      </c>
      <c r="I32" s="2">
        <v>35</v>
      </c>
      <c r="J32" s="2">
        <v>33</v>
      </c>
      <c r="K32" s="2">
        <v>31</v>
      </c>
      <c r="L32" s="2">
        <v>27</v>
      </c>
      <c r="M32" s="2">
        <v>25</v>
      </c>
    </row>
    <row r="33" spans="1:13" ht="11.25" thickBot="1" x14ac:dyDescent="0.2">
      <c r="A33" s="2">
        <v>1982</v>
      </c>
      <c r="B33" s="2">
        <v>18.600000000000001</v>
      </c>
      <c r="C33" s="2">
        <v>16.399999999999999</v>
      </c>
      <c r="D33" s="2">
        <v>22.5</v>
      </c>
      <c r="E33" s="2">
        <v>30.9</v>
      </c>
      <c r="F33" s="2">
        <v>27.5</v>
      </c>
      <c r="G33" s="2">
        <v>30</v>
      </c>
      <c r="H33" s="2">
        <v>32.5</v>
      </c>
      <c r="I33" s="2">
        <v>31.6</v>
      </c>
      <c r="J33" s="2">
        <v>31.8</v>
      </c>
      <c r="K33" s="2">
        <v>27.4</v>
      </c>
      <c r="L33" s="2">
        <v>21.6</v>
      </c>
      <c r="M33" s="2">
        <v>17.399999999999999</v>
      </c>
    </row>
    <row r="34" spans="1:13" ht="11.25" thickBot="1" x14ac:dyDescent="0.2">
      <c r="A34" s="2">
        <v>1983</v>
      </c>
      <c r="B34" s="2">
        <v>18.899999999999999</v>
      </c>
      <c r="C34" s="2">
        <v>23.8</v>
      </c>
      <c r="D34" s="2">
        <v>21.4</v>
      </c>
      <c r="E34" s="2">
        <v>29.8</v>
      </c>
      <c r="F34" s="2">
        <v>30.6</v>
      </c>
      <c r="G34" s="2">
        <v>32.200000000000003</v>
      </c>
      <c r="H34" s="2">
        <v>36</v>
      </c>
      <c r="I34" s="2">
        <v>34.6</v>
      </c>
      <c r="J34" s="2">
        <v>29.4</v>
      </c>
      <c r="K34" s="2">
        <v>27.3</v>
      </c>
      <c r="L34" s="2">
        <v>24.8</v>
      </c>
      <c r="M34" s="2">
        <v>23</v>
      </c>
    </row>
    <row r="35" spans="1:13" ht="11.25" thickBot="1" x14ac:dyDescent="0.2">
      <c r="A35" s="2">
        <v>1984</v>
      </c>
      <c r="B35" s="2">
        <v>16.600000000000001</v>
      </c>
      <c r="C35" s="2">
        <v>11.4</v>
      </c>
      <c r="D35" s="2">
        <v>15.6</v>
      </c>
      <c r="E35" s="2">
        <v>28</v>
      </c>
      <c r="F35" s="2">
        <v>32.200000000000003</v>
      </c>
      <c r="G35" s="2">
        <v>30.5</v>
      </c>
      <c r="H35" s="2">
        <v>35.200000000000003</v>
      </c>
      <c r="I35" s="2">
        <v>33</v>
      </c>
      <c r="J35" s="2">
        <v>29.6</v>
      </c>
      <c r="K35" s="2">
        <v>28</v>
      </c>
      <c r="L35" s="2">
        <v>22.2</v>
      </c>
      <c r="M35" s="2">
        <v>15.6</v>
      </c>
    </row>
    <row r="36" spans="1:13" ht="11.25" thickBot="1" x14ac:dyDescent="0.2">
      <c r="A36" s="2">
        <v>1985</v>
      </c>
      <c r="B36" s="2">
        <v>15</v>
      </c>
      <c r="C36" s="2">
        <v>24</v>
      </c>
      <c r="D36" s="2">
        <v>19.8</v>
      </c>
      <c r="E36" s="2">
        <v>27</v>
      </c>
      <c r="F36" s="2">
        <v>30</v>
      </c>
      <c r="G36" s="2">
        <v>32.5</v>
      </c>
      <c r="H36" s="2">
        <v>33.200000000000003</v>
      </c>
      <c r="I36" s="2">
        <v>33.6</v>
      </c>
      <c r="J36" s="2">
        <v>31</v>
      </c>
      <c r="K36" s="2">
        <v>27</v>
      </c>
      <c r="L36" s="2">
        <v>26</v>
      </c>
      <c r="M36" s="2">
        <v>19.8</v>
      </c>
    </row>
    <row r="37" spans="1:13" ht="11.25" thickBot="1" x14ac:dyDescent="0.2">
      <c r="A37" s="2">
        <v>1986</v>
      </c>
      <c r="B37" s="2">
        <v>21.4</v>
      </c>
      <c r="C37" s="2">
        <v>18</v>
      </c>
      <c r="D37" s="2">
        <v>14.6</v>
      </c>
      <c r="E37" s="2">
        <v>32.4</v>
      </c>
      <c r="F37" s="2">
        <v>28.4</v>
      </c>
      <c r="G37" s="2">
        <v>32</v>
      </c>
      <c r="H37" s="2">
        <v>33.6</v>
      </c>
      <c r="I37" s="2">
        <v>33.799999999999997</v>
      </c>
      <c r="J37" s="2">
        <v>33.6</v>
      </c>
      <c r="K37" s="2">
        <v>28.8</v>
      </c>
      <c r="L37" s="2">
        <v>23.6</v>
      </c>
      <c r="M37" s="2">
        <v>20</v>
      </c>
    </row>
    <row r="38" spans="1:13" ht="11.25" thickBot="1" x14ac:dyDescent="0.2">
      <c r="A38" s="2">
        <v>1987</v>
      </c>
      <c r="B38" s="2">
        <v>25.8</v>
      </c>
      <c r="C38" s="2">
        <v>24.6</v>
      </c>
      <c r="D38" s="2">
        <v>20.5</v>
      </c>
      <c r="E38" s="2">
        <v>25.8</v>
      </c>
      <c r="F38" s="2">
        <v>34.799999999999997</v>
      </c>
      <c r="G38" s="2">
        <v>36</v>
      </c>
      <c r="H38" s="2">
        <v>33</v>
      </c>
      <c r="I38" s="2">
        <v>35</v>
      </c>
      <c r="J38" s="2">
        <v>29</v>
      </c>
      <c r="K38" s="2">
        <v>28.2</v>
      </c>
      <c r="L38" s="2">
        <v>21.4</v>
      </c>
      <c r="M38" s="2">
        <v>24.8</v>
      </c>
    </row>
    <row r="39" spans="1:13" ht="11.25" thickBot="1" x14ac:dyDescent="0.2">
      <c r="A39" s="2">
        <v>1988</v>
      </c>
      <c r="B39" s="2">
        <v>15</v>
      </c>
      <c r="C39" s="2">
        <v>21.4</v>
      </c>
      <c r="D39" s="2">
        <v>20.399999999999999</v>
      </c>
      <c r="E39" s="2">
        <v>26.8</v>
      </c>
      <c r="F39" s="2">
        <v>27.6</v>
      </c>
      <c r="G39" s="2">
        <v>33</v>
      </c>
      <c r="H39" s="2">
        <v>33</v>
      </c>
      <c r="I39" s="2">
        <v>31.6</v>
      </c>
      <c r="J39" s="2">
        <v>32.4</v>
      </c>
      <c r="K39" s="2">
        <v>28.4</v>
      </c>
      <c r="L39" s="2">
        <v>27.4</v>
      </c>
      <c r="M39" s="2">
        <v>21.4</v>
      </c>
    </row>
    <row r="40" spans="1:13" ht="11.25" thickBot="1" x14ac:dyDescent="0.2">
      <c r="A40" s="2">
        <v>1989</v>
      </c>
      <c r="B40" s="2">
        <v>17.2</v>
      </c>
      <c r="C40" s="2">
        <v>20.2</v>
      </c>
      <c r="D40" s="2">
        <v>19.399999999999999</v>
      </c>
      <c r="E40" s="2">
        <v>25.8</v>
      </c>
      <c r="F40" s="2">
        <v>32.6</v>
      </c>
      <c r="G40" s="2">
        <v>32</v>
      </c>
      <c r="H40" s="2">
        <v>34.4</v>
      </c>
      <c r="I40" s="2">
        <v>34</v>
      </c>
      <c r="J40" s="2">
        <v>32.6</v>
      </c>
      <c r="K40" s="2">
        <v>33.4</v>
      </c>
      <c r="L40" s="2">
        <v>25.8</v>
      </c>
      <c r="M40" s="2">
        <v>21.8</v>
      </c>
    </row>
    <row r="41" spans="1:13" ht="11.25" thickBot="1" x14ac:dyDescent="0.2">
      <c r="A41" s="2">
        <v>1990</v>
      </c>
      <c r="B41" s="2">
        <v>14.2</v>
      </c>
      <c r="C41" s="2">
        <v>21</v>
      </c>
      <c r="D41" s="2">
        <v>27.2</v>
      </c>
      <c r="E41" s="2">
        <v>31.6</v>
      </c>
      <c r="F41" s="2">
        <v>26.6</v>
      </c>
      <c r="G41" s="2">
        <v>32.6</v>
      </c>
      <c r="H41" s="2">
        <v>33.799999999999997</v>
      </c>
      <c r="I41" s="2">
        <v>31.2</v>
      </c>
      <c r="J41" s="2">
        <v>31</v>
      </c>
      <c r="K41" s="2">
        <v>29.6</v>
      </c>
      <c r="L41" s="2">
        <v>25</v>
      </c>
      <c r="M41" s="2">
        <v>21.6</v>
      </c>
    </row>
    <row r="42" spans="1:13" ht="11.25" thickBot="1" x14ac:dyDescent="0.2">
      <c r="A42" s="2">
        <v>1991</v>
      </c>
      <c r="B42" s="2">
        <v>17</v>
      </c>
      <c r="C42" s="2">
        <v>19.2</v>
      </c>
      <c r="D42" s="2">
        <v>17.2</v>
      </c>
      <c r="E42" s="2">
        <v>31</v>
      </c>
      <c r="F42" s="2">
        <v>25</v>
      </c>
      <c r="G42" s="2">
        <v>33</v>
      </c>
      <c r="H42" s="2">
        <v>36</v>
      </c>
      <c r="I42" s="2">
        <v>33.4</v>
      </c>
      <c r="J42" s="2">
        <v>29.8</v>
      </c>
      <c r="K42" s="2">
        <v>27.6</v>
      </c>
      <c r="L42" s="2">
        <v>24</v>
      </c>
      <c r="M42" s="2">
        <v>21.2</v>
      </c>
    </row>
    <row r="43" spans="1:13" ht="11.25" thickBot="1" x14ac:dyDescent="0.2">
      <c r="A43" s="2">
        <v>1992</v>
      </c>
      <c r="B43" s="2">
        <v>14.8</v>
      </c>
      <c r="C43" s="2">
        <v>17.399999999999999</v>
      </c>
      <c r="D43" s="2">
        <v>20</v>
      </c>
      <c r="E43" s="2">
        <v>29</v>
      </c>
      <c r="F43" s="2">
        <v>27</v>
      </c>
      <c r="G43" s="2">
        <v>31</v>
      </c>
      <c r="H43" s="2">
        <v>32</v>
      </c>
      <c r="I43" s="2">
        <v>30.6</v>
      </c>
      <c r="J43" s="2">
        <v>29.5</v>
      </c>
      <c r="K43" s="2">
        <v>31.4</v>
      </c>
      <c r="L43" s="2">
        <v>25.4</v>
      </c>
      <c r="M43" s="2">
        <v>17.2</v>
      </c>
    </row>
    <row r="44" spans="1:13" ht="11.25" thickBot="1" x14ac:dyDescent="0.2">
      <c r="A44" s="2">
        <v>1993</v>
      </c>
      <c r="B44" s="2">
        <v>20.399999999999999</v>
      </c>
      <c r="C44" s="2">
        <v>13.8</v>
      </c>
      <c r="D44" s="2">
        <v>21.8</v>
      </c>
      <c r="E44" s="2">
        <v>27.4</v>
      </c>
      <c r="F44" s="2">
        <v>29</v>
      </c>
      <c r="G44" s="2">
        <v>31.4</v>
      </c>
      <c r="H44" s="2">
        <v>32.4</v>
      </c>
      <c r="I44" s="2">
        <v>33</v>
      </c>
      <c r="J44" s="2">
        <v>30.8</v>
      </c>
      <c r="K44" s="2">
        <v>27.2</v>
      </c>
      <c r="L44" s="2">
        <v>20</v>
      </c>
      <c r="M44" s="2">
        <v>18.8</v>
      </c>
    </row>
    <row r="45" spans="1:13" ht="11.25" thickBot="1" x14ac:dyDescent="0.2">
      <c r="A45" s="2">
        <v>1994</v>
      </c>
      <c r="B45" s="2">
        <v>20.5</v>
      </c>
      <c r="C45" s="2">
        <v>13.8</v>
      </c>
      <c r="D45" s="2">
        <v>22</v>
      </c>
      <c r="E45" s="2">
        <v>35</v>
      </c>
      <c r="F45" s="2">
        <v>28.6</v>
      </c>
      <c r="G45" s="2">
        <v>29.6</v>
      </c>
      <c r="H45" s="2">
        <v>31.2</v>
      </c>
      <c r="I45" s="2">
        <v>31.8</v>
      </c>
      <c r="J45" s="2">
        <v>28.6</v>
      </c>
      <c r="K45" s="2">
        <v>26.6</v>
      </c>
      <c r="L45" s="2">
        <v>23.6</v>
      </c>
      <c r="M45" s="2">
        <v>18.399999999999999</v>
      </c>
    </row>
    <row r="46" spans="1:13" ht="11.25" thickBot="1" x14ac:dyDescent="0.2">
      <c r="A46" s="2">
        <v>1995</v>
      </c>
      <c r="B46" s="2">
        <v>20</v>
      </c>
      <c r="C46" s="2">
        <v>17.399999999999999</v>
      </c>
      <c r="D46" s="2">
        <v>23.4</v>
      </c>
      <c r="E46" s="2">
        <v>26.8</v>
      </c>
      <c r="F46" s="2">
        <v>29.6</v>
      </c>
      <c r="G46" s="2">
        <v>39</v>
      </c>
      <c r="H46" s="2">
        <v>33</v>
      </c>
      <c r="I46" s="2">
        <v>33.5</v>
      </c>
      <c r="J46" s="2">
        <v>31.8</v>
      </c>
      <c r="K46" s="2">
        <v>30</v>
      </c>
      <c r="L46" s="2">
        <v>26</v>
      </c>
      <c r="M46" s="2">
        <v>19.399999999999999</v>
      </c>
    </row>
    <row r="47" spans="1:13" ht="11.25" thickBot="1" x14ac:dyDescent="0.2">
      <c r="A47" s="2">
        <v>1996</v>
      </c>
      <c r="B47" s="2">
        <v>14.6</v>
      </c>
      <c r="C47" s="2">
        <v>30.6</v>
      </c>
      <c r="D47" s="2">
        <v>14.6</v>
      </c>
      <c r="E47" s="2">
        <v>22.2</v>
      </c>
      <c r="F47" s="2">
        <v>29.6</v>
      </c>
      <c r="G47" s="2">
        <v>31.6</v>
      </c>
      <c r="H47" s="2">
        <v>34</v>
      </c>
      <c r="I47" s="2">
        <v>34</v>
      </c>
      <c r="J47" s="2">
        <v>33.799999999999997</v>
      </c>
      <c r="K47" s="2">
        <v>30</v>
      </c>
      <c r="L47" s="2">
        <v>22.2</v>
      </c>
      <c r="M47" s="2">
        <v>22.2</v>
      </c>
    </row>
    <row r="48" spans="1:13" ht="11.25" thickBot="1" x14ac:dyDescent="0.2">
      <c r="A48" s="2">
        <v>1997</v>
      </c>
      <c r="B48" s="2">
        <v>25</v>
      </c>
      <c r="C48" s="2">
        <v>14.8</v>
      </c>
      <c r="D48" s="2">
        <v>21.8</v>
      </c>
      <c r="E48" s="2">
        <v>26.6</v>
      </c>
      <c r="F48" s="2">
        <v>30.4</v>
      </c>
      <c r="G48" s="2">
        <v>32.6</v>
      </c>
      <c r="H48" s="2">
        <v>32.799999999999997</v>
      </c>
      <c r="I48" s="2">
        <v>33.4</v>
      </c>
      <c r="J48" s="2">
        <v>32.4</v>
      </c>
      <c r="K48" s="2">
        <v>33.4</v>
      </c>
      <c r="L48" s="2">
        <v>23.5</v>
      </c>
      <c r="M48" s="2">
        <v>19.8</v>
      </c>
    </row>
    <row r="49" spans="1:13" ht="11.25" thickBot="1" x14ac:dyDescent="0.2">
      <c r="A49" s="2">
        <v>1998</v>
      </c>
      <c r="B49" s="2">
        <v>14.8</v>
      </c>
      <c r="C49" s="2">
        <v>19.2</v>
      </c>
      <c r="D49" s="2">
        <v>22.2</v>
      </c>
      <c r="E49" s="2">
        <v>29</v>
      </c>
      <c r="F49" s="2">
        <v>29.6</v>
      </c>
      <c r="G49" s="2">
        <v>34.4</v>
      </c>
      <c r="H49" s="2">
        <v>33.4</v>
      </c>
      <c r="I49" s="2">
        <v>35</v>
      </c>
      <c r="J49" s="2">
        <v>34</v>
      </c>
      <c r="K49" s="2">
        <v>29.6</v>
      </c>
      <c r="L49" s="2">
        <v>26.8</v>
      </c>
      <c r="M49" s="2">
        <v>21.6</v>
      </c>
    </row>
    <row r="50" spans="1:13" ht="11.25" thickBot="1" x14ac:dyDescent="0.2">
      <c r="A50" s="2">
        <v>1999</v>
      </c>
      <c r="B50" s="2">
        <v>17.8</v>
      </c>
      <c r="C50" s="2">
        <v>20.8</v>
      </c>
      <c r="D50" s="2">
        <v>23.6</v>
      </c>
      <c r="E50" s="2">
        <v>24</v>
      </c>
      <c r="F50" s="2">
        <v>26.4</v>
      </c>
      <c r="G50" s="2">
        <v>30.6</v>
      </c>
      <c r="H50" s="2">
        <v>32.200000000000003</v>
      </c>
      <c r="I50" s="2">
        <v>34.200000000000003</v>
      </c>
      <c r="J50" s="2">
        <v>32.200000000000003</v>
      </c>
      <c r="K50" s="2">
        <v>28.8</v>
      </c>
      <c r="L50" s="2">
        <v>23.8</v>
      </c>
      <c r="M50" s="2">
        <v>22</v>
      </c>
    </row>
    <row r="51" spans="1:13" ht="11.25" thickBot="1" x14ac:dyDescent="0.2">
      <c r="A51" s="2">
        <v>2000</v>
      </c>
      <c r="B51" s="2">
        <v>20</v>
      </c>
      <c r="C51" s="2">
        <v>18.2</v>
      </c>
      <c r="D51" s="2">
        <v>20.8</v>
      </c>
      <c r="E51" s="2">
        <v>29</v>
      </c>
      <c r="F51" s="2">
        <v>29.2</v>
      </c>
      <c r="G51" s="2">
        <v>31.2</v>
      </c>
      <c r="H51" s="2">
        <v>33.4</v>
      </c>
      <c r="I51" s="2">
        <v>35.200000000000003</v>
      </c>
      <c r="J51" s="2">
        <v>31.2</v>
      </c>
      <c r="K51" s="2">
        <v>24.4</v>
      </c>
      <c r="L51" s="2">
        <v>21.4</v>
      </c>
      <c r="M51" s="2">
        <v>17</v>
      </c>
    </row>
    <row r="52" spans="1:13" ht="11.25" thickBot="1" x14ac:dyDescent="0.2">
      <c r="A52" s="2">
        <v>2001</v>
      </c>
      <c r="B52" s="2">
        <v>18.399999999999999</v>
      </c>
      <c r="C52" s="2">
        <v>26.4</v>
      </c>
      <c r="D52" s="2">
        <v>30.4</v>
      </c>
      <c r="E52" s="2">
        <v>29.2</v>
      </c>
      <c r="F52" s="2">
        <v>31.6</v>
      </c>
      <c r="G52" s="2">
        <v>31.2</v>
      </c>
      <c r="H52" s="2">
        <v>34.6</v>
      </c>
      <c r="I52" s="2">
        <v>35</v>
      </c>
      <c r="J52" s="2">
        <v>31.5</v>
      </c>
      <c r="K52" s="2">
        <v>27.6</v>
      </c>
      <c r="L52" s="2">
        <v>24.5</v>
      </c>
      <c r="M52" s="2">
        <v>21.4</v>
      </c>
    </row>
    <row r="53" spans="1:13" ht="11.25" thickBot="1" x14ac:dyDescent="0.2">
      <c r="A53" s="2">
        <v>2002</v>
      </c>
      <c r="B53" s="2">
        <v>19.399999999999999</v>
      </c>
      <c r="C53" s="2">
        <v>23.6</v>
      </c>
      <c r="D53" s="2">
        <v>29.2</v>
      </c>
      <c r="E53" s="2">
        <v>26.2</v>
      </c>
      <c r="F53" s="2">
        <v>29.4</v>
      </c>
      <c r="G53" s="2">
        <v>31.2</v>
      </c>
      <c r="H53" s="2">
        <v>35.4</v>
      </c>
      <c r="I53" s="2">
        <v>34</v>
      </c>
      <c r="J53" s="2">
        <v>31</v>
      </c>
      <c r="K53" s="2">
        <v>31.4</v>
      </c>
      <c r="L53" s="2">
        <v>25.6</v>
      </c>
      <c r="M53" s="2">
        <v>16.399999999999999</v>
      </c>
    </row>
    <row r="54" spans="1:13" ht="11.25" thickBot="1" x14ac:dyDescent="0.2">
      <c r="A54" s="2">
        <v>2003</v>
      </c>
      <c r="B54" s="2">
        <v>25.4</v>
      </c>
      <c r="C54" s="2">
        <v>22.5</v>
      </c>
      <c r="D54" s="2">
        <v>14.6</v>
      </c>
      <c r="E54" s="2">
        <v>32.200000000000003</v>
      </c>
      <c r="F54" s="2">
        <v>29.5</v>
      </c>
      <c r="G54" s="2">
        <v>30.5</v>
      </c>
      <c r="H54" s="2">
        <v>33.200000000000003</v>
      </c>
      <c r="I54" s="2">
        <v>35.200000000000003</v>
      </c>
      <c r="J54" s="2">
        <v>32.6</v>
      </c>
      <c r="K54" s="2">
        <v>28.8</v>
      </c>
      <c r="L54" s="2">
        <v>23.6</v>
      </c>
      <c r="M54" s="2">
        <v>23.4</v>
      </c>
    </row>
    <row r="55" spans="1:13" ht="11.25" thickBot="1" x14ac:dyDescent="0.2">
      <c r="A55" s="2">
        <v>2004</v>
      </c>
      <c r="B55" s="2">
        <v>21.2</v>
      </c>
      <c r="C55" s="2">
        <v>25</v>
      </c>
      <c r="D55" s="2">
        <v>29.2</v>
      </c>
      <c r="E55" s="2">
        <v>27.5</v>
      </c>
      <c r="F55" s="2">
        <v>32.4</v>
      </c>
      <c r="G55" s="2">
        <v>32.200000000000003</v>
      </c>
      <c r="H55" s="2">
        <v>31.8</v>
      </c>
      <c r="I55" s="2">
        <v>33.4</v>
      </c>
      <c r="J55" s="2">
        <v>33</v>
      </c>
      <c r="K55" s="2">
        <v>28.4</v>
      </c>
      <c r="L55" s="2">
        <v>25.8</v>
      </c>
      <c r="M55" s="2">
        <v>16.600000000000001</v>
      </c>
    </row>
    <row r="56" spans="1:13" ht="11.25" thickBot="1" x14ac:dyDescent="0.2">
      <c r="A56" s="2">
        <v>2005</v>
      </c>
      <c r="B56" s="2">
        <v>16.600000000000001</v>
      </c>
      <c r="C56" s="2">
        <v>22.4</v>
      </c>
      <c r="D56" s="2">
        <v>26.6</v>
      </c>
      <c r="E56" s="2">
        <v>36</v>
      </c>
      <c r="F56" s="2">
        <v>28</v>
      </c>
      <c r="G56" s="2">
        <v>30.6</v>
      </c>
      <c r="H56" s="2">
        <v>33.6</v>
      </c>
      <c r="I56" s="2">
        <v>34.200000000000003</v>
      </c>
      <c r="J56" s="2">
        <v>32</v>
      </c>
      <c r="K56" s="2">
        <v>27.8</v>
      </c>
      <c r="L56" s="2">
        <v>23.8</v>
      </c>
      <c r="M56" s="2">
        <v>20.8</v>
      </c>
    </row>
    <row r="57" spans="1:13" ht="11.25" thickBot="1" x14ac:dyDescent="0.2">
      <c r="A57" s="2">
        <v>2006</v>
      </c>
      <c r="B57" s="2">
        <v>14.2</v>
      </c>
      <c r="C57" s="2">
        <v>16.2</v>
      </c>
      <c r="D57" s="2">
        <v>27</v>
      </c>
      <c r="E57" s="2">
        <v>27</v>
      </c>
      <c r="F57" s="2">
        <v>31.6</v>
      </c>
      <c r="G57" s="2">
        <v>32.299999999999997</v>
      </c>
      <c r="H57" s="2">
        <v>32.4</v>
      </c>
      <c r="I57" s="2">
        <v>34.4</v>
      </c>
      <c r="J57" s="2">
        <v>35</v>
      </c>
      <c r="K57" s="2">
        <v>30.5</v>
      </c>
      <c r="L57" s="2">
        <v>32</v>
      </c>
      <c r="M57" s="2">
        <v>15.5</v>
      </c>
    </row>
    <row r="58" spans="1:13" ht="11.25" thickBot="1" x14ac:dyDescent="0.2">
      <c r="A58" s="2">
        <v>2007</v>
      </c>
      <c r="B58" s="2">
        <v>20</v>
      </c>
      <c r="C58" s="2">
        <v>16</v>
      </c>
      <c r="D58" s="2">
        <v>17.2</v>
      </c>
      <c r="E58" s="2">
        <v>23.2</v>
      </c>
      <c r="F58" s="2">
        <v>32.6</v>
      </c>
      <c r="G58" s="2">
        <v>32.200000000000003</v>
      </c>
      <c r="H58" s="2">
        <v>32.200000000000003</v>
      </c>
      <c r="I58" s="2">
        <v>33.799999999999997</v>
      </c>
      <c r="J58" s="2">
        <v>33.5</v>
      </c>
      <c r="K58" s="2">
        <v>35.4</v>
      </c>
      <c r="L58" s="2">
        <v>27.5</v>
      </c>
      <c r="M58" s="2">
        <v>20</v>
      </c>
    </row>
    <row r="59" spans="1:13" ht="11.25" thickBot="1" x14ac:dyDescent="0.2">
      <c r="A59" s="2">
        <v>2008</v>
      </c>
      <c r="B59" s="2">
        <v>18.600000000000001</v>
      </c>
      <c r="C59" s="2">
        <v>15.4</v>
      </c>
      <c r="D59" s="2">
        <v>33.4</v>
      </c>
      <c r="E59" s="2">
        <v>30</v>
      </c>
      <c r="F59" s="2">
        <v>27.8</v>
      </c>
      <c r="G59" s="2">
        <v>31.4</v>
      </c>
      <c r="H59" s="2">
        <v>34.200000000000003</v>
      </c>
      <c r="I59" s="2">
        <v>35</v>
      </c>
      <c r="J59" s="2">
        <v>33.200000000000003</v>
      </c>
      <c r="K59" s="2">
        <v>27.6</v>
      </c>
      <c r="L59" s="2">
        <v>22.6</v>
      </c>
      <c r="M59" s="2">
        <v>21</v>
      </c>
    </row>
    <row r="60" spans="1:13" ht="11.25" thickBot="1" x14ac:dyDescent="0.2">
      <c r="A60" s="2">
        <v>2009</v>
      </c>
      <c r="B60" s="2">
        <v>19.600000000000001</v>
      </c>
      <c r="C60" s="2">
        <v>20.5</v>
      </c>
      <c r="D60" s="2">
        <v>22.6</v>
      </c>
      <c r="E60" s="2">
        <v>22.4</v>
      </c>
      <c r="F60" s="2">
        <v>30</v>
      </c>
      <c r="G60" s="2">
        <v>32.6</v>
      </c>
      <c r="H60" s="2">
        <v>34.799999999999997</v>
      </c>
      <c r="I60" s="2">
        <v>31.4</v>
      </c>
      <c r="J60" s="2">
        <v>29.6</v>
      </c>
      <c r="K60" s="2">
        <v>26.6</v>
      </c>
      <c r="L60" s="2">
        <v>27</v>
      </c>
      <c r="M60" s="2">
        <v>23.4</v>
      </c>
    </row>
    <row r="61" spans="1:13" ht="11.25" thickBot="1" x14ac:dyDescent="0.2">
      <c r="A61" s="2">
        <v>2010</v>
      </c>
      <c r="B61" s="2">
        <v>21.6</v>
      </c>
      <c r="C61" s="2">
        <v>24.6</v>
      </c>
      <c r="D61" s="2">
        <v>21.2</v>
      </c>
      <c r="E61" s="2">
        <v>24.4</v>
      </c>
      <c r="F61" s="2">
        <v>29.6</v>
      </c>
      <c r="G61" s="2">
        <v>35.200000000000003</v>
      </c>
      <c r="H61" s="2">
        <v>35.200000000000003</v>
      </c>
      <c r="I61" s="2">
        <v>35.4</v>
      </c>
      <c r="J61" s="2">
        <v>33.200000000000003</v>
      </c>
      <c r="K61" s="2">
        <v>30.4</v>
      </c>
      <c r="L61" s="2">
        <v>26.8</v>
      </c>
      <c r="M61" s="2">
        <v>25.8</v>
      </c>
    </row>
    <row r="62" spans="1:13" ht="11.25" thickBot="1" x14ac:dyDescent="0.2">
      <c r="A62" s="2">
        <v>2011</v>
      </c>
      <c r="B62" s="2">
        <v>20.399999999999999</v>
      </c>
      <c r="C62" s="2">
        <v>17.600000000000001</v>
      </c>
      <c r="D62" s="2">
        <v>20.399999999999999</v>
      </c>
      <c r="E62" s="2">
        <v>28.2</v>
      </c>
      <c r="F62" s="2">
        <v>27.6</v>
      </c>
      <c r="G62" s="2">
        <v>30.8</v>
      </c>
      <c r="H62" s="2">
        <v>35.799999999999997</v>
      </c>
      <c r="I62" s="2">
        <v>35.4</v>
      </c>
      <c r="J62" s="2">
        <v>30.2</v>
      </c>
      <c r="K62" s="2">
        <v>30.6</v>
      </c>
      <c r="L62" s="2">
        <v>20.2</v>
      </c>
      <c r="M62" s="2">
        <v>14.8</v>
      </c>
    </row>
    <row r="63" spans="1:13" ht="11.25" thickBot="1" x14ac:dyDescent="0.2">
      <c r="A63" s="2">
        <v>2012</v>
      </c>
      <c r="B63" s="2">
        <v>20.8</v>
      </c>
      <c r="C63" s="2">
        <v>23</v>
      </c>
      <c r="D63" s="2">
        <v>23.4</v>
      </c>
      <c r="E63" s="2">
        <v>33.200000000000003</v>
      </c>
      <c r="F63" s="2">
        <v>30.6</v>
      </c>
      <c r="G63" s="2">
        <v>32</v>
      </c>
      <c r="H63" s="2">
        <v>32.6</v>
      </c>
      <c r="I63" s="2">
        <v>34</v>
      </c>
      <c r="J63" s="2">
        <v>31.4</v>
      </c>
      <c r="K63" s="2">
        <v>32</v>
      </c>
      <c r="L63" s="2">
        <v>28.4</v>
      </c>
      <c r="M63" s="2">
        <v>25.6</v>
      </c>
    </row>
    <row r="64" spans="1:13" ht="11.25" thickBot="1" x14ac:dyDescent="0.2">
      <c r="A64" s="2">
        <v>2013</v>
      </c>
      <c r="B64" s="2">
        <v>22.6</v>
      </c>
      <c r="C64" s="2">
        <v>15.2</v>
      </c>
      <c r="D64" s="2">
        <v>28.8</v>
      </c>
      <c r="E64" s="2">
        <v>28.8</v>
      </c>
      <c r="F64" s="2">
        <v>29.2</v>
      </c>
      <c r="G64" s="2">
        <v>30.4</v>
      </c>
      <c r="H64" s="2">
        <v>32.799999999999997</v>
      </c>
      <c r="I64" s="2">
        <v>30.6</v>
      </c>
      <c r="J64" s="2">
        <v>31</v>
      </c>
      <c r="K64" s="2">
        <v>36.6</v>
      </c>
      <c r="L64" s="2">
        <v>25</v>
      </c>
      <c r="M64" s="2">
        <v>24.2</v>
      </c>
    </row>
    <row r="65" spans="1:13" ht="11.25" thickBot="1" x14ac:dyDescent="0.2">
      <c r="A65" s="2">
        <v>2014</v>
      </c>
      <c r="B65" s="2">
        <v>16.8</v>
      </c>
      <c r="C65" s="2">
        <v>21</v>
      </c>
      <c r="D65" s="2">
        <v>26.2</v>
      </c>
      <c r="E65" s="2">
        <v>29.4</v>
      </c>
      <c r="F65" s="2">
        <v>30</v>
      </c>
      <c r="G65" s="2">
        <v>32.799999999999997</v>
      </c>
      <c r="H65" s="2">
        <v>33</v>
      </c>
      <c r="I65" s="2">
        <v>33.799999999999997</v>
      </c>
      <c r="J65" s="2">
        <v>32.200000000000003</v>
      </c>
      <c r="K65" s="2">
        <v>29.6</v>
      </c>
      <c r="L65" s="2">
        <v>20.2</v>
      </c>
      <c r="M65" s="2">
        <v>18.600000000000001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L29" sqref="L29"/>
    </sheetView>
  </sheetViews>
  <sheetFormatPr defaultRowHeight="10.5" x14ac:dyDescent="0.15"/>
  <sheetData>
    <row r="1" spans="1:13" ht="11.25" thickBot="1" x14ac:dyDescent="0.2">
      <c r="A1" s="1" t="s">
        <v>13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14</v>
      </c>
      <c r="K1" s="1" t="s">
        <v>14</v>
      </c>
      <c r="L1" s="1" t="s">
        <v>14</v>
      </c>
      <c r="M1" s="1" t="s">
        <v>14</v>
      </c>
    </row>
    <row r="2" spans="1:13" ht="11.25" thickBot="1" x14ac:dyDescent="0.2">
      <c r="A2" s="2">
        <v>1951</v>
      </c>
      <c r="B2" s="2">
        <v>-2</v>
      </c>
      <c r="C2" s="2">
        <v>-3</v>
      </c>
      <c r="D2" s="2">
        <v>1</v>
      </c>
      <c r="E2" s="2">
        <v>3</v>
      </c>
      <c r="F2" s="2">
        <v>11</v>
      </c>
      <c r="G2" s="2">
        <v>16</v>
      </c>
      <c r="H2" s="2">
        <v>17</v>
      </c>
      <c r="I2" s="2">
        <v>18</v>
      </c>
      <c r="J2" s="2">
        <v>16</v>
      </c>
      <c r="K2" s="2">
        <v>9</v>
      </c>
      <c r="L2" s="2">
        <v>4</v>
      </c>
      <c r="M2" s="2">
        <v>0</v>
      </c>
    </row>
    <row r="3" spans="1:13" ht="11.25" thickBot="1" x14ac:dyDescent="0.2">
      <c r="A3" s="2">
        <v>1952</v>
      </c>
      <c r="B3" s="2">
        <v>0</v>
      </c>
      <c r="C3" s="2">
        <v>0</v>
      </c>
      <c r="D3" s="2">
        <v>1</v>
      </c>
      <c r="E3" s="2">
        <v>7</v>
      </c>
      <c r="F3" s="2">
        <v>8</v>
      </c>
      <c r="G3" s="2">
        <v>16</v>
      </c>
      <c r="H3" s="2">
        <v>19</v>
      </c>
      <c r="I3" s="2">
        <v>19</v>
      </c>
      <c r="J3" s="2">
        <v>14</v>
      </c>
      <c r="K3" s="2">
        <v>10</v>
      </c>
      <c r="L3" s="2">
        <v>1</v>
      </c>
      <c r="M3" s="2">
        <v>-1</v>
      </c>
    </row>
    <row r="4" spans="1:13" ht="11.25" thickBot="1" x14ac:dyDescent="0.2">
      <c r="A4" s="2">
        <v>1953</v>
      </c>
      <c r="B4" s="2">
        <v>1</v>
      </c>
      <c r="C4" s="2">
        <v>2</v>
      </c>
      <c r="D4" s="2">
        <v>1</v>
      </c>
      <c r="E4" s="2">
        <v>8</v>
      </c>
      <c r="F4" s="2">
        <v>12</v>
      </c>
      <c r="G4" s="2">
        <v>15</v>
      </c>
      <c r="H4" s="2">
        <v>20</v>
      </c>
      <c r="I4" s="2">
        <v>21</v>
      </c>
      <c r="J4" s="2">
        <v>14</v>
      </c>
      <c r="K4" s="2">
        <v>3</v>
      </c>
      <c r="L4" s="2">
        <v>3</v>
      </c>
      <c r="M4" s="2">
        <v>-2</v>
      </c>
    </row>
    <row r="5" spans="1:13" ht="11.25" thickBot="1" x14ac:dyDescent="0.2">
      <c r="A5" s="2">
        <v>1954</v>
      </c>
      <c r="B5" s="2">
        <v>-1</v>
      </c>
      <c r="C5" s="2">
        <v>0</v>
      </c>
      <c r="D5" s="2">
        <v>-1</v>
      </c>
      <c r="E5" s="2">
        <v>5</v>
      </c>
      <c r="F5" s="2">
        <v>12</v>
      </c>
      <c r="G5" s="2">
        <v>17</v>
      </c>
      <c r="H5" s="2">
        <v>20</v>
      </c>
      <c r="I5" s="2">
        <v>17</v>
      </c>
      <c r="J5" s="2">
        <v>14</v>
      </c>
      <c r="K5" s="2">
        <v>10</v>
      </c>
      <c r="L5" s="2">
        <v>6</v>
      </c>
      <c r="M5" s="2">
        <v>1</v>
      </c>
    </row>
    <row r="6" spans="1:13" ht="11.25" thickBot="1" x14ac:dyDescent="0.2">
      <c r="A6" s="2">
        <v>1955</v>
      </c>
      <c r="B6" s="2">
        <v>1</v>
      </c>
      <c r="C6" s="2">
        <v>1</v>
      </c>
      <c r="D6" s="2">
        <v>2</v>
      </c>
      <c r="E6" s="2">
        <v>4</v>
      </c>
      <c r="F6" s="2">
        <v>11</v>
      </c>
      <c r="G6" s="2">
        <v>15</v>
      </c>
      <c r="H6" s="2">
        <v>19</v>
      </c>
      <c r="I6" s="2">
        <v>19</v>
      </c>
      <c r="J6" s="2">
        <v>15</v>
      </c>
      <c r="K6" s="2">
        <v>9</v>
      </c>
      <c r="L6" s="2">
        <v>6</v>
      </c>
      <c r="M6" s="2">
        <v>2</v>
      </c>
    </row>
    <row r="7" spans="1:13" ht="11.25" thickBot="1" x14ac:dyDescent="0.2">
      <c r="A7" s="2">
        <v>1956</v>
      </c>
      <c r="B7" s="2">
        <v>0</v>
      </c>
      <c r="C7" s="2">
        <v>0</v>
      </c>
      <c r="D7" s="2">
        <v>2</v>
      </c>
      <c r="E7" s="2">
        <v>1</v>
      </c>
      <c r="F7" s="2">
        <v>8</v>
      </c>
      <c r="G7" s="2">
        <v>13</v>
      </c>
      <c r="H7" s="2">
        <v>19</v>
      </c>
      <c r="I7" s="2">
        <v>19</v>
      </c>
      <c r="J7" s="2">
        <v>10</v>
      </c>
      <c r="K7" s="2">
        <v>8</v>
      </c>
      <c r="L7" s="2">
        <v>3</v>
      </c>
      <c r="M7" s="2">
        <v>0</v>
      </c>
    </row>
    <row r="8" spans="1:13" ht="11.25" thickBot="1" x14ac:dyDescent="0.2">
      <c r="A8" s="2">
        <v>1957</v>
      </c>
      <c r="B8" s="2">
        <v>-1</v>
      </c>
      <c r="C8" s="2">
        <v>1</v>
      </c>
      <c r="D8" s="2">
        <v>0</v>
      </c>
      <c r="E8" s="2">
        <v>6</v>
      </c>
      <c r="F8" s="2">
        <v>12</v>
      </c>
      <c r="G8" s="2">
        <v>14</v>
      </c>
      <c r="H8" s="2">
        <v>17</v>
      </c>
      <c r="I8" s="2">
        <v>17</v>
      </c>
      <c r="J8" s="2">
        <v>17</v>
      </c>
      <c r="K8" s="2">
        <v>8</v>
      </c>
      <c r="L8" s="2">
        <v>0</v>
      </c>
      <c r="M8" s="2">
        <v>-1</v>
      </c>
    </row>
    <row r="9" spans="1:13" ht="11.25" thickBot="1" x14ac:dyDescent="0.2">
      <c r="A9" s="2">
        <v>1958</v>
      </c>
      <c r="B9" s="2">
        <v>2</v>
      </c>
      <c r="C9" s="2">
        <v>-1</v>
      </c>
      <c r="D9" s="2">
        <v>5</v>
      </c>
      <c r="E9" s="2">
        <v>8</v>
      </c>
      <c r="F9" s="2">
        <v>11</v>
      </c>
      <c r="G9" s="2">
        <v>17</v>
      </c>
      <c r="H9" s="2">
        <v>18</v>
      </c>
      <c r="I9" s="2">
        <v>18</v>
      </c>
      <c r="J9" s="2">
        <v>14</v>
      </c>
      <c r="K9" s="2">
        <v>9</v>
      </c>
      <c r="L9" s="2">
        <v>0</v>
      </c>
      <c r="M9" s="2">
        <v>-1</v>
      </c>
    </row>
    <row r="10" spans="1:13" ht="11.25" thickBot="1" x14ac:dyDescent="0.2">
      <c r="A10" s="2">
        <v>1959</v>
      </c>
      <c r="B10" s="2">
        <v>-1</v>
      </c>
      <c r="C10" s="2">
        <v>-2</v>
      </c>
      <c r="D10" s="2">
        <v>0</v>
      </c>
      <c r="E10" s="2">
        <v>6</v>
      </c>
      <c r="F10" s="2">
        <v>9</v>
      </c>
      <c r="G10" s="2">
        <v>15</v>
      </c>
      <c r="H10" s="2">
        <v>19</v>
      </c>
      <c r="I10" s="2">
        <v>19</v>
      </c>
      <c r="J10" s="2">
        <v>15</v>
      </c>
      <c r="K10" s="2">
        <v>10</v>
      </c>
      <c r="L10" s="2">
        <v>0</v>
      </c>
      <c r="M10" s="2">
        <v>-2</v>
      </c>
    </row>
    <row r="11" spans="1:13" ht="11.25" thickBot="1" x14ac:dyDescent="0.2">
      <c r="A11" s="2">
        <v>1960</v>
      </c>
      <c r="B11" s="2">
        <v>0</v>
      </c>
      <c r="C11" s="2">
        <v>0</v>
      </c>
      <c r="D11" s="2">
        <v>0</v>
      </c>
      <c r="E11" s="2">
        <v>6</v>
      </c>
      <c r="F11" s="2">
        <v>11</v>
      </c>
      <c r="G11" s="2">
        <v>17</v>
      </c>
      <c r="H11" s="2">
        <v>18</v>
      </c>
      <c r="I11" s="2">
        <v>20</v>
      </c>
      <c r="J11" s="2">
        <v>16</v>
      </c>
      <c r="K11" s="2">
        <v>11</v>
      </c>
      <c r="L11" s="2">
        <v>4</v>
      </c>
      <c r="M11" s="2">
        <v>2</v>
      </c>
    </row>
    <row r="12" spans="1:13" ht="11.25" thickBot="1" x14ac:dyDescent="0.2">
      <c r="A12" s="2">
        <v>1961</v>
      </c>
      <c r="B12" s="2">
        <v>0</v>
      </c>
      <c r="C12" s="2">
        <v>-2</v>
      </c>
      <c r="D12" s="2">
        <v>1</v>
      </c>
      <c r="E12" s="2">
        <v>5</v>
      </c>
      <c r="F12" s="2">
        <v>14</v>
      </c>
      <c r="G12" s="2">
        <v>14</v>
      </c>
      <c r="H12" s="2">
        <v>20</v>
      </c>
      <c r="I12" s="2">
        <v>17</v>
      </c>
      <c r="J12" s="2">
        <v>16</v>
      </c>
      <c r="K12" s="2">
        <v>6</v>
      </c>
      <c r="L12" s="2">
        <v>3</v>
      </c>
      <c r="M12" s="2">
        <v>2</v>
      </c>
    </row>
    <row r="13" spans="1:13" ht="11.25" thickBot="1" x14ac:dyDescent="0.2">
      <c r="A13" s="2">
        <v>1962</v>
      </c>
      <c r="B13" s="2">
        <v>0</v>
      </c>
      <c r="C13" s="2">
        <v>2</v>
      </c>
      <c r="D13" s="2">
        <v>5</v>
      </c>
      <c r="E13" s="2">
        <v>7</v>
      </c>
      <c r="F13" s="2">
        <v>13</v>
      </c>
      <c r="G13" s="2">
        <v>12</v>
      </c>
      <c r="H13" s="2">
        <v>20</v>
      </c>
      <c r="I13" s="2">
        <v>18</v>
      </c>
      <c r="J13" s="2">
        <v>12</v>
      </c>
      <c r="K13" s="2">
        <v>7</v>
      </c>
      <c r="L13" s="2">
        <v>2</v>
      </c>
      <c r="M13" s="2">
        <v>1</v>
      </c>
    </row>
    <row r="14" spans="1:13" ht="11.25" thickBot="1" x14ac:dyDescent="0.2">
      <c r="A14" s="2">
        <v>1963</v>
      </c>
      <c r="B14" s="2">
        <v>1</v>
      </c>
      <c r="C14" s="2">
        <v>1</v>
      </c>
      <c r="D14" s="2">
        <v>0</v>
      </c>
      <c r="E14" s="2">
        <v>9</v>
      </c>
      <c r="F14" s="2">
        <v>12</v>
      </c>
      <c r="G14" s="2">
        <v>17</v>
      </c>
      <c r="H14" s="2">
        <v>17</v>
      </c>
      <c r="I14" s="2">
        <v>20</v>
      </c>
      <c r="J14" s="2">
        <v>15</v>
      </c>
      <c r="K14" s="2">
        <v>11</v>
      </c>
      <c r="L14" s="2">
        <v>2</v>
      </c>
      <c r="M14" s="2">
        <v>-3</v>
      </c>
    </row>
    <row r="15" spans="1:13" ht="11.25" thickBot="1" x14ac:dyDescent="0.2">
      <c r="A15" s="2">
        <v>1964</v>
      </c>
      <c r="B15" s="2">
        <v>-7</v>
      </c>
      <c r="C15" s="2">
        <v>-1</v>
      </c>
      <c r="D15" s="2">
        <v>3</v>
      </c>
      <c r="E15" s="2">
        <v>5</v>
      </c>
      <c r="F15" s="2">
        <v>9</v>
      </c>
      <c r="G15" s="2">
        <v>18</v>
      </c>
      <c r="H15" s="2">
        <v>20</v>
      </c>
      <c r="I15" s="2">
        <v>18</v>
      </c>
      <c r="J15" s="2">
        <v>17</v>
      </c>
      <c r="K15" s="2">
        <v>9</v>
      </c>
      <c r="L15" s="2">
        <v>0</v>
      </c>
      <c r="M15" s="2">
        <v>-3</v>
      </c>
    </row>
    <row r="16" spans="1:13" ht="11.25" thickBot="1" x14ac:dyDescent="0.2">
      <c r="A16" s="2">
        <v>1965</v>
      </c>
      <c r="B16" s="2">
        <v>-3</v>
      </c>
      <c r="C16" s="2">
        <v>0</v>
      </c>
      <c r="D16" s="2">
        <v>1</v>
      </c>
      <c r="E16" s="2">
        <v>4</v>
      </c>
      <c r="F16" s="2">
        <v>10</v>
      </c>
      <c r="G16" s="2">
        <v>18</v>
      </c>
      <c r="H16" s="2">
        <v>19</v>
      </c>
      <c r="I16" s="2">
        <v>19</v>
      </c>
      <c r="J16" s="2">
        <v>14</v>
      </c>
      <c r="K16" s="2">
        <v>7</v>
      </c>
      <c r="L16" s="2">
        <v>4</v>
      </c>
      <c r="M16" s="2">
        <v>0</v>
      </c>
    </row>
    <row r="17" spans="1:13" ht="11.25" thickBot="1" x14ac:dyDescent="0.2">
      <c r="A17" s="2">
        <v>1966</v>
      </c>
      <c r="B17" s="2">
        <v>3</v>
      </c>
      <c r="C17" s="2">
        <v>1</v>
      </c>
      <c r="D17" s="2">
        <v>3</v>
      </c>
      <c r="E17" s="2">
        <v>7</v>
      </c>
      <c r="F17" s="2">
        <v>10</v>
      </c>
      <c r="G17" s="2">
        <v>17</v>
      </c>
      <c r="H17" s="2">
        <v>18</v>
      </c>
      <c r="I17" s="2">
        <v>21</v>
      </c>
      <c r="J17" s="2">
        <v>17</v>
      </c>
      <c r="K17" s="2">
        <v>8</v>
      </c>
      <c r="L17" s="2">
        <v>3</v>
      </c>
      <c r="M17" s="2">
        <v>1</v>
      </c>
    </row>
    <row r="18" spans="1:13" ht="11.25" thickBot="1" x14ac:dyDescent="0.2">
      <c r="A18" s="2">
        <v>1967</v>
      </c>
      <c r="B18" s="2">
        <v>0</v>
      </c>
      <c r="C18" s="2">
        <v>-3</v>
      </c>
      <c r="D18" s="2">
        <v>0</v>
      </c>
      <c r="E18" s="2">
        <v>2</v>
      </c>
      <c r="F18" s="2">
        <v>12</v>
      </c>
      <c r="G18" s="2">
        <v>9</v>
      </c>
      <c r="H18" s="2">
        <v>19</v>
      </c>
      <c r="I18" s="2">
        <v>19</v>
      </c>
      <c r="J18" s="2">
        <v>13</v>
      </c>
      <c r="K18" s="2">
        <v>9</v>
      </c>
      <c r="L18" s="2">
        <v>3</v>
      </c>
      <c r="M18" s="2">
        <v>0</v>
      </c>
    </row>
    <row r="19" spans="1:13" ht="11.25" thickBot="1" x14ac:dyDescent="0.2">
      <c r="A19" s="2">
        <v>1968</v>
      </c>
      <c r="B19" s="2">
        <v>0</v>
      </c>
      <c r="C19" s="2">
        <v>-2</v>
      </c>
      <c r="D19" s="2">
        <v>3</v>
      </c>
      <c r="E19" s="2">
        <v>7</v>
      </c>
      <c r="F19" s="2">
        <v>10</v>
      </c>
      <c r="G19" s="2">
        <v>14</v>
      </c>
      <c r="H19" s="2">
        <v>15</v>
      </c>
      <c r="I19" s="2">
        <v>19</v>
      </c>
      <c r="J19" s="2">
        <v>14</v>
      </c>
      <c r="K19" s="2">
        <v>7</v>
      </c>
      <c r="L19" s="2">
        <v>6</v>
      </c>
      <c r="M19" s="2">
        <v>1</v>
      </c>
    </row>
    <row r="20" spans="1:13" ht="11.25" thickBot="1" x14ac:dyDescent="0.2">
      <c r="A20" s="2">
        <v>1969</v>
      </c>
      <c r="B20" s="2">
        <v>-5</v>
      </c>
      <c r="C20" s="2">
        <v>-2</v>
      </c>
      <c r="D20" s="2">
        <v>1</v>
      </c>
      <c r="E20" s="2">
        <v>4</v>
      </c>
      <c r="F20" s="2">
        <v>10</v>
      </c>
      <c r="G20" s="2">
        <v>14</v>
      </c>
      <c r="H20" s="2">
        <v>18</v>
      </c>
      <c r="I20" s="2">
        <v>18</v>
      </c>
      <c r="J20" s="2">
        <v>13</v>
      </c>
      <c r="K20" s="2">
        <v>5</v>
      </c>
      <c r="L20" s="2">
        <v>1</v>
      </c>
      <c r="M20" s="2">
        <v>3</v>
      </c>
    </row>
    <row r="21" spans="1:13" ht="11.25" thickBot="1" x14ac:dyDescent="0.2">
      <c r="A21" s="2">
        <v>1970</v>
      </c>
      <c r="B21" s="2">
        <v>0</v>
      </c>
      <c r="C21" s="2">
        <v>3</v>
      </c>
      <c r="D21" s="2">
        <v>5</v>
      </c>
      <c r="E21" s="2">
        <v>7</v>
      </c>
      <c r="F21" s="2">
        <v>10</v>
      </c>
      <c r="G21" s="2">
        <v>15</v>
      </c>
      <c r="H21" s="2">
        <v>18</v>
      </c>
      <c r="I21" s="2">
        <v>20</v>
      </c>
      <c r="J21" s="2">
        <v>13</v>
      </c>
      <c r="K21" s="2">
        <v>8</v>
      </c>
      <c r="L21" s="2">
        <v>6</v>
      </c>
      <c r="M21" s="2">
        <v>0</v>
      </c>
    </row>
    <row r="22" spans="1:13" ht="11.25" thickBot="1" x14ac:dyDescent="0.2">
      <c r="A22" s="2">
        <v>1971</v>
      </c>
      <c r="B22" s="2">
        <v>-1</v>
      </c>
      <c r="C22" s="2">
        <v>-1</v>
      </c>
      <c r="D22" s="2">
        <v>3</v>
      </c>
      <c r="E22" s="2">
        <v>6</v>
      </c>
      <c r="F22" s="2">
        <v>13</v>
      </c>
      <c r="G22" s="2">
        <v>14</v>
      </c>
      <c r="H22" s="2">
        <v>19</v>
      </c>
      <c r="I22" s="2">
        <v>20</v>
      </c>
      <c r="J22" s="2">
        <v>15</v>
      </c>
      <c r="K22" s="2">
        <v>11</v>
      </c>
      <c r="L22" s="2">
        <v>7</v>
      </c>
      <c r="M22" s="2">
        <v>1</v>
      </c>
    </row>
    <row r="23" spans="1:13" ht="11.25" thickBot="1" x14ac:dyDescent="0.2">
      <c r="A23" s="2">
        <v>1972</v>
      </c>
      <c r="B23" s="2">
        <v>-4</v>
      </c>
      <c r="C23" s="2">
        <v>-3</v>
      </c>
      <c r="D23" s="2">
        <v>-1</v>
      </c>
      <c r="E23" s="2">
        <v>5</v>
      </c>
      <c r="F23" s="2">
        <v>12</v>
      </c>
      <c r="G23" s="2">
        <v>19</v>
      </c>
      <c r="H23" s="2">
        <v>22</v>
      </c>
      <c r="I23" s="2">
        <v>16</v>
      </c>
      <c r="J23" s="2">
        <v>16</v>
      </c>
      <c r="K23" s="2">
        <v>13</v>
      </c>
      <c r="L23" s="2">
        <v>5</v>
      </c>
      <c r="M23" s="2">
        <v>-2</v>
      </c>
    </row>
    <row r="24" spans="1:13" ht="11.25" thickBot="1" x14ac:dyDescent="0.2">
      <c r="A24" s="2">
        <v>1973</v>
      </c>
      <c r="B24" s="2">
        <v>-4</v>
      </c>
      <c r="C24" s="2">
        <v>-2</v>
      </c>
      <c r="D24" s="2">
        <v>1</v>
      </c>
      <c r="E24" s="2">
        <v>8</v>
      </c>
      <c r="F24" s="2">
        <v>11</v>
      </c>
      <c r="G24" s="2">
        <v>15</v>
      </c>
      <c r="H24" s="2">
        <v>18</v>
      </c>
      <c r="I24" s="2">
        <v>19</v>
      </c>
      <c r="J24" s="2">
        <v>9</v>
      </c>
      <c r="K24" s="2">
        <v>7</v>
      </c>
      <c r="L24" s="2">
        <v>2</v>
      </c>
      <c r="M24" s="2">
        <v>-1</v>
      </c>
    </row>
    <row r="25" spans="1:13" ht="11.25" thickBot="1" x14ac:dyDescent="0.2">
      <c r="A25" s="2">
        <v>1974</v>
      </c>
      <c r="B25" s="2">
        <v>-1</v>
      </c>
      <c r="C25" s="2">
        <v>-2</v>
      </c>
      <c r="D25" s="2">
        <v>2</v>
      </c>
      <c r="E25" s="2">
        <v>5</v>
      </c>
      <c r="F25" s="2">
        <v>9</v>
      </c>
      <c r="G25" s="2">
        <v>15</v>
      </c>
      <c r="H25" s="2">
        <v>19</v>
      </c>
      <c r="I25" s="2">
        <v>17</v>
      </c>
      <c r="J25" s="2">
        <v>13</v>
      </c>
      <c r="K25" s="2">
        <v>7</v>
      </c>
      <c r="L25" s="2">
        <v>5</v>
      </c>
      <c r="M25" s="2">
        <v>0</v>
      </c>
    </row>
    <row r="26" spans="1:13" ht="11.25" thickBot="1" x14ac:dyDescent="0.2">
      <c r="A26" s="2">
        <v>1975</v>
      </c>
      <c r="B26" s="2">
        <v>-2</v>
      </c>
      <c r="C26" s="2">
        <v>0</v>
      </c>
      <c r="D26" s="2">
        <v>1</v>
      </c>
      <c r="E26" s="2">
        <v>5</v>
      </c>
      <c r="F26" s="2">
        <v>12</v>
      </c>
      <c r="G26" s="2">
        <v>19</v>
      </c>
      <c r="H26" s="2">
        <v>20</v>
      </c>
      <c r="I26" s="2">
        <v>18</v>
      </c>
      <c r="J26" s="2">
        <v>15</v>
      </c>
      <c r="K26" s="2">
        <v>8</v>
      </c>
      <c r="L26" s="2">
        <v>1</v>
      </c>
      <c r="M26" s="2">
        <v>-1</v>
      </c>
    </row>
    <row r="27" spans="1:13" ht="11.25" thickBot="1" x14ac:dyDescent="0.2">
      <c r="A27" s="2">
        <v>1976</v>
      </c>
      <c r="B27" s="2">
        <v>0</v>
      </c>
      <c r="C27" s="2">
        <v>-4</v>
      </c>
      <c r="D27" s="2">
        <v>-2</v>
      </c>
      <c r="E27" s="2">
        <v>5</v>
      </c>
      <c r="F27" s="2">
        <v>11</v>
      </c>
      <c r="G27" s="2">
        <v>16</v>
      </c>
      <c r="H27" s="2">
        <v>19</v>
      </c>
      <c r="I27" s="2">
        <v>20</v>
      </c>
      <c r="J27" s="2">
        <v>17</v>
      </c>
      <c r="K27" s="2">
        <v>6</v>
      </c>
      <c r="L27" s="2">
        <v>2</v>
      </c>
      <c r="M27" s="2">
        <v>2</v>
      </c>
    </row>
    <row r="28" spans="1:13" ht="11.25" thickBot="1" x14ac:dyDescent="0.2">
      <c r="A28" s="2">
        <v>1977</v>
      </c>
      <c r="B28" s="2">
        <v>-2</v>
      </c>
      <c r="C28" s="2">
        <v>1</v>
      </c>
      <c r="D28" s="2">
        <v>4</v>
      </c>
      <c r="E28" s="2">
        <v>8</v>
      </c>
      <c r="F28" s="2">
        <v>12</v>
      </c>
      <c r="G28" s="2">
        <v>19</v>
      </c>
      <c r="H28" s="2">
        <v>19</v>
      </c>
      <c r="I28" s="2">
        <v>17</v>
      </c>
      <c r="J28" s="2">
        <v>17</v>
      </c>
      <c r="K28" s="2">
        <v>4</v>
      </c>
      <c r="L28" s="2">
        <v>1</v>
      </c>
      <c r="M28" s="2">
        <v>0</v>
      </c>
    </row>
    <row r="29" spans="1:13" ht="11.25" thickBot="1" x14ac:dyDescent="0.2">
      <c r="A29" s="2">
        <v>1978</v>
      </c>
      <c r="B29" s="2">
        <v>-2</v>
      </c>
      <c r="C29" s="2">
        <v>-1</v>
      </c>
      <c r="D29" s="2">
        <v>3</v>
      </c>
      <c r="E29" s="2">
        <v>6</v>
      </c>
      <c r="F29" s="2">
        <v>6</v>
      </c>
      <c r="G29" s="2">
        <v>10</v>
      </c>
      <c r="H29" s="2">
        <v>18</v>
      </c>
      <c r="I29" s="2">
        <v>18</v>
      </c>
      <c r="J29" s="2">
        <v>16</v>
      </c>
      <c r="K29" s="2">
        <v>12</v>
      </c>
      <c r="L29" s="2">
        <v>4</v>
      </c>
      <c r="M29" s="2">
        <v>-1</v>
      </c>
    </row>
    <row r="30" spans="1:13" ht="11.25" thickBot="1" x14ac:dyDescent="0.2">
      <c r="A30" s="2">
        <v>1979</v>
      </c>
      <c r="B30" s="2">
        <v>0</v>
      </c>
      <c r="C30" s="2">
        <v>0</v>
      </c>
      <c r="D30" s="2">
        <v>0</v>
      </c>
      <c r="E30" s="2">
        <v>7</v>
      </c>
      <c r="F30" s="2">
        <v>8</v>
      </c>
      <c r="G30" s="2">
        <v>17</v>
      </c>
      <c r="H30" s="2">
        <v>21</v>
      </c>
      <c r="I30" s="2">
        <v>20</v>
      </c>
      <c r="J30" s="2">
        <v>15</v>
      </c>
      <c r="K30" s="2">
        <v>13</v>
      </c>
      <c r="L30" s="2">
        <v>6</v>
      </c>
      <c r="M30" s="2">
        <v>2</v>
      </c>
    </row>
    <row r="31" spans="1:13" ht="11.25" thickBot="1" x14ac:dyDescent="0.2">
      <c r="A31" s="2">
        <v>1980</v>
      </c>
      <c r="B31" s="2">
        <v>-2</v>
      </c>
      <c r="C31" s="2">
        <v>-1</v>
      </c>
      <c r="D31" s="2">
        <v>3</v>
      </c>
      <c r="E31" s="2">
        <v>5</v>
      </c>
      <c r="F31" s="2">
        <v>12</v>
      </c>
      <c r="G31" s="2">
        <v>14</v>
      </c>
      <c r="H31" s="2">
        <v>18</v>
      </c>
      <c r="I31" s="2">
        <v>17</v>
      </c>
      <c r="J31" s="2">
        <v>13</v>
      </c>
      <c r="K31" s="2">
        <v>7</v>
      </c>
      <c r="L31" s="2">
        <v>6</v>
      </c>
      <c r="M31" s="2">
        <v>3</v>
      </c>
    </row>
    <row r="32" spans="1:13" ht="11.25" thickBot="1" x14ac:dyDescent="0.2">
      <c r="A32" s="2">
        <v>1981</v>
      </c>
      <c r="B32" s="2">
        <v>1</v>
      </c>
      <c r="C32" s="2">
        <v>1</v>
      </c>
      <c r="D32" s="2">
        <v>4</v>
      </c>
      <c r="E32" s="2">
        <v>1</v>
      </c>
      <c r="F32" s="2">
        <v>12</v>
      </c>
      <c r="G32" s="2">
        <v>17</v>
      </c>
      <c r="H32" s="2">
        <v>18</v>
      </c>
      <c r="I32" s="2">
        <v>22</v>
      </c>
      <c r="J32" s="2">
        <v>11</v>
      </c>
      <c r="K32" s="2">
        <v>10</v>
      </c>
      <c r="L32" s="2">
        <v>6</v>
      </c>
      <c r="M32" s="2">
        <v>3</v>
      </c>
    </row>
    <row r="33" spans="1:13" ht="11.25" thickBot="1" x14ac:dyDescent="0.2">
      <c r="A33" s="2">
        <v>1982</v>
      </c>
      <c r="B33" s="2">
        <v>-1.6</v>
      </c>
      <c r="C33" s="2">
        <v>0</v>
      </c>
      <c r="D33" s="2">
        <v>1</v>
      </c>
      <c r="E33" s="2">
        <v>7.8</v>
      </c>
      <c r="F33" s="2">
        <v>13.6</v>
      </c>
      <c r="G33" s="2">
        <v>17.399999999999999</v>
      </c>
      <c r="H33" s="2">
        <v>17.8</v>
      </c>
      <c r="I33" s="2">
        <v>18.399999999999999</v>
      </c>
      <c r="J33" s="2">
        <v>14</v>
      </c>
      <c r="K33" s="2">
        <v>4.5999999999999996</v>
      </c>
      <c r="L33" s="2">
        <v>2</v>
      </c>
      <c r="M33" s="2">
        <v>-1.6</v>
      </c>
    </row>
    <row r="34" spans="1:13" ht="11.25" thickBot="1" x14ac:dyDescent="0.2">
      <c r="A34" s="2">
        <v>1983</v>
      </c>
      <c r="B34" s="2">
        <v>-2.8</v>
      </c>
      <c r="C34" s="2">
        <v>-0.6</v>
      </c>
      <c r="D34" s="2">
        <v>1.2</v>
      </c>
      <c r="E34" s="2">
        <v>6</v>
      </c>
      <c r="F34" s="2">
        <v>12</v>
      </c>
      <c r="G34" s="2">
        <v>17.8</v>
      </c>
      <c r="H34" s="2">
        <v>18.600000000000001</v>
      </c>
      <c r="I34" s="2">
        <v>17.2</v>
      </c>
      <c r="J34" s="2">
        <v>13.6</v>
      </c>
      <c r="K34" s="2">
        <v>9</v>
      </c>
      <c r="L34" s="2">
        <v>3.6</v>
      </c>
      <c r="M34" s="2">
        <v>-0.2</v>
      </c>
    </row>
    <row r="35" spans="1:13" ht="11.25" thickBot="1" x14ac:dyDescent="0.2">
      <c r="A35" s="2">
        <v>1984</v>
      </c>
      <c r="B35" s="2">
        <v>0</v>
      </c>
      <c r="C35" s="2">
        <v>-1.8</v>
      </c>
      <c r="D35" s="2">
        <v>2.4</v>
      </c>
      <c r="E35" s="2">
        <v>6.2</v>
      </c>
      <c r="F35" s="2">
        <v>8.6</v>
      </c>
      <c r="G35" s="2">
        <v>15.4</v>
      </c>
      <c r="H35" s="2">
        <v>20</v>
      </c>
      <c r="I35" s="2">
        <v>19</v>
      </c>
      <c r="J35" s="2">
        <v>14.5</v>
      </c>
      <c r="K35" s="2">
        <v>6.4</v>
      </c>
      <c r="L35" s="2">
        <v>5.4</v>
      </c>
      <c r="M35" s="2">
        <v>-0.8</v>
      </c>
    </row>
    <row r="36" spans="1:13" ht="11.25" thickBot="1" x14ac:dyDescent="0.2">
      <c r="A36" s="2">
        <v>1985</v>
      </c>
      <c r="B36" s="2">
        <v>-1.4</v>
      </c>
      <c r="C36" s="2">
        <v>-2.8</v>
      </c>
      <c r="D36" s="2">
        <v>-1.5</v>
      </c>
      <c r="E36" s="2">
        <v>7</v>
      </c>
      <c r="F36" s="2">
        <v>12</v>
      </c>
      <c r="G36" s="2">
        <v>19.399999999999999</v>
      </c>
      <c r="H36" s="2">
        <v>19.600000000000001</v>
      </c>
      <c r="I36" s="2">
        <v>16.2</v>
      </c>
      <c r="J36" s="2">
        <v>15.5</v>
      </c>
      <c r="K36" s="2">
        <v>6.5</v>
      </c>
      <c r="L36" s="2">
        <v>4.5</v>
      </c>
      <c r="M36" s="2">
        <v>1.2</v>
      </c>
    </row>
    <row r="37" spans="1:13" ht="11.25" thickBot="1" x14ac:dyDescent="0.2">
      <c r="A37" s="2">
        <v>1986</v>
      </c>
      <c r="B37" s="2">
        <v>-1.2</v>
      </c>
      <c r="C37" s="2">
        <v>0.4</v>
      </c>
      <c r="D37" s="2">
        <v>0.4</v>
      </c>
      <c r="E37" s="2">
        <v>6.4</v>
      </c>
      <c r="F37" s="2">
        <v>9.1999999999999993</v>
      </c>
      <c r="G37" s="2">
        <v>16.399999999999999</v>
      </c>
      <c r="H37" s="2">
        <v>19</v>
      </c>
      <c r="I37" s="2">
        <v>18.399999999999999</v>
      </c>
      <c r="J37" s="2">
        <v>15.1</v>
      </c>
      <c r="K37" s="2">
        <v>10.8</v>
      </c>
      <c r="L37" s="2">
        <v>2.8</v>
      </c>
      <c r="M37" s="2">
        <v>-1.2</v>
      </c>
    </row>
    <row r="38" spans="1:13" ht="11.25" thickBot="1" x14ac:dyDescent="0.2">
      <c r="A38" s="2">
        <v>1987</v>
      </c>
      <c r="B38" s="2">
        <v>2.6</v>
      </c>
      <c r="C38" s="2">
        <v>1</v>
      </c>
      <c r="D38" s="2">
        <v>2.6</v>
      </c>
      <c r="E38" s="2">
        <v>3.2</v>
      </c>
      <c r="F38" s="2">
        <v>12.2</v>
      </c>
      <c r="G38" s="2">
        <v>17</v>
      </c>
      <c r="H38" s="2">
        <v>17</v>
      </c>
      <c r="I38" s="2">
        <v>18.399999999999999</v>
      </c>
      <c r="J38" s="2">
        <v>11.2</v>
      </c>
      <c r="K38" s="2">
        <v>6</v>
      </c>
      <c r="L38" s="2">
        <v>2.2000000000000002</v>
      </c>
      <c r="M38" s="2">
        <v>-0.6</v>
      </c>
    </row>
    <row r="39" spans="1:13" ht="11.25" thickBot="1" x14ac:dyDescent="0.2">
      <c r="A39" s="2">
        <v>1988</v>
      </c>
      <c r="B39" s="2">
        <v>0.4</v>
      </c>
      <c r="C39" s="2">
        <v>0.4</v>
      </c>
      <c r="D39" s="2">
        <v>2.6</v>
      </c>
      <c r="E39" s="2">
        <v>5</v>
      </c>
      <c r="F39" s="2">
        <v>10.6</v>
      </c>
      <c r="G39" s="2">
        <v>17.600000000000001</v>
      </c>
      <c r="H39" s="2">
        <v>17.399999999999999</v>
      </c>
      <c r="I39" s="2">
        <v>18</v>
      </c>
      <c r="J39" s="2">
        <v>14.4</v>
      </c>
      <c r="K39" s="2">
        <v>9</v>
      </c>
      <c r="L39" s="2">
        <v>3.2</v>
      </c>
      <c r="M39" s="2">
        <v>1.4</v>
      </c>
    </row>
    <row r="40" spans="1:13" ht="11.25" thickBot="1" x14ac:dyDescent="0.2">
      <c r="A40" s="2">
        <v>1989</v>
      </c>
      <c r="B40" s="2">
        <v>-0.6</v>
      </c>
      <c r="C40" s="2">
        <v>-1.6</v>
      </c>
      <c r="D40" s="2">
        <v>2.6</v>
      </c>
      <c r="E40" s="2">
        <v>8</v>
      </c>
      <c r="F40" s="2">
        <v>10.4</v>
      </c>
      <c r="G40" s="2">
        <v>16.8</v>
      </c>
      <c r="H40" s="2">
        <v>21.8</v>
      </c>
      <c r="I40" s="2">
        <v>20.2</v>
      </c>
      <c r="J40" s="2">
        <v>14.2</v>
      </c>
      <c r="K40" s="2">
        <v>10.6</v>
      </c>
      <c r="L40" s="2">
        <v>4.2</v>
      </c>
      <c r="M40" s="2">
        <v>2</v>
      </c>
    </row>
    <row r="41" spans="1:13" ht="11.25" thickBot="1" x14ac:dyDescent="0.2">
      <c r="A41" s="2">
        <v>1990</v>
      </c>
      <c r="B41" s="2">
        <v>0.2</v>
      </c>
      <c r="C41" s="2">
        <v>0.6</v>
      </c>
      <c r="D41" s="2">
        <v>1.2</v>
      </c>
      <c r="E41" s="2">
        <v>6.4</v>
      </c>
      <c r="F41" s="2">
        <v>13.2</v>
      </c>
      <c r="G41" s="2">
        <v>17.600000000000001</v>
      </c>
      <c r="H41" s="2">
        <v>19.600000000000001</v>
      </c>
      <c r="I41" s="2">
        <v>20</v>
      </c>
      <c r="J41" s="2">
        <v>18</v>
      </c>
      <c r="K41" s="2">
        <v>8.8000000000000007</v>
      </c>
      <c r="L41" s="2">
        <v>6.2</v>
      </c>
      <c r="M41" s="2">
        <v>0.6</v>
      </c>
    </row>
    <row r="42" spans="1:13" ht="11.25" thickBot="1" x14ac:dyDescent="0.2">
      <c r="A42" s="2">
        <v>1991</v>
      </c>
      <c r="B42" s="2">
        <v>1.2</v>
      </c>
      <c r="C42" s="2">
        <v>-1.8</v>
      </c>
      <c r="D42" s="2">
        <v>1.6</v>
      </c>
      <c r="E42" s="2">
        <v>8.1999999999999993</v>
      </c>
      <c r="F42" s="2">
        <v>11.4</v>
      </c>
      <c r="G42" s="2">
        <v>16</v>
      </c>
      <c r="H42" s="2">
        <v>18.8</v>
      </c>
      <c r="I42" s="2">
        <v>20.399999999999999</v>
      </c>
      <c r="J42" s="2">
        <v>13.6</v>
      </c>
      <c r="K42" s="2">
        <v>13.4</v>
      </c>
      <c r="L42" s="2">
        <v>5.2</v>
      </c>
      <c r="M42" s="2">
        <v>0.2</v>
      </c>
    </row>
    <row r="43" spans="1:13" ht="11.25" thickBot="1" x14ac:dyDescent="0.2">
      <c r="A43" s="2">
        <v>1992</v>
      </c>
      <c r="B43" s="2">
        <v>-1.4</v>
      </c>
      <c r="C43" s="2">
        <v>0</v>
      </c>
      <c r="D43" s="2">
        <v>0</v>
      </c>
      <c r="E43" s="2">
        <v>7.4</v>
      </c>
      <c r="F43" s="2">
        <v>8.5</v>
      </c>
      <c r="G43" s="2">
        <v>16</v>
      </c>
      <c r="H43" s="2">
        <v>18.600000000000001</v>
      </c>
      <c r="I43" s="2">
        <v>18</v>
      </c>
      <c r="J43" s="2">
        <v>15.6</v>
      </c>
      <c r="K43" s="2">
        <v>8.4</v>
      </c>
      <c r="L43" s="2">
        <v>2.6</v>
      </c>
      <c r="M43" s="2">
        <v>0</v>
      </c>
    </row>
    <row r="44" spans="1:13" ht="11.25" thickBot="1" x14ac:dyDescent="0.2">
      <c r="A44" s="2">
        <v>1993</v>
      </c>
      <c r="B44" s="2">
        <v>0</v>
      </c>
      <c r="C44" s="2">
        <v>-2</v>
      </c>
      <c r="D44" s="2">
        <v>1.2</v>
      </c>
      <c r="E44" s="2">
        <v>7.4</v>
      </c>
      <c r="F44" s="2">
        <v>11</v>
      </c>
      <c r="G44" s="2">
        <v>17.399999999999999</v>
      </c>
      <c r="H44" s="2">
        <v>19.399999999999999</v>
      </c>
      <c r="I44" s="2">
        <v>20</v>
      </c>
      <c r="J44" s="2">
        <v>15.6</v>
      </c>
      <c r="K44" s="2">
        <v>9</v>
      </c>
      <c r="L44" s="2">
        <v>2.4</v>
      </c>
      <c r="M44" s="2">
        <v>0.2</v>
      </c>
    </row>
    <row r="45" spans="1:13" ht="11.25" thickBot="1" x14ac:dyDescent="0.2">
      <c r="A45" s="2">
        <v>1994</v>
      </c>
      <c r="B45" s="2">
        <v>0.4</v>
      </c>
      <c r="C45" s="2">
        <v>-0.6</v>
      </c>
      <c r="D45" s="2">
        <v>1.4</v>
      </c>
      <c r="E45" s="2">
        <v>4.4000000000000004</v>
      </c>
      <c r="F45" s="2">
        <v>13.8</v>
      </c>
      <c r="G45" s="2">
        <v>14.8</v>
      </c>
      <c r="H45" s="2">
        <v>18.399999999999999</v>
      </c>
      <c r="I45" s="2">
        <v>20</v>
      </c>
      <c r="J45" s="2">
        <v>15</v>
      </c>
      <c r="K45" s="2">
        <v>11.4</v>
      </c>
      <c r="L45" s="2">
        <v>7.8</v>
      </c>
      <c r="M45" s="2">
        <v>-1</v>
      </c>
    </row>
    <row r="46" spans="1:13" ht="11.25" thickBot="1" x14ac:dyDescent="0.2">
      <c r="A46" s="2">
        <v>1995</v>
      </c>
      <c r="B46" s="2">
        <v>2.8</v>
      </c>
      <c r="C46" s="2">
        <v>3.2</v>
      </c>
      <c r="D46" s="2">
        <v>4.8</v>
      </c>
      <c r="E46" s="2">
        <v>8.1999999999999993</v>
      </c>
      <c r="F46" s="2">
        <v>15.2</v>
      </c>
      <c r="G46" s="2">
        <v>16.5</v>
      </c>
      <c r="H46" s="2">
        <v>21.4</v>
      </c>
      <c r="I46" s="2">
        <v>21.6</v>
      </c>
      <c r="J46" s="2">
        <v>14.6</v>
      </c>
      <c r="K46" s="2">
        <v>7.8</v>
      </c>
      <c r="L46" s="2">
        <v>4.2</v>
      </c>
      <c r="M46" s="2">
        <v>0.4</v>
      </c>
    </row>
    <row r="47" spans="1:13" ht="11.25" thickBot="1" x14ac:dyDescent="0.2">
      <c r="A47" s="2">
        <v>1996</v>
      </c>
      <c r="B47" s="2">
        <v>1</v>
      </c>
      <c r="C47" s="2">
        <v>-1.6</v>
      </c>
      <c r="D47" s="2">
        <v>4</v>
      </c>
      <c r="E47" s="2">
        <v>5.4</v>
      </c>
      <c r="F47" s="2">
        <v>11</v>
      </c>
      <c r="G47" s="2">
        <v>18</v>
      </c>
      <c r="H47" s="2">
        <v>18.8</v>
      </c>
      <c r="I47" s="2">
        <v>19.600000000000001</v>
      </c>
      <c r="J47" s="2">
        <v>16.8</v>
      </c>
      <c r="K47" s="2">
        <v>11</v>
      </c>
      <c r="L47" s="2">
        <v>5</v>
      </c>
      <c r="M47" s="2">
        <v>4</v>
      </c>
    </row>
    <row r="48" spans="1:13" ht="11.25" thickBot="1" x14ac:dyDescent="0.2">
      <c r="A48" s="2">
        <v>1997</v>
      </c>
      <c r="B48" s="2">
        <v>0</v>
      </c>
      <c r="C48" s="2">
        <v>0</v>
      </c>
      <c r="D48" s="2">
        <v>1.4</v>
      </c>
      <c r="E48" s="2">
        <v>4.2</v>
      </c>
      <c r="F48" s="2">
        <v>11.6</v>
      </c>
      <c r="G48" s="2">
        <v>17.600000000000001</v>
      </c>
      <c r="H48" s="2">
        <v>20.8</v>
      </c>
      <c r="I48" s="2">
        <v>22</v>
      </c>
      <c r="J48" s="2">
        <v>15.8</v>
      </c>
      <c r="K48" s="2">
        <v>13.4</v>
      </c>
      <c r="L48" s="2">
        <v>7</v>
      </c>
      <c r="M48" s="2">
        <v>1.8</v>
      </c>
    </row>
    <row r="49" spans="1:13" ht="11.25" thickBot="1" x14ac:dyDescent="0.2">
      <c r="A49" s="2">
        <v>1998</v>
      </c>
      <c r="B49" s="2">
        <v>1.4</v>
      </c>
      <c r="C49" s="2">
        <v>0</v>
      </c>
      <c r="D49" s="2">
        <v>1.2</v>
      </c>
      <c r="E49" s="2">
        <v>7.8</v>
      </c>
      <c r="F49" s="2">
        <v>10.6</v>
      </c>
      <c r="G49" s="2">
        <v>20.2</v>
      </c>
      <c r="H49" s="2">
        <v>20</v>
      </c>
      <c r="I49" s="2">
        <v>21</v>
      </c>
      <c r="J49" s="2">
        <v>18</v>
      </c>
      <c r="K49" s="2">
        <v>9</v>
      </c>
      <c r="L49" s="2">
        <v>8.8000000000000007</v>
      </c>
      <c r="M49" s="2">
        <v>5.6</v>
      </c>
    </row>
    <row r="50" spans="1:13" ht="11.25" thickBot="1" x14ac:dyDescent="0.2">
      <c r="A50" s="2">
        <v>1999</v>
      </c>
      <c r="B50" s="2">
        <v>0.6</v>
      </c>
      <c r="C50" s="2">
        <v>4</v>
      </c>
      <c r="D50" s="2">
        <v>2.4</v>
      </c>
      <c r="E50" s="2">
        <v>9</v>
      </c>
      <c r="F50" s="2">
        <v>11.8</v>
      </c>
      <c r="G50" s="2">
        <v>18</v>
      </c>
      <c r="H50" s="2">
        <v>17.600000000000001</v>
      </c>
      <c r="I50" s="2">
        <v>22.6</v>
      </c>
      <c r="J50" s="2">
        <v>14.6</v>
      </c>
      <c r="K50" s="2">
        <v>10.199999999999999</v>
      </c>
      <c r="L50" s="2">
        <v>4.2</v>
      </c>
      <c r="M50" s="2">
        <v>3.4</v>
      </c>
    </row>
    <row r="51" spans="1:13" ht="11.25" thickBot="1" x14ac:dyDescent="0.2">
      <c r="A51" s="2">
        <v>2000</v>
      </c>
      <c r="B51" s="2">
        <v>-0.4</v>
      </c>
      <c r="C51" s="2">
        <v>1</v>
      </c>
      <c r="D51" s="2">
        <v>0.8</v>
      </c>
      <c r="E51" s="2">
        <v>7.8</v>
      </c>
      <c r="F51" s="2">
        <v>14</v>
      </c>
      <c r="G51" s="2">
        <v>15.4</v>
      </c>
      <c r="H51" s="2">
        <v>20.8</v>
      </c>
      <c r="I51" s="2">
        <v>21.8</v>
      </c>
      <c r="J51" s="2">
        <v>17.2</v>
      </c>
      <c r="K51" s="2">
        <v>10</v>
      </c>
      <c r="L51" s="2">
        <v>5.8</v>
      </c>
      <c r="M51" s="2">
        <v>4</v>
      </c>
    </row>
    <row r="52" spans="1:13" ht="11.25" thickBot="1" x14ac:dyDescent="0.2">
      <c r="A52" s="2">
        <v>2001</v>
      </c>
      <c r="B52" s="2">
        <v>-1</v>
      </c>
      <c r="C52" s="2">
        <v>2.2000000000000002</v>
      </c>
      <c r="D52" s="2">
        <v>3.2</v>
      </c>
      <c r="E52" s="2">
        <v>9.8000000000000007</v>
      </c>
      <c r="F52" s="2">
        <v>15.2</v>
      </c>
      <c r="G52" s="2">
        <v>17.2</v>
      </c>
      <c r="H52" s="2">
        <v>20.2</v>
      </c>
      <c r="I52" s="2">
        <v>19.8</v>
      </c>
      <c r="J52" s="2">
        <v>16.2</v>
      </c>
      <c r="K52" s="2">
        <v>8.6</v>
      </c>
      <c r="L52" s="2">
        <v>2.8</v>
      </c>
      <c r="M52" s="2">
        <v>3</v>
      </c>
    </row>
    <row r="53" spans="1:13" ht="11.25" thickBot="1" x14ac:dyDescent="0.2">
      <c r="A53" s="2">
        <v>2002</v>
      </c>
      <c r="B53" s="2">
        <v>1.8</v>
      </c>
      <c r="C53" s="2">
        <v>3.2</v>
      </c>
      <c r="D53" s="2">
        <v>3.8</v>
      </c>
      <c r="E53" s="2">
        <v>7.8</v>
      </c>
      <c r="F53" s="2">
        <v>12.8</v>
      </c>
      <c r="G53" s="2">
        <v>18</v>
      </c>
      <c r="H53" s="2">
        <v>18.399999999999999</v>
      </c>
      <c r="I53" s="2">
        <v>20.2</v>
      </c>
      <c r="J53" s="2">
        <v>16.600000000000001</v>
      </c>
      <c r="K53" s="2">
        <v>12.6</v>
      </c>
      <c r="L53" s="2">
        <v>7.2</v>
      </c>
      <c r="M53" s="2">
        <v>0.8</v>
      </c>
    </row>
    <row r="54" spans="1:13" ht="11.25" thickBot="1" x14ac:dyDescent="0.2">
      <c r="A54" s="2">
        <v>2003</v>
      </c>
      <c r="B54" s="2">
        <v>2</v>
      </c>
      <c r="C54" s="2">
        <v>-0.2</v>
      </c>
      <c r="D54" s="2">
        <v>1.8</v>
      </c>
      <c r="E54" s="2">
        <v>5.8</v>
      </c>
      <c r="F54" s="2">
        <v>7.8</v>
      </c>
      <c r="G54" s="2">
        <v>14</v>
      </c>
      <c r="H54" s="2">
        <v>20</v>
      </c>
      <c r="I54" s="2">
        <v>19.600000000000001</v>
      </c>
      <c r="J54" s="2">
        <v>15.2</v>
      </c>
      <c r="K54" s="2">
        <v>14.2</v>
      </c>
      <c r="L54" s="2">
        <v>5.6</v>
      </c>
      <c r="M54" s="2">
        <v>0.6</v>
      </c>
    </row>
    <row r="55" spans="1:13" ht="11.25" thickBot="1" x14ac:dyDescent="0.2">
      <c r="A55" s="2">
        <v>2004</v>
      </c>
      <c r="B55" s="2">
        <v>3.6</v>
      </c>
      <c r="C55" s="2">
        <v>3.6</v>
      </c>
      <c r="D55" s="2">
        <v>4.8</v>
      </c>
      <c r="E55" s="2">
        <v>6</v>
      </c>
      <c r="F55" s="2">
        <v>13.4</v>
      </c>
      <c r="G55" s="2">
        <v>16.8</v>
      </c>
      <c r="H55" s="2">
        <v>18.2</v>
      </c>
      <c r="I55" s="2">
        <v>20.6</v>
      </c>
      <c r="J55" s="2">
        <v>15.4</v>
      </c>
      <c r="K55" s="2">
        <v>11.2</v>
      </c>
      <c r="L55" s="2">
        <v>4.2</v>
      </c>
      <c r="M55" s="2">
        <v>2.4</v>
      </c>
    </row>
    <row r="56" spans="1:13" ht="11.25" thickBot="1" x14ac:dyDescent="0.2">
      <c r="A56" s="2">
        <v>2005</v>
      </c>
      <c r="B56" s="2">
        <v>2.8</v>
      </c>
      <c r="C56" s="2">
        <v>1.8</v>
      </c>
      <c r="D56" s="2">
        <v>3.4</v>
      </c>
      <c r="E56" s="2">
        <v>3.8</v>
      </c>
      <c r="F56" s="2">
        <v>11.2</v>
      </c>
      <c r="G56" s="2">
        <v>19</v>
      </c>
      <c r="H56" s="2">
        <v>22</v>
      </c>
      <c r="I56" s="2">
        <v>19.600000000000001</v>
      </c>
      <c r="J56" s="2">
        <v>16.8</v>
      </c>
      <c r="K56" s="2">
        <v>9.6</v>
      </c>
      <c r="L56" s="2">
        <v>6.2</v>
      </c>
      <c r="M56" s="2">
        <v>1.4</v>
      </c>
    </row>
    <row r="57" spans="1:13" ht="11.25" thickBot="1" x14ac:dyDescent="0.2">
      <c r="A57" s="2">
        <v>2006</v>
      </c>
      <c r="B57" s="2">
        <v>0.6</v>
      </c>
      <c r="C57" s="2">
        <v>2.2000000000000002</v>
      </c>
      <c r="D57" s="2">
        <v>5.4</v>
      </c>
      <c r="E57" s="2">
        <v>10</v>
      </c>
      <c r="F57" s="2">
        <v>13.8</v>
      </c>
      <c r="G57" s="2">
        <v>19.2</v>
      </c>
      <c r="H57" s="2">
        <v>20.8</v>
      </c>
      <c r="I57" s="2">
        <v>20.399999999999999</v>
      </c>
      <c r="J57" s="2">
        <v>14</v>
      </c>
      <c r="K57" s="2">
        <v>14.4</v>
      </c>
      <c r="L57" s="2">
        <v>5.4</v>
      </c>
      <c r="M57" s="2">
        <v>1.2</v>
      </c>
    </row>
    <row r="58" spans="1:13" ht="11.25" thickBot="1" x14ac:dyDescent="0.2">
      <c r="A58" s="2">
        <v>2007</v>
      </c>
      <c r="B58" s="2">
        <v>0</v>
      </c>
      <c r="C58" s="2">
        <v>1.4</v>
      </c>
      <c r="D58" s="2">
        <v>2.4</v>
      </c>
      <c r="E58" s="2">
        <v>7.6</v>
      </c>
      <c r="F58" s="2">
        <v>14</v>
      </c>
      <c r="G58" s="2">
        <v>19.399999999999999</v>
      </c>
      <c r="H58" s="2">
        <v>20</v>
      </c>
      <c r="I58" s="2">
        <v>21.6</v>
      </c>
      <c r="J58" s="2">
        <v>16.2</v>
      </c>
      <c r="K58" s="2">
        <v>12.8</v>
      </c>
      <c r="L58" s="2">
        <v>6.6</v>
      </c>
      <c r="M58" s="2">
        <v>1.6</v>
      </c>
    </row>
    <row r="59" spans="1:13" ht="11.25" thickBot="1" x14ac:dyDescent="0.2">
      <c r="A59" s="2">
        <v>2008</v>
      </c>
      <c r="B59" s="2">
        <v>-2.8</v>
      </c>
      <c r="C59" s="2">
        <v>-0.2</v>
      </c>
      <c r="D59" s="2">
        <v>5.6</v>
      </c>
      <c r="E59" s="2">
        <v>11.2</v>
      </c>
      <c r="F59" s="2">
        <v>14</v>
      </c>
      <c r="G59" s="2">
        <v>18.8</v>
      </c>
      <c r="H59" s="2">
        <v>20.399999999999999</v>
      </c>
      <c r="I59" s="2">
        <v>21</v>
      </c>
      <c r="J59" s="2">
        <v>17</v>
      </c>
      <c r="K59" s="2">
        <v>12.4</v>
      </c>
      <c r="L59" s="2">
        <v>5.4</v>
      </c>
      <c r="M59" s="2">
        <v>1.6</v>
      </c>
    </row>
    <row r="60" spans="1:13" ht="11.25" thickBot="1" x14ac:dyDescent="0.2">
      <c r="A60" s="2">
        <v>2009</v>
      </c>
      <c r="B60" s="2">
        <v>1</v>
      </c>
      <c r="C60" s="2">
        <v>3.2</v>
      </c>
      <c r="D60" s="2">
        <v>4.2</v>
      </c>
      <c r="E60" s="2">
        <v>5.8</v>
      </c>
      <c r="F60" s="2">
        <v>14.8</v>
      </c>
      <c r="G60" s="2">
        <v>18</v>
      </c>
      <c r="H60" s="2">
        <v>21</v>
      </c>
      <c r="I60" s="2">
        <v>18.2</v>
      </c>
      <c r="J60" s="2">
        <v>15.2</v>
      </c>
      <c r="K60" s="2">
        <v>11.6</v>
      </c>
      <c r="L60" s="2">
        <v>5.4</v>
      </c>
      <c r="M60" s="2">
        <v>2.8</v>
      </c>
    </row>
    <row r="61" spans="1:13" ht="11.25" thickBot="1" x14ac:dyDescent="0.2">
      <c r="A61" s="2">
        <v>2010</v>
      </c>
      <c r="B61" s="2">
        <v>0</v>
      </c>
      <c r="C61" s="2">
        <v>2.5</v>
      </c>
      <c r="D61" s="2">
        <v>3.8</v>
      </c>
      <c r="E61" s="2">
        <v>9.4</v>
      </c>
      <c r="F61" s="2">
        <v>13.2</v>
      </c>
      <c r="G61" s="2">
        <v>19.8</v>
      </c>
      <c r="H61" s="2">
        <v>22.4</v>
      </c>
      <c r="I61" s="2">
        <v>21.4</v>
      </c>
      <c r="J61" s="2">
        <v>17</v>
      </c>
      <c r="K61" s="2">
        <v>13.8</v>
      </c>
      <c r="L61" s="2">
        <v>8.4</v>
      </c>
      <c r="M61" s="2">
        <v>2.8</v>
      </c>
    </row>
    <row r="62" spans="1:13" ht="11.25" thickBot="1" x14ac:dyDescent="0.2">
      <c r="A62" s="2">
        <v>2011</v>
      </c>
      <c r="B62" s="2">
        <v>1.8</v>
      </c>
      <c r="C62" s="2">
        <v>1.6</v>
      </c>
      <c r="D62" s="2">
        <v>3</v>
      </c>
      <c r="E62" s="2">
        <v>9.8000000000000007</v>
      </c>
      <c r="F62" s="2">
        <v>14.8</v>
      </c>
      <c r="G62" s="2">
        <v>18.600000000000001</v>
      </c>
      <c r="H62" s="2">
        <v>21.6</v>
      </c>
      <c r="I62" s="2">
        <v>16.2</v>
      </c>
      <c r="J62" s="2">
        <v>17.2</v>
      </c>
      <c r="K62" s="2">
        <v>11</v>
      </c>
      <c r="L62" s="2">
        <v>1.2</v>
      </c>
      <c r="M62" s="2">
        <v>2.8</v>
      </c>
    </row>
    <row r="63" spans="1:13" ht="11.25" thickBot="1" x14ac:dyDescent="0.2">
      <c r="A63" s="2">
        <v>2012</v>
      </c>
      <c r="B63" s="2">
        <v>1.6</v>
      </c>
      <c r="C63" s="2">
        <v>-0.6</v>
      </c>
      <c r="D63" s="2">
        <v>0.8</v>
      </c>
      <c r="E63" s="2">
        <v>9.6</v>
      </c>
      <c r="F63" s="2">
        <v>15.6</v>
      </c>
      <c r="G63" s="2">
        <v>18.600000000000001</v>
      </c>
      <c r="H63" s="2">
        <v>21.6</v>
      </c>
      <c r="I63" s="2">
        <v>23</v>
      </c>
      <c r="J63" s="2">
        <v>17.399999999999999</v>
      </c>
      <c r="K63" s="2">
        <v>13.8</v>
      </c>
      <c r="L63" s="2">
        <v>8.1999999999999993</v>
      </c>
      <c r="M63" s="2">
        <v>1</v>
      </c>
    </row>
    <row r="64" spans="1:13" ht="11.25" thickBot="1" x14ac:dyDescent="0.2">
      <c r="A64" s="2">
        <v>2013</v>
      </c>
      <c r="B64" s="2">
        <v>0.8</v>
      </c>
      <c r="C64" s="2">
        <v>4.4000000000000004</v>
      </c>
      <c r="D64" s="2">
        <v>3.2</v>
      </c>
      <c r="E64" s="2">
        <v>9.6</v>
      </c>
      <c r="F64" s="2">
        <v>14</v>
      </c>
      <c r="G64" s="2">
        <v>20.399999999999999</v>
      </c>
      <c r="H64" s="2">
        <v>20.6</v>
      </c>
      <c r="I64" s="2">
        <v>20.2</v>
      </c>
      <c r="J64" s="2">
        <v>18.399999999999999</v>
      </c>
      <c r="K64" s="2">
        <v>10.6</v>
      </c>
      <c r="L64" s="2">
        <v>9</v>
      </c>
      <c r="M64" s="2">
        <v>2.6</v>
      </c>
    </row>
    <row r="65" spans="1:13" ht="11.25" thickBot="1" x14ac:dyDescent="0.2">
      <c r="A65" s="2">
        <v>2014</v>
      </c>
      <c r="B65" s="2">
        <v>2.4</v>
      </c>
      <c r="C65" s="2">
        <v>-3.6</v>
      </c>
      <c r="D65" s="2">
        <v>5.4</v>
      </c>
      <c r="E65" s="2">
        <v>5</v>
      </c>
      <c r="F65" s="2">
        <v>15.6</v>
      </c>
      <c r="G65" s="2">
        <v>17.8</v>
      </c>
      <c r="H65" s="2">
        <v>21.4</v>
      </c>
      <c r="I65" s="2">
        <v>22</v>
      </c>
      <c r="J65" s="2">
        <v>18.399999999999999</v>
      </c>
      <c r="K65" s="2">
        <v>10.199999999999999</v>
      </c>
      <c r="L65" s="2">
        <v>4.8</v>
      </c>
      <c r="M65" s="2">
        <v>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5"/>
  <sheetViews>
    <sheetView topLeftCell="BI1" zoomScaleNormal="100" workbookViewId="0">
      <selection activeCell="BL31" sqref="BL31"/>
    </sheetView>
  </sheetViews>
  <sheetFormatPr defaultRowHeight="10.5" x14ac:dyDescent="0.15"/>
  <sheetData>
    <row r="1" spans="1:83" ht="11.25" thickBot="1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16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3" t="s">
        <v>16</v>
      </c>
      <c r="AC1" s="5" t="s">
        <v>19</v>
      </c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3" t="s">
        <v>20</v>
      </c>
      <c r="AQ1" s="4" t="s">
        <v>15</v>
      </c>
      <c r="AR1" s="1" t="s">
        <v>0</v>
      </c>
      <c r="AS1" s="1" t="s">
        <v>1</v>
      </c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C1" s="1" t="s">
        <v>11</v>
      </c>
      <c r="BD1" s="3" t="s">
        <v>21</v>
      </c>
      <c r="BE1" s="4" t="s">
        <v>22</v>
      </c>
      <c r="BF1" s="1" t="s">
        <v>0</v>
      </c>
      <c r="BG1" s="1" t="s">
        <v>1</v>
      </c>
      <c r="BH1" s="1" t="s">
        <v>2</v>
      </c>
      <c r="BI1" s="1" t="s">
        <v>3</v>
      </c>
      <c r="BJ1" s="1" t="s">
        <v>4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  <c r="BQ1" s="1" t="s">
        <v>11</v>
      </c>
      <c r="BR1" s="3" t="s">
        <v>24</v>
      </c>
      <c r="BS1" s="4" t="s">
        <v>23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10</v>
      </c>
      <c r="CE1" s="1" t="s">
        <v>11</v>
      </c>
    </row>
    <row r="2" spans="1:83" ht="11.25" thickBot="1" x14ac:dyDescent="0.2">
      <c r="A2" s="2">
        <v>1951</v>
      </c>
      <c r="B2">
        <f>0.6108*EXP((17.27*max!B2)/(max!B2+237.3))</f>
        <v>3.5653401758108458</v>
      </c>
      <c r="C2">
        <f>0.6108*EXP((17.27*max!C2)/(max!C2+237.3))</f>
        <v>1.7053462321157722</v>
      </c>
      <c r="D2">
        <f>0.6108*EXP((17.27*max!D2)/(max!D2+237.3))</f>
        <v>2.809437622397069</v>
      </c>
      <c r="E2">
        <f>0.6108*EXP((17.27*max!E2)/(max!E2+237.3))</f>
        <v>3.5653401758108458</v>
      </c>
      <c r="F2">
        <f>0.6108*EXP((17.27*max!F2)/(max!F2+237.3))</f>
        <v>4.7547753962618131</v>
      </c>
      <c r="G2">
        <f>0.6108*EXP((17.27*max!G2)/(max!G2+237.3))</f>
        <v>4.2430650587590133</v>
      </c>
      <c r="H2">
        <f>0.6108*EXP((17.27*max!H2)/(max!H2+237.3))</f>
        <v>4.7547753962618131</v>
      </c>
      <c r="I2">
        <f>0.6108*EXP((17.27*max!I2)/(max!I2+237.3))</f>
        <v>5.030147795606851</v>
      </c>
      <c r="J2">
        <f>0.6108*EXP((17.27*max!J2)/(max!J2+237.3))</f>
        <v>4.7547753962618131</v>
      </c>
      <c r="K2">
        <f>0.6108*EXP((17.27*max!K2)/(max!K2+237.3))</f>
        <v>3.7799303639952631</v>
      </c>
      <c r="L2">
        <f>0.6108*EXP((17.27*max!L2)/(max!L2+237.3))</f>
        <v>2.6439311922105757</v>
      </c>
      <c r="M2">
        <f>0.6108*EXP((17.27*max!M2)/(max!M2+237.3))</f>
        <v>2.4870053972720654</v>
      </c>
      <c r="P2">
        <f>0.6108*EXP((17.27*min!B2)/(min!B2+237.3))</f>
        <v>0.52741000445547548</v>
      </c>
      <c r="Q2">
        <f>0.6108*EXP((17.27*min!C2)/(min!C2+237.3))</f>
        <v>0.48962647905903567</v>
      </c>
      <c r="R2">
        <f>0.6108*EXP((17.27*min!D2)/(min!D2+237.3))</f>
        <v>0.65670916398908075</v>
      </c>
      <c r="S2">
        <f>0.6108*EXP((17.27*min!E2)/(min!E2+237.3))</f>
        <v>0.75776633009775762</v>
      </c>
      <c r="T2">
        <f>0.6108*EXP((17.27*min!F2)/(min!F2+237.3))</f>
        <v>1.3127141391058279</v>
      </c>
      <c r="U2">
        <f>0.6108*EXP((17.27*min!G2)/(min!G2+237.3))</f>
        <v>1.8182866804855506</v>
      </c>
      <c r="V2">
        <f>0.6108*EXP((17.27*min!H2)/(min!H2+237.3))</f>
        <v>1.9377293518704448</v>
      </c>
      <c r="W2">
        <f>0.6108*EXP((17.27*min!I2)/(min!I2+237.3))</f>
        <v>2.0639892026604851</v>
      </c>
      <c r="X2">
        <f>0.6108*EXP((17.27*min!J2)/(min!J2+237.3))</f>
        <v>1.8182866804855506</v>
      </c>
      <c r="Y2">
        <f>0.6108*EXP((17.27*min!K2)/(min!K2+237.3))</f>
        <v>1.1480604779781116</v>
      </c>
      <c r="Z2">
        <f>0.6108*EXP((17.27*min!L2)/(min!L2+237.3))</f>
        <v>0.81326109582625294</v>
      </c>
      <c r="AA2">
        <f>0.6108*EXP((17.27*min!M2)/(min!M2+237.3))</f>
        <v>0.61080000000000001</v>
      </c>
      <c r="AD2">
        <f>(B2+P2)/2</f>
        <v>2.0463750901331608</v>
      </c>
      <c r="AE2">
        <f t="shared" ref="AE2:AO2" si="0">(C2+Q2)/2</f>
        <v>1.0974863555874039</v>
      </c>
      <c r="AF2">
        <f t="shared" si="0"/>
        <v>1.7330733931930749</v>
      </c>
      <c r="AG2">
        <f t="shared" si="0"/>
        <v>2.1615532529543016</v>
      </c>
      <c r="AH2">
        <f t="shared" si="0"/>
        <v>3.0337447676838205</v>
      </c>
      <c r="AI2">
        <f t="shared" si="0"/>
        <v>3.0306758696222822</v>
      </c>
      <c r="AJ2">
        <f t="shared" si="0"/>
        <v>3.346252374066129</v>
      </c>
      <c r="AK2">
        <f t="shared" si="0"/>
        <v>3.5470684991336681</v>
      </c>
      <c r="AL2">
        <f t="shared" si="0"/>
        <v>3.2865310383736821</v>
      </c>
      <c r="AM2">
        <f t="shared" si="0"/>
        <v>2.4639954209866874</v>
      </c>
      <c r="AN2">
        <f t="shared" si="0"/>
        <v>1.7285961440184143</v>
      </c>
      <c r="AO2">
        <f t="shared" si="0"/>
        <v>1.5489026986360326</v>
      </c>
      <c r="AR2">
        <f>P2</f>
        <v>0.52741000445547548</v>
      </c>
      <c r="AS2">
        <f t="shared" ref="AS2:BC2" si="1">Q2</f>
        <v>0.48962647905903567</v>
      </c>
      <c r="AT2">
        <f t="shared" si="1"/>
        <v>0.65670916398908075</v>
      </c>
      <c r="AU2">
        <f t="shared" si="1"/>
        <v>0.75776633009775762</v>
      </c>
      <c r="AV2">
        <f t="shared" si="1"/>
        <v>1.3127141391058279</v>
      </c>
      <c r="AW2">
        <f t="shared" si="1"/>
        <v>1.8182866804855506</v>
      </c>
      <c r="AX2">
        <f t="shared" si="1"/>
        <v>1.9377293518704448</v>
      </c>
      <c r="AY2">
        <f t="shared" si="1"/>
        <v>2.0639892026604851</v>
      </c>
      <c r="AZ2">
        <f t="shared" si="1"/>
        <v>1.8182866804855506</v>
      </c>
      <c r="BA2">
        <f t="shared" si="1"/>
        <v>1.1480604779781116</v>
      </c>
      <c r="BB2">
        <f t="shared" si="1"/>
        <v>0.81326109582625294</v>
      </c>
      <c r="BC2">
        <f t="shared" si="1"/>
        <v>0.61080000000000001</v>
      </c>
      <c r="BF2">
        <f>(116.91+(237.3*LN(AR2)))/(16.78-LN(AR2))</f>
        <v>-2.0039918155323222</v>
      </c>
      <c r="BG2">
        <f t="shared" ref="BG2:BQ2" si="2">(116.91+(237.3*LN(AS2)))/(16.78-LN(AS2))</f>
        <v>-3.0038041844667593</v>
      </c>
      <c r="BH2">
        <f t="shared" si="2"/>
        <v>0.99543655187795055</v>
      </c>
      <c r="BI2">
        <f t="shared" si="2"/>
        <v>2.9950481806891003</v>
      </c>
      <c r="BJ2">
        <f t="shared" si="2"/>
        <v>10.993436434119809</v>
      </c>
      <c r="BK2">
        <f t="shared" si="2"/>
        <v>15.992381755307434</v>
      </c>
      <c r="BL2">
        <f t="shared" si="2"/>
        <v>16.992166450001221</v>
      </c>
      <c r="BM2">
        <f t="shared" si="2"/>
        <v>17.991949688187855</v>
      </c>
      <c r="BN2">
        <f t="shared" si="2"/>
        <v>15.992381755307434</v>
      </c>
      <c r="BO2">
        <f t="shared" si="2"/>
        <v>8.9938481099832881</v>
      </c>
      <c r="BP2">
        <f t="shared" si="2"/>
        <v>3.9948518102655131</v>
      </c>
      <c r="BQ2">
        <f t="shared" si="2"/>
        <v>-4.3714473631505267E-3</v>
      </c>
      <c r="BT2">
        <f>0.6108*EXP((17.27*T!B2)/(T!B2+237.3))</f>
        <v>1.0948860433443903</v>
      </c>
      <c r="BU2">
        <f>0.6108*EXP((17.27*T!C2)/(T!C2+237.3))</f>
        <v>0.92224025736807469</v>
      </c>
      <c r="BV2">
        <f>0.6108*EXP((17.27*T!D2)/(T!D2+237.3))</f>
        <v>1.2362155224318401</v>
      </c>
      <c r="BW2">
        <f>0.6108*EXP((17.27*T!E2)/(T!E2+237.3))</f>
        <v>1.8299332444264929</v>
      </c>
      <c r="BX2">
        <f>0.6108*EXP((17.27*T!F2)/(T!F2+237.3))</f>
        <v>2.548770598472057</v>
      </c>
      <c r="BY2">
        <f>0.6108*EXP((17.27*T!G2)/(T!G2+237.3))</f>
        <v>3.1489576792404375</v>
      </c>
      <c r="BZ2">
        <f>0.6108*EXP((17.27*T!H2)/(T!H2+237.3))</f>
        <v>3.6498676599831983</v>
      </c>
      <c r="CA2">
        <f>0.6108*EXP((17.27*T!I2)/(T!I2+237.3))</f>
        <v>3.7579771108740125</v>
      </c>
      <c r="CB2">
        <f>0.6108*EXP((17.27*T!J2)/(T!J2+237.3))</f>
        <v>3.1866957622050229</v>
      </c>
      <c r="CC2">
        <f>0.6108*EXP((17.27*T!K2)/(T!K2+237.3))</f>
        <v>2.0510472190114379</v>
      </c>
      <c r="CD2">
        <f>0.6108*EXP((17.27*T!L2)/(T!L2+237.3))</f>
        <v>1.5779746093220435</v>
      </c>
      <c r="CE2">
        <f>0.6108*EXP((17.27*T!M2)/(T!M2+237.3))</f>
        <v>1.2197582018255091</v>
      </c>
    </row>
    <row r="3" spans="1:83" ht="11.25" thickBot="1" x14ac:dyDescent="0.2">
      <c r="A3" s="2">
        <v>1952</v>
      </c>
      <c r="B3">
        <f>0.6108*EXP((17.27*max!B3)/(max!B3+237.3))</f>
        <v>2.0639892026604851</v>
      </c>
      <c r="C3">
        <f>0.6108*EXP((17.27*max!C3)/(max!C3+237.3))</f>
        <v>2.9839174771655594</v>
      </c>
      <c r="D3">
        <f>0.6108*EXP((17.27*max!D3)/(max!D3+237.3))</f>
        <v>3.7799303639952631</v>
      </c>
      <c r="E3">
        <f>0.6108*EXP((17.27*max!E3)/(max!E3+237.3))</f>
        <v>4.492592251118583</v>
      </c>
      <c r="F3">
        <f>0.6108*EXP((17.27*max!F3)/(max!F3+237.3))</f>
        <v>5.3192602098598769</v>
      </c>
      <c r="G3">
        <f>0.6108*EXP((17.27*max!G3)/(max!G3+237.3))</f>
        <v>4.0056776000859209</v>
      </c>
      <c r="H3">
        <f>0.6108*EXP((17.27*max!H3)/(max!H3+237.3))</f>
        <v>5.3192602098598769</v>
      </c>
      <c r="I3">
        <f>0.6108*EXP((17.27*max!I3)/(max!I3+237.3))</f>
        <v>5.030147795606851</v>
      </c>
      <c r="J3">
        <f>0.6108*EXP((17.27*max!J3)/(max!J3+237.3))</f>
        <v>4.492592251118583</v>
      </c>
      <c r="K3">
        <f>0.6108*EXP((17.27*max!K3)/(max!K3+237.3))</f>
        <v>4.2430650587590133</v>
      </c>
      <c r="L3">
        <f>0.6108*EXP((17.27*max!L3)/(max!L3+237.3))</f>
        <v>3.7799303639952631</v>
      </c>
      <c r="M3">
        <f>0.6108*EXP((17.27*max!M3)/(max!M3+237.3))</f>
        <v>2.809437622397069</v>
      </c>
      <c r="P3">
        <f>0.6108*EXP((17.27*min!B3)/(min!B3+237.3))</f>
        <v>0.61080000000000001</v>
      </c>
      <c r="Q3">
        <f>0.6108*EXP((17.27*min!C3)/(min!C3+237.3))</f>
        <v>0.61080000000000001</v>
      </c>
      <c r="R3">
        <f>0.6108*EXP((17.27*min!D3)/(min!D3+237.3))</f>
        <v>0.65670916398908075</v>
      </c>
      <c r="S3">
        <f>0.6108*EXP((17.27*min!E3)/(min!E3+237.3))</f>
        <v>1.001858425976152</v>
      </c>
      <c r="T3">
        <f>0.6108*EXP((17.27*min!F3)/(min!F3+237.3))</f>
        <v>1.0727688258811263</v>
      </c>
      <c r="U3">
        <f>0.6108*EXP((17.27*min!G3)/(min!G3+237.3))</f>
        <v>1.8182866804855506</v>
      </c>
      <c r="V3">
        <f>0.6108*EXP((17.27*min!H3)/(min!H3+237.3))</f>
        <v>2.1973933238855259</v>
      </c>
      <c r="W3">
        <f>0.6108*EXP((17.27*min!I3)/(min!I3+237.3))</f>
        <v>2.1973933238855259</v>
      </c>
      <c r="X3">
        <f>0.6108*EXP((17.27*min!J3)/(min!J3+237.3))</f>
        <v>1.5986048594252917</v>
      </c>
      <c r="Y3">
        <f>0.6108*EXP((17.27*min!K3)/(min!K3+237.3))</f>
        <v>1.2279626193393784</v>
      </c>
      <c r="Z3">
        <f>0.6108*EXP((17.27*min!L3)/(min!L3+237.3))</f>
        <v>0.65670916398908075</v>
      </c>
      <c r="AA3">
        <f>0.6108*EXP((17.27*min!M3)/(min!M3+237.3))</f>
        <v>0.56775189117620539</v>
      </c>
      <c r="AD3">
        <f t="shared" ref="AD3:AD65" si="3">(B3+P3)/2</f>
        <v>1.3373946013302427</v>
      </c>
      <c r="AE3">
        <f t="shared" ref="AE3:AE65" si="4">(C3+Q3)/2</f>
        <v>1.7973587385827798</v>
      </c>
      <c r="AF3">
        <f t="shared" ref="AF3:AF65" si="5">(D3+R3)/2</f>
        <v>2.2183197639921719</v>
      </c>
      <c r="AG3">
        <f t="shared" ref="AG3:AG65" si="6">(E3+S3)/2</f>
        <v>2.7472253385473673</v>
      </c>
      <c r="AH3">
        <f t="shared" ref="AH3:AH65" si="7">(F3+T3)/2</f>
        <v>3.1960145178705015</v>
      </c>
      <c r="AI3">
        <f t="shared" ref="AI3:AI65" si="8">(G3+U3)/2</f>
        <v>2.911982140285736</v>
      </c>
      <c r="AJ3">
        <f t="shared" ref="AJ3:AJ65" si="9">(H3+V3)/2</f>
        <v>3.7583267668727016</v>
      </c>
      <c r="AK3">
        <f t="shared" ref="AK3:AK65" si="10">(I3+W3)/2</f>
        <v>3.6137705597461887</v>
      </c>
      <c r="AL3">
        <f t="shared" ref="AL3:AL65" si="11">(J3+X3)/2</f>
        <v>3.0455985552719373</v>
      </c>
      <c r="AM3">
        <f t="shared" ref="AM3:AM65" si="12">(K3+Y3)/2</f>
        <v>2.735513839049196</v>
      </c>
      <c r="AN3">
        <f t="shared" ref="AN3:AN65" si="13">(L3+Z3)/2</f>
        <v>2.2183197639921719</v>
      </c>
      <c r="AO3">
        <f t="shared" ref="AO3:AO65" si="14">(M3+AA3)/2</f>
        <v>1.6885947567866371</v>
      </c>
      <c r="AR3">
        <f t="shared" ref="AR3:AR65" si="15">P3</f>
        <v>0.61080000000000001</v>
      </c>
      <c r="AS3">
        <f t="shared" ref="AS3:AS65" si="16">Q3</f>
        <v>0.61080000000000001</v>
      </c>
      <c r="AT3">
        <f t="shared" ref="AT3:AT65" si="17">R3</f>
        <v>0.65670916398908075</v>
      </c>
      <c r="AU3">
        <f t="shared" ref="AU3:AU65" si="18">S3</f>
        <v>1.001858425976152</v>
      </c>
      <c r="AV3">
        <f t="shared" ref="AV3:AV65" si="19">T3</f>
        <v>1.0727688258811263</v>
      </c>
      <c r="AW3">
        <f t="shared" ref="AW3:AW65" si="20">U3</f>
        <v>1.8182866804855506</v>
      </c>
      <c r="AX3">
        <f t="shared" ref="AX3:AX65" si="21">V3</f>
        <v>2.1973933238855259</v>
      </c>
      <c r="AY3">
        <f t="shared" ref="AY3:AY65" si="22">W3</f>
        <v>2.1973933238855259</v>
      </c>
      <c r="AZ3">
        <f t="shared" ref="AZ3:AZ65" si="23">X3</f>
        <v>1.5986048594252917</v>
      </c>
      <c r="BA3">
        <f t="shared" ref="BA3:BA65" si="24">Y3</f>
        <v>1.2279626193393784</v>
      </c>
      <c r="BB3">
        <f t="shared" ref="BB3:BB65" si="25">Z3</f>
        <v>0.65670916398908075</v>
      </c>
      <c r="BC3">
        <f t="shared" ref="BC3:BC65" si="26">AA3</f>
        <v>0.56775189117620539</v>
      </c>
      <c r="BF3">
        <f t="shared" ref="BF3:BF65" si="27">(116.91+(237.3*LN(AR3)))/(16.78-LN(AR3))</f>
        <v>-4.3714473631505267E-3</v>
      </c>
      <c r="BG3">
        <f t="shared" ref="BG3:BG65" si="28">(116.91+(237.3*LN(AS3)))/(16.78-LN(AS3))</f>
        <v>-4.3714473631505267E-3</v>
      </c>
      <c r="BH3">
        <f t="shared" ref="BH3:BH65" si="29">(116.91+(237.3*LN(AT3)))/(16.78-LN(AT3))</f>
        <v>0.99543655187795055</v>
      </c>
      <c r="BI3">
        <f t="shared" ref="BI3:BI65" si="30">(116.91+(237.3*LN(AU3)))/(16.78-LN(AU3))</f>
        <v>6.9942539597163051</v>
      </c>
      <c r="BJ3">
        <f t="shared" ref="BJ3:BJ65" si="31">(116.91+(237.3*LN(AV3)))/(16.78-LN(AV3))</f>
        <v>7.9940517631176986</v>
      </c>
      <c r="BK3">
        <f t="shared" ref="BK3:BK65" si="32">(116.91+(237.3*LN(AW3)))/(16.78-LN(AW3))</f>
        <v>15.992381755307434</v>
      </c>
      <c r="BL3">
        <f t="shared" ref="BL3:BL65" si="33">(116.91+(237.3*LN(AX3)))/(16.78-LN(AX3))</f>
        <v>18.991731469870519</v>
      </c>
      <c r="BM3">
        <f t="shared" ref="BM3:BM65" si="34">(116.91+(237.3*LN(AY3)))/(16.78-LN(AY3))</f>
        <v>18.991731469870519</v>
      </c>
      <c r="BN3">
        <f t="shared" ref="BN3:BN65" si="35">(116.91+(237.3*LN(AZ3)))/(16.78-LN(AZ3))</f>
        <v>13.99280799638567</v>
      </c>
      <c r="BO3">
        <f t="shared" ref="BO3:BO65" si="36">(116.91+(237.3*LN(BA3)))/(16.78-LN(BA3))</f>
        <v>9.9936430003162631</v>
      </c>
      <c r="BP3">
        <f t="shared" ref="BP3:BP65" si="37">(116.91+(237.3*LN(BB3)))/(16.78-LN(BB3))</f>
        <v>0.99543655187795055</v>
      </c>
      <c r="BQ3">
        <f t="shared" ref="BQ3:BQ65" si="38">(116.91+(237.3*LN(BC3)))/(16.78-LN(BC3))</f>
        <v>-1.0041809031655142</v>
      </c>
      <c r="BT3">
        <f>0.6108*EXP((17.27*T!B3)/(T!B3+237.3))</f>
        <v>1.1174036087713535</v>
      </c>
      <c r="BU3">
        <f>0.6108*EXP((17.27*T!C3)/(T!C3+237.3))</f>
        <v>1.1954334347937761</v>
      </c>
      <c r="BV3">
        <f>0.6108*EXP((17.27*T!D3)/(T!D3+237.3))</f>
        <v>1.2528677634951673</v>
      </c>
      <c r="BW3">
        <f>0.6108*EXP((17.27*T!E3)/(T!E3+237.3))</f>
        <v>1.4880015210641748</v>
      </c>
      <c r="BX3">
        <f>0.6108*EXP((17.27*T!F3)/(T!F3+237.3))</f>
        <v>2.0900878010879693</v>
      </c>
      <c r="BY3">
        <f>0.6108*EXP((17.27*T!G3)/(T!G3+237.3))</f>
        <v>2.7421805492514406</v>
      </c>
      <c r="BZ3">
        <f>0.6108*EXP((17.27*T!H3)/(T!H3+237.3))</f>
        <v>3.3813618118460984</v>
      </c>
      <c r="CA3">
        <f>0.6108*EXP((17.27*T!I3)/(T!I3+237.3))</f>
        <v>3.5444766708090345</v>
      </c>
      <c r="CB3">
        <f>0.6108*EXP((17.27*T!J3)/(T!J3+237.3))</f>
        <v>2.9482843050220851</v>
      </c>
      <c r="CC3">
        <f>0.6108*EXP((17.27*T!K3)/(T!K3+237.3))</f>
        <v>2.4415438714941016</v>
      </c>
      <c r="CD3">
        <f>0.6108*EXP((17.27*T!L3)/(T!L3+237.3))</f>
        <v>1.4305514044122081</v>
      </c>
      <c r="CE3">
        <f>0.6108*EXP((17.27*T!M3)/(T!M3+237.3))</f>
        <v>1.1174036087713535</v>
      </c>
    </row>
    <row r="4" spans="1:83" ht="11.25" thickBot="1" x14ac:dyDescent="0.2">
      <c r="A4" s="2">
        <v>1953</v>
      </c>
      <c r="B4">
        <f>0.6108*EXP((17.27*max!B4)/(max!B4+237.3))</f>
        <v>2.809437622397069</v>
      </c>
      <c r="C4">
        <f>0.6108*EXP((17.27*max!C4)/(max!C4+237.3))</f>
        <v>2.0639892026604851</v>
      </c>
      <c r="D4">
        <f>0.6108*EXP((17.27*max!D4)/(max!D4+237.3))</f>
        <v>3.3614398286025637</v>
      </c>
      <c r="E4">
        <f>0.6108*EXP((17.27*max!E4)/(max!E4+237.3))</f>
        <v>2.4870053972720654</v>
      </c>
      <c r="F4">
        <f>0.6108*EXP((17.27*max!F4)/(max!F4+237.3))</f>
        <v>4.0056776000859209</v>
      </c>
      <c r="G4">
        <f>0.6108*EXP((17.27*max!G4)/(max!G4+237.3))</f>
        <v>4.492592251118583</v>
      </c>
      <c r="H4">
        <f>0.6108*EXP((17.27*max!H4)/(max!H4+237.3))</f>
        <v>5.030147795606851</v>
      </c>
      <c r="I4">
        <f>0.6108*EXP((17.27*max!I4)/(max!I4+237.3))</f>
        <v>5.3192602098598769</v>
      </c>
      <c r="J4">
        <f>0.6108*EXP((17.27*max!J4)/(max!J4+237.3))</f>
        <v>4.7547753962618131</v>
      </c>
      <c r="K4">
        <f>0.6108*EXP((17.27*max!K4)/(max!K4+237.3))</f>
        <v>3.3614398286025637</v>
      </c>
      <c r="L4">
        <f>0.6108*EXP((17.27*max!L4)/(max!L4+237.3))</f>
        <v>2.3382812709274461</v>
      </c>
      <c r="M4">
        <f>0.6108*EXP((17.27*max!M4)/(max!M4+237.3))</f>
        <v>1.4977709027569757</v>
      </c>
      <c r="P4">
        <f>0.6108*EXP((17.27*min!B4)/(min!B4+237.3))</f>
        <v>0.65670916398908075</v>
      </c>
      <c r="Q4">
        <f>0.6108*EXP((17.27*min!C4)/(min!C4+237.3))</f>
        <v>0.70564143414402813</v>
      </c>
      <c r="R4">
        <f>0.6108*EXP((17.27*min!D4)/(min!D4+237.3))</f>
        <v>0.65670916398908075</v>
      </c>
      <c r="S4">
        <f>0.6108*EXP((17.27*min!E4)/(min!E4+237.3))</f>
        <v>1.0727688258811263</v>
      </c>
      <c r="T4">
        <f>0.6108*EXP((17.27*min!F4)/(min!F4+237.3))</f>
        <v>1.4025638730469563</v>
      </c>
      <c r="U4">
        <f>0.6108*EXP((17.27*min!G4)/(min!G4+237.3))</f>
        <v>1.7053462321157722</v>
      </c>
      <c r="V4">
        <f>0.6108*EXP((17.27*min!H4)/(min!H4+237.3))</f>
        <v>2.3382812709274461</v>
      </c>
      <c r="W4">
        <f>0.6108*EXP((17.27*min!I4)/(min!I4+237.3))</f>
        <v>2.4870053972720654</v>
      </c>
      <c r="X4">
        <f>0.6108*EXP((17.27*min!J4)/(min!J4+237.3))</f>
        <v>1.5986048594252917</v>
      </c>
      <c r="Y4">
        <f>0.6108*EXP((17.27*min!K4)/(min!K4+237.3))</f>
        <v>0.75776633009775762</v>
      </c>
      <c r="Z4">
        <f>0.6108*EXP((17.27*min!L4)/(min!L4+237.3))</f>
        <v>0.75776633009775762</v>
      </c>
      <c r="AA4">
        <f>0.6108*EXP((17.27*min!M4)/(min!M4+237.3))</f>
        <v>0.52741000445547548</v>
      </c>
      <c r="AD4">
        <f t="shared" si="3"/>
        <v>1.7330733931930749</v>
      </c>
      <c r="AE4">
        <f t="shared" si="4"/>
        <v>1.3848153184022567</v>
      </c>
      <c r="AF4">
        <f t="shared" si="5"/>
        <v>2.0090744962958222</v>
      </c>
      <c r="AG4">
        <f t="shared" si="6"/>
        <v>1.779887111576596</v>
      </c>
      <c r="AH4">
        <f t="shared" si="7"/>
        <v>2.7041207365664386</v>
      </c>
      <c r="AI4">
        <f t="shared" si="8"/>
        <v>3.0989692416171777</v>
      </c>
      <c r="AJ4">
        <f t="shared" si="9"/>
        <v>3.6842145332671485</v>
      </c>
      <c r="AK4">
        <f t="shared" si="10"/>
        <v>3.9031328035659714</v>
      </c>
      <c r="AL4">
        <f t="shared" si="11"/>
        <v>3.1766901278435524</v>
      </c>
      <c r="AM4">
        <f t="shared" si="12"/>
        <v>2.0596030793501607</v>
      </c>
      <c r="AN4">
        <f t="shared" si="13"/>
        <v>1.5480238005126019</v>
      </c>
      <c r="AO4">
        <f t="shared" si="14"/>
        <v>1.0125904536062256</v>
      </c>
      <c r="AR4">
        <f t="shared" si="15"/>
        <v>0.65670916398908075</v>
      </c>
      <c r="AS4">
        <f t="shared" si="16"/>
        <v>0.70564143414402813</v>
      </c>
      <c r="AT4">
        <f t="shared" si="17"/>
        <v>0.65670916398908075</v>
      </c>
      <c r="AU4">
        <f t="shared" si="18"/>
        <v>1.0727688258811263</v>
      </c>
      <c r="AV4">
        <f t="shared" si="19"/>
        <v>1.4025638730469563</v>
      </c>
      <c r="AW4">
        <f t="shared" si="20"/>
        <v>1.7053462321157722</v>
      </c>
      <c r="AX4">
        <f t="shared" si="21"/>
        <v>2.3382812709274461</v>
      </c>
      <c r="AY4">
        <f t="shared" si="22"/>
        <v>2.4870053972720654</v>
      </c>
      <c r="AZ4">
        <f t="shared" si="23"/>
        <v>1.5986048594252917</v>
      </c>
      <c r="BA4">
        <f t="shared" si="24"/>
        <v>0.75776633009775762</v>
      </c>
      <c r="BB4">
        <f t="shared" si="25"/>
        <v>0.75776633009775762</v>
      </c>
      <c r="BC4">
        <f t="shared" si="26"/>
        <v>0.52741000445547548</v>
      </c>
      <c r="BF4">
        <f t="shared" si="27"/>
        <v>0.99543655187795055</v>
      </c>
      <c r="BG4">
        <f t="shared" si="28"/>
        <v>1.9952430945609749</v>
      </c>
      <c r="BH4">
        <f t="shared" si="29"/>
        <v>0.99543655187795055</v>
      </c>
      <c r="BI4">
        <f t="shared" si="30"/>
        <v>7.9940517631176986</v>
      </c>
      <c r="BJ4">
        <f t="shared" si="31"/>
        <v>11.993228411397103</v>
      </c>
      <c r="BK4">
        <f t="shared" si="32"/>
        <v>14.992595604103311</v>
      </c>
      <c r="BL4">
        <f t="shared" si="33"/>
        <v>19.991511795052396</v>
      </c>
      <c r="BM4">
        <f t="shared" si="34"/>
        <v>20.99129066373667</v>
      </c>
      <c r="BN4">
        <f t="shared" si="35"/>
        <v>13.99280799638567</v>
      </c>
      <c r="BO4">
        <f t="shared" si="36"/>
        <v>2.9950481806891003</v>
      </c>
      <c r="BP4">
        <f t="shared" si="37"/>
        <v>2.9950481806891003</v>
      </c>
      <c r="BQ4">
        <f t="shared" si="38"/>
        <v>-2.0039918155323222</v>
      </c>
      <c r="BT4">
        <f>0.6108*EXP((17.27*T!B4)/(T!B4+237.3))</f>
        <v>1.109852890889037</v>
      </c>
      <c r="BU4">
        <f>0.6108*EXP((17.27*T!C4)/(T!C4+237.3))</f>
        <v>1.2116020265985501</v>
      </c>
      <c r="BV4">
        <f>0.6108*EXP((17.27*T!D4)/(T!D4+237.3))</f>
        <v>1.1715363388062088</v>
      </c>
      <c r="BW4">
        <f>0.6108*EXP((17.27*T!E4)/(T!E4+237.3))</f>
        <v>1.5474672427794578</v>
      </c>
      <c r="BX4">
        <f>0.6108*EXP((17.27*T!F4)/(T!F4+237.3))</f>
        <v>2.1973933238855259</v>
      </c>
      <c r="BY4">
        <f>0.6108*EXP((17.27*T!G4)/(T!G4+237.3))</f>
        <v>3.0199258182559934</v>
      </c>
      <c r="BZ4">
        <f>0.6108*EXP((17.27*T!H4)/(T!H4+237.3))</f>
        <v>3.4013866095362415</v>
      </c>
      <c r="CA4">
        <f>0.6108*EXP((17.27*T!I4)/(T!I4+237.3))</f>
        <v>3.6285738459938641</v>
      </c>
      <c r="CB4">
        <f>0.6108*EXP((17.27*T!J4)/(T!J4+237.3))</f>
        <v>2.7588616266004506</v>
      </c>
      <c r="CC4">
        <f>0.6108*EXP((17.27*T!K4)/(T!K4+237.3))</f>
        <v>1.9500432630582893</v>
      </c>
      <c r="CD4">
        <f>0.6108*EXP((17.27*T!L4)/(T!L4+237.3))</f>
        <v>1.2953640863937455</v>
      </c>
      <c r="CE4">
        <f>0.6108*EXP((17.27*T!M4)/(T!M4+237.3))</f>
        <v>0.90952746275151153</v>
      </c>
    </row>
    <row r="5" spans="1:83" ht="11.25" thickBot="1" x14ac:dyDescent="0.2">
      <c r="A5" s="2">
        <v>1954</v>
      </c>
      <c r="B5">
        <f>0.6108*EXP((17.27*max!B5)/(max!B5+237.3))</f>
        <v>2.0639892026604851</v>
      </c>
      <c r="C5">
        <f>0.6108*EXP((17.27*max!C5)/(max!C5+237.3))</f>
        <v>1.8182866804855506</v>
      </c>
      <c r="D5">
        <f>0.6108*EXP((17.27*max!D5)/(max!D5+237.3))</f>
        <v>1.8182866804855506</v>
      </c>
      <c r="E5">
        <f>0.6108*EXP((17.27*max!E5)/(max!E5+237.3))</f>
        <v>3.1677777175068473</v>
      </c>
      <c r="F5">
        <f>0.6108*EXP((17.27*max!F5)/(max!F5+237.3))</f>
        <v>3.7799303639952631</v>
      </c>
      <c r="G5">
        <f>0.6108*EXP((17.27*max!G5)/(max!G5+237.3))</f>
        <v>4.7547753962618131</v>
      </c>
      <c r="H5">
        <f>0.6108*EXP((17.27*max!H5)/(max!H5+237.3))</f>
        <v>5.030147795606851</v>
      </c>
      <c r="I5">
        <f>0.6108*EXP((17.27*max!I5)/(max!I5+237.3))</f>
        <v>5.3192602098598769</v>
      </c>
      <c r="J5">
        <f>0.6108*EXP((17.27*max!J5)/(max!J5+237.3))</f>
        <v>5.030147795606851</v>
      </c>
      <c r="K5">
        <f>0.6108*EXP((17.27*max!K5)/(max!K5+237.3))</f>
        <v>3.5653401758108458</v>
      </c>
      <c r="L5">
        <f>0.6108*EXP((17.27*max!L5)/(max!L5+237.3))</f>
        <v>3.1677777175068473</v>
      </c>
      <c r="M5">
        <f>0.6108*EXP((17.27*max!M5)/(max!M5+237.3))</f>
        <v>2.0639892026604851</v>
      </c>
      <c r="P5">
        <f>0.6108*EXP((17.27*min!B5)/(min!B5+237.3))</f>
        <v>0.56775189117620539</v>
      </c>
      <c r="Q5">
        <f>0.6108*EXP((17.27*min!C5)/(min!C5+237.3))</f>
        <v>0.61080000000000001</v>
      </c>
      <c r="R5">
        <f>0.6108*EXP((17.27*min!D5)/(min!D5+237.3))</f>
        <v>0.56775189117620539</v>
      </c>
      <c r="S5">
        <f>0.6108*EXP((17.27*min!E5)/(min!E5+237.3))</f>
        <v>0.87231096034971234</v>
      </c>
      <c r="T5">
        <f>0.6108*EXP((17.27*min!F5)/(min!F5+237.3))</f>
        <v>1.4025638730469563</v>
      </c>
      <c r="U5">
        <f>0.6108*EXP((17.27*min!G5)/(min!G5+237.3))</f>
        <v>1.9377293518704448</v>
      </c>
      <c r="V5">
        <f>0.6108*EXP((17.27*min!H5)/(min!H5+237.3))</f>
        <v>2.3382812709274461</v>
      </c>
      <c r="W5">
        <f>0.6108*EXP((17.27*min!I5)/(min!I5+237.3))</f>
        <v>1.9377293518704448</v>
      </c>
      <c r="X5">
        <f>0.6108*EXP((17.27*min!J5)/(min!J5+237.3))</f>
        <v>1.5986048594252917</v>
      </c>
      <c r="Y5">
        <f>0.6108*EXP((17.27*min!K5)/(min!K5+237.3))</f>
        <v>1.2279626193393784</v>
      </c>
      <c r="Z5">
        <f>0.6108*EXP((17.27*min!L5)/(min!L5+237.3))</f>
        <v>0.93510940339373394</v>
      </c>
      <c r="AA5">
        <f>0.6108*EXP((17.27*min!M5)/(min!M5+237.3))</f>
        <v>0.65670916398908075</v>
      </c>
      <c r="AD5">
        <f t="shared" si="3"/>
        <v>1.3158705469183452</v>
      </c>
      <c r="AE5">
        <f t="shared" si="4"/>
        <v>1.2145433402427752</v>
      </c>
      <c r="AF5">
        <f t="shared" si="5"/>
        <v>1.1930192858308781</v>
      </c>
      <c r="AG5">
        <f t="shared" si="6"/>
        <v>2.0200443389282796</v>
      </c>
      <c r="AH5">
        <f t="shared" si="7"/>
        <v>2.5912471185211094</v>
      </c>
      <c r="AI5">
        <f t="shared" si="8"/>
        <v>3.346252374066129</v>
      </c>
      <c r="AJ5">
        <f t="shared" si="9"/>
        <v>3.6842145332671485</v>
      </c>
      <c r="AK5">
        <f t="shared" si="10"/>
        <v>3.6284947808651609</v>
      </c>
      <c r="AL5">
        <f t="shared" si="11"/>
        <v>3.3143763275160714</v>
      </c>
      <c r="AM5">
        <f t="shared" si="12"/>
        <v>2.3966513975751123</v>
      </c>
      <c r="AN5">
        <f t="shared" si="13"/>
        <v>2.0514435604502905</v>
      </c>
      <c r="AO5">
        <f t="shared" si="14"/>
        <v>1.3603491833247829</v>
      </c>
      <c r="AR5">
        <f t="shared" si="15"/>
        <v>0.56775189117620539</v>
      </c>
      <c r="AS5">
        <f t="shared" si="16"/>
        <v>0.61080000000000001</v>
      </c>
      <c r="AT5">
        <f t="shared" si="17"/>
        <v>0.56775189117620539</v>
      </c>
      <c r="AU5">
        <f t="shared" si="18"/>
        <v>0.87231096034971234</v>
      </c>
      <c r="AV5">
        <f t="shared" si="19"/>
        <v>1.4025638730469563</v>
      </c>
      <c r="AW5">
        <f t="shared" si="20"/>
        <v>1.9377293518704448</v>
      </c>
      <c r="AX5">
        <f t="shared" si="21"/>
        <v>2.3382812709274461</v>
      </c>
      <c r="AY5">
        <f t="shared" si="22"/>
        <v>1.9377293518704448</v>
      </c>
      <c r="AZ5">
        <f t="shared" si="23"/>
        <v>1.5986048594252917</v>
      </c>
      <c r="BA5">
        <f t="shared" si="24"/>
        <v>1.2279626193393784</v>
      </c>
      <c r="BB5">
        <f t="shared" si="25"/>
        <v>0.93510940339373394</v>
      </c>
      <c r="BC5">
        <f t="shared" si="26"/>
        <v>0.65670916398908075</v>
      </c>
      <c r="BF5">
        <f t="shared" si="27"/>
        <v>-1.0041809031655142</v>
      </c>
      <c r="BG5">
        <f t="shared" si="28"/>
        <v>-4.3714473631505267E-3</v>
      </c>
      <c r="BH5">
        <f t="shared" si="29"/>
        <v>-1.0041809031655142</v>
      </c>
      <c r="BI5">
        <f t="shared" si="30"/>
        <v>4.9946539832933974</v>
      </c>
      <c r="BJ5">
        <f t="shared" si="31"/>
        <v>11.993228411397103</v>
      </c>
      <c r="BK5">
        <f t="shared" si="32"/>
        <v>16.992166450001221</v>
      </c>
      <c r="BL5">
        <f t="shared" si="33"/>
        <v>19.991511795052396</v>
      </c>
      <c r="BM5">
        <f t="shared" si="34"/>
        <v>16.992166450001221</v>
      </c>
      <c r="BN5">
        <f t="shared" si="35"/>
        <v>13.99280799638567</v>
      </c>
      <c r="BO5">
        <f t="shared" si="36"/>
        <v>9.9936430003162631</v>
      </c>
      <c r="BP5">
        <f t="shared" si="37"/>
        <v>5.9944546997759325</v>
      </c>
      <c r="BQ5">
        <f t="shared" si="38"/>
        <v>0.99543655187795055</v>
      </c>
      <c r="BT5">
        <f>0.6108*EXP((17.27*T!B5)/(T!B5+237.3))</f>
        <v>0.94160312126902845</v>
      </c>
      <c r="BU5">
        <f>0.6108*EXP((17.27*T!C5)/(T!C5+237.3))</f>
        <v>0.87231096034971234</v>
      </c>
      <c r="BV5">
        <f>0.6108*EXP((17.27*T!D5)/(T!D5+237.3))</f>
        <v>0.96797712681678449</v>
      </c>
      <c r="BW5">
        <f>0.6108*EXP((17.27*T!E5)/(T!E5+237.3))</f>
        <v>1.3040137525909687</v>
      </c>
      <c r="BX5">
        <f>0.6108*EXP((17.27*T!F5)/(T!F5+237.3))</f>
        <v>2.2111396340059919</v>
      </c>
      <c r="BY5">
        <f>0.6108*EXP((17.27*T!G5)/(T!G5+237.3))</f>
        <v>2.9839174771655594</v>
      </c>
      <c r="BZ5">
        <f>0.6108*EXP((17.27*T!H5)/(T!H5+237.3))</f>
        <v>3.5863105663510559</v>
      </c>
      <c r="CA5">
        <f>0.6108*EXP((17.27*T!I5)/(T!I5+237.3))</f>
        <v>3.5030684848343494</v>
      </c>
      <c r="CB5">
        <f>0.6108*EXP((17.27*T!J5)/(T!J5+237.3))</f>
        <v>3.0018745443431598</v>
      </c>
      <c r="CC5">
        <f>0.6108*EXP((17.27*T!K5)/(T!K5+237.3))</f>
        <v>2.2249611183378328</v>
      </c>
      <c r="CD5">
        <f>0.6108*EXP((17.27*T!L5)/(T!L5+237.3))</f>
        <v>1.5677473692068915</v>
      </c>
      <c r="CE5">
        <f>0.6108*EXP((17.27*T!M5)/(T!M5+237.3))</f>
        <v>1.1480604779781116</v>
      </c>
    </row>
    <row r="6" spans="1:83" ht="11.25" thickBot="1" x14ac:dyDescent="0.2">
      <c r="A6" s="2">
        <v>1955</v>
      </c>
      <c r="B6">
        <f>0.6108*EXP((17.27*max!B6)/(max!B6+237.3))</f>
        <v>1.9377293518704448</v>
      </c>
      <c r="C6">
        <f>0.6108*EXP((17.27*max!C6)/(max!C6+237.3))</f>
        <v>2.9839174771655594</v>
      </c>
      <c r="D6">
        <f>0.6108*EXP((17.27*max!D6)/(max!D6+237.3))</f>
        <v>2.6439311922105757</v>
      </c>
      <c r="E6">
        <f>0.6108*EXP((17.27*max!E6)/(max!E6+237.3))</f>
        <v>4.0056776000859209</v>
      </c>
      <c r="F6">
        <f>0.6108*EXP((17.27*max!F6)/(max!F6+237.3))</f>
        <v>3.7799303639952631</v>
      </c>
      <c r="G6">
        <f>0.6108*EXP((17.27*max!G6)/(max!G6+237.3))</f>
        <v>4.2430650587590133</v>
      </c>
      <c r="H6">
        <f>0.6108*EXP((17.27*max!H6)/(max!H6+237.3))</f>
        <v>5.030147795606851</v>
      </c>
      <c r="I6">
        <f>0.6108*EXP((17.27*max!I6)/(max!I6+237.3))</f>
        <v>6.2748150241265215</v>
      </c>
      <c r="J6">
        <f>0.6108*EXP((17.27*max!J6)/(max!J6+237.3))</f>
        <v>4.0056776000859209</v>
      </c>
      <c r="K6">
        <f>0.6108*EXP((17.27*max!K6)/(max!K6+237.3))</f>
        <v>3.5653401758108458</v>
      </c>
      <c r="L6">
        <f>0.6108*EXP((17.27*max!L6)/(max!L6+237.3))</f>
        <v>2.809437622397069</v>
      </c>
      <c r="M6">
        <f>0.6108*EXP((17.27*max!M6)/(max!M6+237.3))</f>
        <v>2.1973933238855259</v>
      </c>
      <c r="P6">
        <f>0.6108*EXP((17.27*min!B6)/(min!B6+237.3))</f>
        <v>0.65670916398908075</v>
      </c>
      <c r="Q6">
        <f>0.6108*EXP((17.27*min!C6)/(min!C6+237.3))</f>
        <v>0.65670916398908075</v>
      </c>
      <c r="R6">
        <f>0.6108*EXP((17.27*min!D6)/(min!D6+237.3))</f>
        <v>0.70564143414402813</v>
      </c>
      <c r="S6">
        <f>0.6108*EXP((17.27*min!E6)/(min!E6+237.3))</f>
        <v>0.81326109582625294</v>
      </c>
      <c r="T6">
        <f>0.6108*EXP((17.27*min!F6)/(min!F6+237.3))</f>
        <v>1.3127141391058279</v>
      </c>
      <c r="U6">
        <f>0.6108*EXP((17.27*min!G6)/(min!G6+237.3))</f>
        <v>1.7053462321157722</v>
      </c>
      <c r="V6">
        <f>0.6108*EXP((17.27*min!H6)/(min!H6+237.3))</f>
        <v>2.1973933238855259</v>
      </c>
      <c r="W6">
        <f>0.6108*EXP((17.27*min!I6)/(min!I6+237.3))</f>
        <v>2.1973933238855259</v>
      </c>
      <c r="X6">
        <f>0.6108*EXP((17.27*min!J6)/(min!J6+237.3))</f>
        <v>1.7053462321157722</v>
      </c>
      <c r="Y6">
        <f>0.6108*EXP((17.27*min!K6)/(min!K6+237.3))</f>
        <v>1.1480604779781116</v>
      </c>
      <c r="Z6">
        <f>0.6108*EXP((17.27*min!L6)/(min!L6+237.3))</f>
        <v>0.93510940339373394</v>
      </c>
      <c r="AA6">
        <f>0.6108*EXP((17.27*min!M6)/(min!M6+237.3))</f>
        <v>0.70564143414402813</v>
      </c>
      <c r="AD6">
        <f t="shared" si="3"/>
        <v>1.2972192579297628</v>
      </c>
      <c r="AE6">
        <f t="shared" si="4"/>
        <v>1.8203133205773201</v>
      </c>
      <c r="AF6">
        <f t="shared" si="5"/>
        <v>1.674786313177302</v>
      </c>
      <c r="AG6">
        <f t="shared" si="6"/>
        <v>2.4094693479560867</v>
      </c>
      <c r="AH6">
        <f t="shared" si="7"/>
        <v>2.5463222515505457</v>
      </c>
      <c r="AI6">
        <f t="shared" si="8"/>
        <v>2.9742056454373929</v>
      </c>
      <c r="AJ6">
        <f t="shared" si="9"/>
        <v>3.6137705597461887</v>
      </c>
      <c r="AK6">
        <f t="shared" si="10"/>
        <v>4.2361041740060239</v>
      </c>
      <c r="AL6">
        <f t="shared" si="11"/>
        <v>2.8555119161008466</v>
      </c>
      <c r="AM6">
        <f t="shared" si="12"/>
        <v>2.3567003268944786</v>
      </c>
      <c r="AN6">
        <f t="shared" si="13"/>
        <v>1.8722735128954016</v>
      </c>
      <c r="AO6">
        <f t="shared" si="14"/>
        <v>1.4515173790147771</v>
      </c>
      <c r="AR6">
        <f t="shared" si="15"/>
        <v>0.65670916398908075</v>
      </c>
      <c r="AS6">
        <f t="shared" si="16"/>
        <v>0.65670916398908075</v>
      </c>
      <c r="AT6">
        <f t="shared" si="17"/>
        <v>0.70564143414402813</v>
      </c>
      <c r="AU6">
        <f t="shared" si="18"/>
        <v>0.81326109582625294</v>
      </c>
      <c r="AV6">
        <f t="shared" si="19"/>
        <v>1.3127141391058279</v>
      </c>
      <c r="AW6">
        <f t="shared" si="20"/>
        <v>1.7053462321157722</v>
      </c>
      <c r="AX6">
        <f t="shared" si="21"/>
        <v>2.1973933238855259</v>
      </c>
      <c r="AY6">
        <f t="shared" si="22"/>
        <v>2.1973933238855259</v>
      </c>
      <c r="AZ6">
        <f t="shared" si="23"/>
        <v>1.7053462321157722</v>
      </c>
      <c r="BA6">
        <f t="shared" si="24"/>
        <v>1.1480604779781116</v>
      </c>
      <c r="BB6">
        <f t="shared" si="25"/>
        <v>0.93510940339373394</v>
      </c>
      <c r="BC6">
        <f t="shared" si="26"/>
        <v>0.70564143414402813</v>
      </c>
      <c r="BF6">
        <f t="shared" si="27"/>
        <v>0.99543655187795055</v>
      </c>
      <c r="BG6">
        <f t="shared" si="28"/>
        <v>0.99543655187795055</v>
      </c>
      <c r="BH6">
        <f t="shared" si="29"/>
        <v>1.9952430945609749</v>
      </c>
      <c r="BI6">
        <f t="shared" si="30"/>
        <v>3.9948518102655131</v>
      </c>
      <c r="BJ6">
        <f t="shared" si="31"/>
        <v>10.993436434119809</v>
      </c>
      <c r="BK6">
        <f t="shared" si="32"/>
        <v>14.992595604103311</v>
      </c>
      <c r="BL6">
        <f t="shared" si="33"/>
        <v>18.991731469870519</v>
      </c>
      <c r="BM6">
        <f t="shared" si="34"/>
        <v>18.991731469870519</v>
      </c>
      <c r="BN6">
        <f t="shared" si="35"/>
        <v>14.992595604103311</v>
      </c>
      <c r="BO6">
        <f t="shared" si="36"/>
        <v>8.9938481099832881</v>
      </c>
      <c r="BP6">
        <f t="shared" si="37"/>
        <v>5.9944546997759325</v>
      </c>
      <c r="BQ6">
        <f t="shared" si="38"/>
        <v>1.9952430945609749</v>
      </c>
      <c r="BT6">
        <f>0.6108*EXP((17.27*T!B6)/(T!B6+237.3))</f>
        <v>1.0510458572223333</v>
      </c>
      <c r="BU6">
        <f>0.6108*EXP((17.27*T!C6)/(T!C6+237.3))</f>
        <v>1.2362155224318401</v>
      </c>
      <c r="BV6">
        <f>0.6108*EXP((17.27*T!D6)/(T!D6+237.3))</f>
        <v>1.2034938513584403</v>
      </c>
      <c r="BW6">
        <f>0.6108*EXP((17.27*T!E6)/(T!E6+237.3))</f>
        <v>1.5075965447621003</v>
      </c>
      <c r="BX6">
        <f>0.6108*EXP((17.27*T!F6)/(T!F6+237.3))</f>
        <v>2.1837218414652266</v>
      </c>
      <c r="BY6">
        <f>0.6108*EXP((17.27*T!G6)/(T!G6+237.3))</f>
        <v>2.7588616266004506</v>
      </c>
      <c r="BZ6">
        <f>0.6108*EXP((17.27*T!H6)/(T!H6+237.3))</f>
        <v>3.4013866095362415</v>
      </c>
      <c r="CA6">
        <f>0.6108*EXP((17.27*T!I6)/(T!I6+237.3))</f>
        <v>3.4417464345283828</v>
      </c>
      <c r="CB6">
        <f>0.6108*EXP((17.27*T!J6)/(T!J6+237.3))</f>
        <v>2.8608211296876744</v>
      </c>
      <c r="CC6">
        <f>0.6108*EXP((17.27*T!K6)/(T!K6+237.3))</f>
        <v>2.1164748063682803</v>
      </c>
      <c r="CD6">
        <f>0.6108*EXP((17.27*T!L6)/(T!L6+237.3))</f>
        <v>1.6090084391753954</v>
      </c>
      <c r="CE6">
        <f>0.6108*EXP((17.27*T!M6)/(T!M6+237.3))</f>
        <v>1.1715363388062088</v>
      </c>
    </row>
    <row r="7" spans="1:83" ht="11.25" thickBot="1" x14ac:dyDescent="0.2">
      <c r="A7" s="2">
        <v>1956</v>
      </c>
      <c r="B7">
        <f>0.6108*EXP((17.27*max!B7)/(max!B7+237.3))</f>
        <v>1.7053462321157722</v>
      </c>
      <c r="C7">
        <f>0.6108*EXP((17.27*max!C7)/(max!C7+237.3))</f>
        <v>1.9377293518704448</v>
      </c>
      <c r="D7">
        <f>0.6108*EXP((17.27*max!D7)/(max!D7+237.3))</f>
        <v>2.4870053972720654</v>
      </c>
      <c r="E7">
        <f>0.6108*EXP((17.27*max!E7)/(max!E7+237.3))</f>
        <v>4.0056776000859209</v>
      </c>
      <c r="F7">
        <f>0.6108*EXP((17.27*max!F7)/(max!F7+237.3))</f>
        <v>4.0056776000859209</v>
      </c>
      <c r="G7">
        <f>0.6108*EXP((17.27*max!G7)/(max!G7+237.3))</f>
        <v>4.2430650587590133</v>
      </c>
      <c r="H7">
        <f>0.6108*EXP((17.27*max!H7)/(max!H7+237.3))</f>
        <v>4.7547753962618131</v>
      </c>
      <c r="I7">
        <f>0.6108*EXP((17.27*max!I7)/(max!I7+237.3))</f>
        <v>5.030147795606851</v>
      </c>
      <c r="J7">
        <f>0.6108*EXP((17.27*max!J7)/(max!J7+237.3))</f>
        <v>5.030147795606851</v>
      </c>
      <c r="K7">
        <f>0.6108*EXP((17.27*max!K7)/(max!K7+237.3))</f>
        <v>3.3614398286025637</v>
      </c>
      <c r="L7">
        <f>0.6108*EXP((17.27*max!L7)/(max!L7+237.3))</f>
        <v>3.5653401758108458</v>
      </c>
      <c r="M7">
        <f>0.6108*EXP((17.27*max!M7)/(max!M7+237.3))</f>
        <v>3.5653401758108458</v>
      </c>
      <c r="P7">
        <f>0.6108*EXP((17.27*min!B7)/(min!B7+237.3))</f>
        <v>0.61080000000000001</v>
      </c>
      <c r="Q7">
        <f>0.6108*EXP((17.27*min!C7)/(min!C7+237.3))</f>
        <v>0.61080000000000001</v>
      </c>
      <c r="R7">
        <f>0.6108*EXP((17.27*min!D7)/(min!D7+237.3))</f>
        <v>0.70564143414402813</v>
      </c>
      <c r="S7">
        <f>0.6108*EXP((17.27*min!E7)/(min!E7+237.3))</f>
        <v>0.65670916398908075</v>
      </c>
      <c r="T7">
        <f>0.6108*EXP((17.27*min!F7)/(min!F7+237.3))</f>
        <v>1.0727688258811263</v>
      </c>
      <c r="U7">
        <f>0.6108*EXP((17.27*min!G7)/(min!G7+237.3))</f>
        <v>1.4977709027569757</v>
      </c>
      <c r="V7">
        <f>0.6108*EXP((17.27*min!H7)/(min!H7+237.3))</f>
        <v>2.1973933238855259</v>
      </c>
      <c r="W7">
        <f>0.6108*EXP((17.27*min!I7)/(min!I7+237.3))</f>
        <v>2.1973933238855259</v>
      </c>
      <c r="X7">
        <f>0.6108*EXP((17.27*min!J7)/(min!J7+237.3))</f>
        <v>1.2279626193393784</v>
      </c>
      <c r="Y7">
        <f>0.6108*EXP((17.27*min!K7)/(min!K7+237.3))</f>
        <v>1.0727688258811263</v>
      </c>
      <c r="Z7">
        <f>0.6108*EXP((17.27*min!L7)/(min!L7+237.3))</f>
        <v>0.75776633009775762</v>
      </c>
      <c r="AA7">
        <f>0.6108*EXP((17.27*min!M7)/(min!M7+237.3))</f>
        <v>0.61080000000000001</v>
      </c>
      <c r="AD7">
        <f t="shared" si="3"/>
        <v>1.1580731160578861</v>
      </c>
      <c r="AE7">
        <f t="shared" si="4"/>
        <v>1.2742646759352225</v>
      </c>
      <c r="AF7">
        <f t="shared" si="5"/>
        <v>1.5963234157080468</v>
      </c>
      <c r="AG7">
        <f t="shared" si="6"/>
        <v>2.331193382037501</v>
      </c>
      <c r="AH7">
        <f t="shared" si="7"/>
        <v>2.5392232129835235</v>
      </c>
      <c r="AI7">
        <f t="shared" si="8"/>
        <v>2.8704179807579946</v>
      </c>
      <c r="AJ7">
        <f t="shared" si="9"/>
        <v>3.4760843600736697</v>
      </c>
      <c r="AK7">
        <f t="shared" si="10"/>
        <v>3.6137705597461887</v>
      </c>
      <c r="AL7">
        <f t="shared" si="11"/>
        <v>3.1290552074731148</v>
      </c>
      <c r="AM7">
        <f t="shared" si="12"/>
        <v>2.2171043272418451</v>
      </c>
      <c r="AN7">
        <f t="shared" si="13"/>
        <v>2.1615532529543016</v>
      </c>
      <c r="AO7">
        <f t="shared" si="14"/>
        <v>2.088070087905423</v>
      </c>
      <c r="AR7">
        <f t="shared" si="15"/>
        <v>0.61080000000000001</v>
      </c>
      <c r="AS7">
        <f t="shared" si="16"/>
        <v>0.61080000000000001</v>
      </c>
      <c r="AT7">
        <f t="shared" si="17"/>
        <v>0.70564143414402813</v>
      </c>
      <c r="AU7">
        <f t="shared" si="18"/>
        <v>0.65670916398908075</v>
      </c>
      <c r="AV7">
        <f t="shared" si="19"/>
        <v>1.0727688258811263</v>
      </c>
      <c r="AW7">
        <f t="shared" si="20"/>
        <v>1.4977709027569757</v>
      </c>
      <c r="AX7">
        <f t="shared" si="21"/>
        <v>2.1973933238855259</v>
      </c>
      <c r="AY7">
        <f t="shared" si="22"/>
        <v>2.1973933238855259</v>
      </c>
      <c r="AZ7">
        <f t="shared" si="23"/>
        <v>1.2279626193393784</v>
      </c>
      <c r="BA7">
        <f t="shared" si="24"/>
        <v>1.0727688258811263</v>
      </c>
      <c r="BB7">
        <f t="shared" si="25"/>
        <v>0.75776633009775762</v>
      </c>
      <c r="BC7">
        <f t="shared" si="26"/>
        <v>0.61080000000000001</v>
      </c>
      <c r="BF7">
        <f t="shared" si="27"/>
        <v>-4.3714473631505267E-3</v>
      </c>
      <c r="BG7">
        <f t="shared" si="28"/>
        <v>-4.3714473631505267E-3</v>
      </c>
      <c r="BH7">
        <f t="shared" si="29"/>
        <v>1.9952430945609749</v>
      </c>
      <c r="BI7">
        <f t="shared" si="30"/>
        <v>0.99543655187795055</v>
      </c>
      <c r="BJ7">
        <f t="shared" si="31"/>
        <v>7.9940517631176986</v>
      </c>
      <c r="BK7">
        <f t="shared" si="32"/>
        <v>12.993018932151326</v>
      </c>
      <c r="BL7">
        <f t="shared" si="33"/>
        <v>18.991731469870519</v>
      </c>
      <c r="BM7">
        <f t="shared" si="34"/>
        <v>18.991731469870519</v>
      </c>
      <c r="BN7">
        <f t="shared" si="35"/>
        <v>9.9936430003162631</v>
      </c>
      <c r="BO7">
        <f t="shared" si="36"/>
        <v>7.9940517631176986</v>
      </c>
      <c r="BP7">
        <f t="shared" si="37"/>
        <v>2.9950481806891003</v>
      </c>
      <c r="BQ7">
        <f t="shared" si="38"/>
        <v>-4.3714473631505267E-3</v>
      </c>
      <c r="BT7">
        <f>0.6108*EXP((17.27*T!B7)/(T!B7+237.3))</f>
        <v>1.0510458572223333</v>
      </c>
      <c r="BU7">
        <f>0.6108*EXP((17.27*T!C7)/(T!C7+237.3))</f>
        <v>1.0226847750674277</v>
      </c>
      <c r="BV7">
        <f>0.6108*EXP((17.27*T!D7)/(T!D7+237.3))</f>
        <v>1.0654843299074719</v>
      </c>
      <c r="BW7">
        <f>0.6108*EXP((17.27*T!E7)/(T!E7+237.3))</f>
        <v>1.537413793359947</v>
      </c>
      <c r="BX7">
        <f>0.6108*EXP((17.27*T!F7)/(T!F7+237.3))</f>
        <v>1.974876858198171</v>
      </c>
      <c r="BY7">
        <f>0.6108*EXP((17.27*T!G7)/(T!G7+237.3))</f>
        <v>2.7255876066054592</v>
      </c>
      <c r="BZ7">
        <f>0.6108*EXP((17.27*T!H7)/(T!H7+237.3))</f>
        <v>3.1489576792404375</v>
      </c>
      <c r="CA7">
        <f>0.6108*EXP((17.27*T!I7)/(T!I7+237.3))</f>
        <v>3.3614398286025637</v>
      </c>
      <c r="CB7">
        <f>0.6108*EXP((17.27*T!J7)/(T!J7+237.3))</f>
        <v>2.548770598472057</v>
      </c>
      <c r="CC7">
        <f>0.6108*EXP((17.27*T!K7)/(T!K7+237.3))</f>
        <v>1.974876858198171</v>
      </c>
      <c r="CD7">
        <f>0.6108*EXP((17.27*T!L7)/(T!L7+237.3))</f>
        <v>1.4590281988655032</v>
      </c>
      <c r="CE7">
        <f>0.6108*EXP((17.27*T!M7)/(T!M7+237.3))</f>
        <v>1.0582434147156987</v>
      </c>
    </row>
    <row r="8" spans="1:83" ht="11.25" thickBot="1" x14ac:dyDescent="0.2">
      <c r="A8" s="2">
        <v>1957</v>
      </c>
      <c r="B8">
        <f>0.6108*EXP((17.27*max!B8)/(max!B8+237.3))</f>
        <v>1.4025638730469563</v>
      </c>
      <c r="C8">
        <f>0.6108*EXP((17.27*max!C8)/(max!C8+237.3))</f>
        <v>1.8182866804855506</v>
      </c>
      <c r="D8">
        <f>0.6108*EXP((17.27*max!D8)/(max!D8+237.3))</f>
        <v>2.6439311922105757</v>
      </c>
      <c r="E8">
        <f>0.6108*EXP((17.27*max!E8)/(max!E8+237.3))</f>
        <v>3.1677777175068473</v>
      </c>
      <c r="F8">
        <f>0.6108*EXP((17.27*max!F8)/(max!F8+237.3))</f>
        <v>4.2430650587590133</v>
      </c>
      <c r="G8">
        <f>0.6108*EXP((17.27*max!G8)/(max!G8+237.3))</f>
        <v>4.7547753962618131</v>
      </c>
      <c r="H8">
        <f>0.6108*EXP((17.27*max!H8)/(max!H8+237.3))</f>
        <v>5.030147795606851</v>
      </c>
      <c r="I8">
        <f>0.6108*EXP((17.27*max!I8)/(max!I8+237.3))</f>
        <v>5.3192602098598769</v>
      </c>
      <c r="J8">
        <f>0.6108*EXP((17.27*max!J8)/(max!J8+237.3))</f>
        <v>4.7547753962618131</v>
      </c>
      <c r="K8">
        <f>0.6108*EXP((17.27*max!K8)/(max!K8+237.3))</f>
        <v>4.492592251118583</v>
      </c>
      <c r="L8">
        <f>0.6108*EXP((17.27*max!L8)/(max!L8+237.3))</f>
        <v>2.809437622397069</v>
      </c>
      <c r="M8">
        <f>0.6108*EXP((17.27*max!M8)/(max!M8+237.3))</f>
        <v>2.6439311922105757</v>
      </c>
      <c r="P8">
        <f>0.6108*EXP((17.27*min!B8)/(min!B8+237.3))</f>
        <v>0.56775189117620539</v>
      </c>
      <c r="Q8">
        <f>0.6108*EXP((17.27*min!C8)/(min!C8+237.3))</f>
        <v>0.65670916398908075</v>
      </c>
      <c r="R8">
        <f>0.6108*EXP((17.27*min!D8)/(min!D8+237.3))</f>
        <v>0.61080000000000001</v>
      </c>
      <c r="S8">
        <f>0.6108*EXP((17.27*min!E8)/(min!E8+237.3))</f>
        <v>0.93510940339373394</v>
      </c>
      <c r="T8">
        <f>0.6108*EXP((17.27*min!F8)/(min!F8+237.3))</f>
        <v>1.4025638730469563</v>
      </c>
      <c r="U8">
        <f>0.6108*EXP((17.27*min!G8)/(min!G8+237.3))</f>
        <v>1.5986048594252917</v>
      </c>
      <c r="V8">
        <f>0.6108*EXP((17.27*min!H8)/(min!H8+237.3))</f>
        <v>1.9377293518704448</v>
      </c>
      <c r="W8">
        <f>0.6108*EXP((17.27*min!I8)/(min!I8+237.3))</f>
        <v>1.9377293518704448</v>
      </c>
      <c r="X8">
        <f>0.6108*EXP((17.27*min!J8)/(min!J8+237.3))</f>
        <v>1.9377293518704448</v>
      </c>
      <c r="Y8">
        <f>0.6108*EXP((17.27*min!K8)/(min!K8+237.3))</f>
        <v>1.0727688258811263</v>
      </c>
      <c r="Z8">
        <f>0.6108*EXP((17.27*min!L8)/(min!L8+237.3))</f>
        <v>0.61080000000000001</v>
      </c>
      <c r="AA8">
        <f>0.6108*EXP((17.27*min!M8)/(min!M8+237.3))</f>
        <v>0.56775189117620539</v>
      </c>
      <c r="AD8">
        <f t="shared" si="3"/>
        <v>0.98515788211158084</v>
      </c>
      <c r="AE8">
        <f t="shared" si="4"/>
        <v>1.2374979222373157</v>
      </c>
      <c r="AF8">
        <f t="shared" si="5"/>
        <v>1.627365596105288</v>
      </c>
      <c r="AG8">
        <f t="shared" si="6"/>
        <v>2.0514435604502905</v>
      </c>
      <c r="AH8">
        <f t="shared" si="7"/>
        <v>2.8228144659029848</v>
      </c>
      <c r="AI8">
        <f t="shared" si="8"/>
        <v>3.1766901278435524</v>
      </c>
      <c r="AJ8">
        <f t="shared" si="9"/>
        <v>3.4839385737386479</v>
      </c>
      <c r="AK8">
        <f t="shared" si="10"/>
        <v>3.6284947808651609</v>
      </c>
      <c r="AL8">
        <f t="shared" si="11"/>
        <v>3.346252374066129</v>
      </c>
      <c r="AM8">
        <f t="shared" si="12"/>
        <v>2.7826805384998545</v>
      </c>
      <c r="AN8">
        <f t="shared" si="13"/>
        <v>1.7101188111985346</v>
      </c>
      <c r="AO8">
        <f t="shared" si="14"/>
        <v>1.6058415416933904</v>
      </c>
      <c r="AR8">
        <f t="shared" si="15"/>
        <v>0.56775189117620539</v>
      </c>
      <c r="AS8">
        <f t="shared" si="16"/>
        <v>0.65670916398908075</v>
      </c>
      <c r="AT8">
        <f t="shared" si="17"/>
        <v>0.61080000000000001</v>
      </c>
      <c r="AU8">
        <f t="shared" si="18"/>
        <v>0.93510940339373394</v>
      </c>
      <c r="AV8">
        <f t="shared" si="19"/>
        <v>1.4025638730469563</v>
      </c>
      <c r="AW8">
        <f t="shared" si="20"/>
        <v>1.5986048594252917</v>
      </c>
      <c r="AX8">
        <f t="shared" si="21"/>
        <v>1.9377293518704448</v>
      </c>
      <c r="AY8">
        <f t="shared" si="22"/>
        <v>1.9377293518704448</v>
      </c>
      <c r="AZ8">
        <f t="shared" si="23"/>
        <v>1.9377293518704448</v>
      </c>
      <c r="BA8">
        <f t="shared" si="24"/>
        <v>1.0727688258811263</v>
      </c>
      <c r="BB8">
        <f t="shared" si="25"/>
        <v>0.61080000000000001</v>
      </c>
      <c r="BC8">
        <f t="shared" si="26"/>
        <v>0.56775189117620539</v>
      </c>
      <c r="BF8">
        <f t="shared" si="27"/>
        <v>-1.0041809031655142</v>
      </c>
      <c r="BG8">
        <f t="shared" si="28"/>
        <v>0.99543655187795055</v>
      </c>
      <c r="BH8">
        <f t="shared" si="29"/>
        <v>-4.3714473631505267E-3</v>
      </c>
      <c r="BI8">
        <f t="shared" si="30"/>
        <v>5.9944546997759325</v>
      </c>
      <c r="BJ8">
        <f t="shared" si="31"/>
        <v>11.993228411397103</v>
      </c>
      <c r="BK8">
        <f t="shared" si="32"/>
        <v>13.99280799638567</v>
      </c>
      <c r="BL8">
        <f t="shared" si="33"/>
        <v>16.992166450001221</v>
      </c>
      <c r="BM8">
        <f t="shared" si="34"/>
        <v>16.992166450001221</v>
      </c>
      <c r="BN8">
        <f t="shared" si="35"/>
        <v>16.992166450001221</v>
      </c>
      <c r="BO8">
        <f t="shared" si="36"/>
        <v>7.9940517631176986</v>
      </c>
      <c r="BP8">
        <f t="shared" si="37"/>
        <v>-4.3714473631505267E-3</v>
      </c>
      <c r="BQ8">
        <f t="shared" si="38"/>
        <v>-1.0041809031655142</v>
      </c>
      <c r="BT8">
        <f>0.6108*EXP((17.27*T!B8)/(T!B8+237.3))</f>
        <v>0.89696938990401942</v>
      </c>
      <c r="BU8">
        <f>0.6108*EXP((17.27*T!C8)/(T!C8+237.3))</f>
        <v>1.0438914352743032</v>
      </c>
      <c r="BV8">
        <f>0.6108*EXP((17.27*T!D8)/(T!D8+237.3))</f>
        <v>1.1715363388062088</v>
      </c>
      <c r="BW8">
        <f>0.6108*EXP((17.27*T!E8)/(T!E8+237.3))</f>
        <v>1.5174787226056794</v>
      </c>
      <c r="BX8">
        <f>0.6108*EXP((17.27*T!F8)/(T!F8+237.3))</f>
        <v>2.3820593372779197</v>
      </c>
      <c r="BY8">
        <f>0.6108*EXP((17.27*T!G8)/(T!G8+237.3))</f>
        <v>2.7421805492514406</v>
      </c>
      <c r="BZ8">
        <f>0.6108*EXP((17.27*T!H8)/(T!H8+237.3))</f>
        <v>3.2057122429156886</v>
      </c>
      <c r="CA8">
        <f>0.6108*EXP((17.27*T!I8)/(T!I8+237.3))</f>
        <v>3.3416202151479171</v>
      </c>
      <c r="CB8">
        <f>0.6108*EXP((17.27*T!J8)/(T!J8+237.3))</f>
        <v>3.1116099111162523</v>
      </c>
      <c r="CC8">
        <f>0.6108*EXP((17.27*T!K8)/(T!K8+237.3))</f>
        <v>2.0510472190114379</v>
      </c>
      <c r="CD8">
        <f>0.6108*EXP((17.27*T!L8)/(T!L8+237.3))</f>
        <v>1.3569857803790661</v>
      </c>
      <c r="CE8">
        <f>0.6108*EXP((17.27*T!M8)/(T!M8+237.3))</f>
        <v>1.1023471119888075</v>
      </c>
    </row>
    <row r="9" spans="1:83" ht="11.25" thickBot="1" x14ac:dyDescent="0.2">
      <c r="A9" s="2">
        <v>1958</v>
      </c>
      <c r="B9">
        <f>0.6108*EXP((17.27*max!B9)/(max!B9+237.3))</f>
        <v>2.0639892026604851</v>
      </c>
      <c r="C9">
        <f>0.6108*EXP((17.27*max!C9)/(max!C9+237.3))</f>
        <v>2.809437622397069</v>
      </c>
      <c r="D9">
        <f>0.6108*EXP((17.27*max!D9)/(max!D9+237.3))</f>
        <v>4.7547753962618131</v>
      </c>
      <c r="E9">
        <f>0.6108*EXP((17.27*max!E9)/(max!E9+237.3))</f>
        <v>3.1677777175068473</v>
      </c>
      <c r="F9">
        <f>0.6108*EXP((17.27*max!F9)/(max!F9+237.3))</f>
        <v>4.7547753962618131</v>
      </c>
      <c r="G9">
        <f>0.6108*EXP((17.27*max!G9)/(max!G9+237.3))</f>
        <v>4.7547753962618131</v>
      </c>
      <c r="H9">
        <f>0.6108*EXP((17.27*max!H9)/(max!H9+237.3))</f>
        <v>4.492592251118583</v>
      </c>
      <c r="I9">
        <f>0.6108*EXP((17.27*max!I9)/(max!I9+237.3))</f>
        <v>4.7547753962618131</v>
      </c>
      <c r="J9">
        <f>0.6108*EXP((17.27*max!J9)/(max!J9+237.3))</f>
        <v>4.492592251118583</v>
      </c>
      <c r="K9">
        <f>0.6108*EXP((17.27*max!K9)/(max!K9+237.3))</f>
        <v>4.7547753962618131</v>
      </c>
      <c r="L9">
        <f>0.6108*EXP((17.27*max!L9)/(max!L9+237.3))</f>
        <v>2.3382812709274461</v>
      </c>
      <c r="M9">
        <f>0.6108*EXP((17.27*max!M9)/(max!M9+237.3))</f>
        <v>2.809437622397069</v>
      </c>
      <c r="P9">
        <f>0.6108*EXP((17.27*min!B9)/(min!B9+237.3))</f>
        <v>0.70564143414402813</v>
      </c>
      <c r="Q9">
        <f>0.6108*EXP((17.27*min!C9)/(min!C9+237.3))</f>
        <v>0.56775189117620539</v>
      </c>
      <c r="R9">
        <f>0.6108*EXP((17.27*min!D9)/(min!D9+237.3))</f>
        <v>0.87231096034971234</v>
      </c>
      <c r="S9">
        <f>0.6108*EXP((17.27*min!E9)/(min!E9+237.3))</f>
        <v>1.0727688258811263</v>
      </c>
      <c r="T9">
        <f>0.6108*EXP((17.27*min!F9)/(min!F9+237.3))</f>
        <v>1.3127141391058279</v>
      </c>
      <c r="U9">
        <f>0.6108*EXP((17.27*min!G9)/(min!G9+237.3))</f>
        <v>1.9377293518704448</v>
      </c>
      <c r="V9">
        <f>0.6108*EXP((17.27*min!H9)/(min!H9+237.3))</f>
        <v>2.0639892026604851</v>
      </c>
      <c r="W9">
        <f>0.6108*EXP((17.27*min!I9)/(min!I9+237.3))</f>
        <v>2.0639892026604851</v>
      </c>
      <c r="X9">
        <f>0.6108*EXP((17.27*min!J9)/(min!J9+237.3))</f>
        <v>1.5986048594252917</v>
      </c>
      <c r="Y9">
        <f>0.6108*EXP((17.27*min!K9)/(min!K9+237.3))</f>
        <v>1.1480604779781116</v>
      </c>
      <c r="Z9">
        <f>0.6108*EXP((17.27*min!L9)/(min!L9+237.3))</f>
        <v>0.61080000000000001</v>
      </c>
      <c r="AA9">
        <f>0.6108*EXP((17.27*min!M9)/(min!M9+237.3))</f>
        <v>0.56775189117620539</v>
      </c>
      <c r="AD9">
        <f t="shared" si="3"/>
        <v>1.3848153184022567</v>
      </c>
      <c r="AE9">
        <f t="shared" si="4"/>
        <v>1.6885947567866371</v>
      </c>
      <c r="AF9">
        <f t="shared" si="5"/>
        <v>2.8135431783057627</v>
      </c>
      <c r="AG9">
        <f t="shared" si="6"/>
        <v>2.1202732716939869</v>
      </c>
      <c r="AH9">
        <f t="shared" si="7"/>
        <v>3.0337447676838205</v>
      </c>
      <c r="AI9">
        <f t="shared" si="8"/>
        <v>3.346252374066129</v>
      </c>
      <c r="AJ9">
        <f t="shared" si="9"/>
        <v>3.278290726889534</v>
      </c>
      <c r="AK9">
        <f t="shared" si="10"/>
        <v>3.4093822994611491</v>
      </c>
      <c r="AL9">
        <f t="shared" si="11"/>
        <v>3.0455985552719373</v>
      </c>
      <c r="AM9">
        <f t="shared" si="12"/>
        <v>2.9514179371199623</v>
      </c>
      <c r="AN9">
        <f t="shared" si="13"/>
        <v>1.4745406354637232</v>
      </c>
      <c r="AO9">
        <f t="shared" si="14"/>
        <v>1.6885947567866371</v>
      </c>
      <c r="AR9">
        <f t="shared" si="15"/>
        <v>0.70564143414402813</v>
      </c>
      <c r="AS9">
        <f t="shared" si="16"/>
        <v>0.56775189117620539</v>
      </c>
      <c r="AT9">
        <f t="shared" si="17"/>
        <v>0.87231096034971234</v>
      </c>
      <c r="AU9">
        <f t="shared" si="18"/>
        <v>1.0727688258811263</v>
      </c>
      <c r="AV9">
        <f t="shared" si="19"/>
        <v>1.3127141391058279</v>
      </c>
      <c r="AW9">
        <f t="shared" si="20"/>
        <v>1.9377293518704448</v>
      </c>
      <c r="AX9">
        <f t="shared" si="21"/>
        <v>2.0639892026604851</v>
      </c>
      <c r="AY9">
        <f t="shared" si="22"/>
        <v>2.0639892026604851</v>
      </c>
      <c r="AZ9">
        <f t="shared" si="23"/>
        <v>1.5986048594252917</v>
      </c>
      <c r="BA9">
        <f t="shared" si="24"/>
        <v>1.1480604779781116</v>
      </c>
      <c r="BB9">
        <f t="shared" si="25"/>
        <v>0.61080000000000001</v>
      </c>
      <c r="BC9">
        <f t="shared" si="26"/>
        <v>0.56775189117620539</v>
      </c>
      <c r="BF9">
        <f t="shared" si="27"/>
        <v>1.9952430945609749</v>
      </c>
      <c r="BG9">
        <f t="shared" si="28"/>
        <v>-1.0041809031655142</v>
      </c>
      <c r="BH9">
        <f t="shared" si="29"/>
        <v>4.9946539832933974</v>
      </c>
      <c r="BI9">
        <f t="shared" si="30"/>
        <v>7.9940517631176986</v>
      </c>
      <c r="BJ9">
        <f t="shared" si="31"/>
        <v>10.993436434119809</v>
      </c>
      <c r="BK9">
        <f t="shared" si="32"/>
        <v>16.992166450001221</v>
      </c>
      <c r="BL9">
        <f t="shared" si="33"/>
        <v>17.991949688187855</v>
      </c>
      <c r="BM9">
        <f t="shared" si="34"/>
        <v>17.991949688187855</v>
      </c>
      <c r="BN9">
        <f t="shared" si="35"/>
        <v>13.99280799638567</v>
      </c>
      <c r="BO9">
        <f t="shared" si="36"/>
        <v>8.9938481099832881</v>
      </c>
      <c r="BP9">
        <f t="shared" si="37"/>
        <v>-4.3714473631505267E-3</v>
      </c>
      <c r="BQ9">
        <f t="shared" si="38"/>
        <v>-1.0041809031655142</v>
      </c>
      <c r="BT9">
        <f>0.6108*EXP((17.27*T!B9)/(T!B9+237.3))</f>
        <v>1.1403276978496268</v>
      </c>
      <c r="BU9">
        <f>0.6108*EXP((17.27*T!C9)/(T!C9+237.3))</f>
        <v>1.1174036087713535</v>
      </c>
      <c r="BV9">
        <f>0.6108*EXP((17.27*T!D9)/(T!D9+237.3))</f>
        <v>1.4211682209835756</v>
      </c>
      <c r="BW9">
        <f>0.6108*EXP((17.27*T!E9)/(T!E9+237.3))</f>
        <v>1.5677473692068915</v>
      </c>
      <c r="BX9">
        <f>0.6108*EXP((17.27*T!F9)/(T!F9+237.3))</f>
        <v>2.3382812709274461</v>
      </c>
      <c r="BY9">
        <f>0.6108*EXP((17.27*T!G9)/(T!G9+237.3))</f>
        <v>2.9130230003400173</v>
      </c>
      <c r="BZ9">
        <f>0.6108*EXP((17.27*T!H9)/(T!H9+237.3))</f>
        <v>3.1489576792404375</v>
      </c>
      <c r="CA9">
        <f>0.6108*EXP((17.27*T!I9)/(T!I9+237.3))</f>
        <v>3.2440422381586771</v>
      </c>
      <c r="CB9">
        <f>0.6108*EXP((17.27*T!J9)/(T!J9+237.3))</f>
        <v>2.809437622397069</v>
      </c>
      <c r="CC9">
        <f>0.6108*EXP((17.27*T!K9)/(T!K9+237.3))</f>
        <v>2.038176335166181</v>
      </c>
      <c r="CD9">
        <f>0.6108*EXP((17.27*T!L9)/(T!L9+237.3))</f>
        <v>1.1636645634990301</v>
      </c>
      <c r="CE9">
        <f>0.6108*EXP((17.27*T!M9)/(T!M9+237.3))</f>
        <v>1.1174036087713535</v>
      </c>
    </row>
    <row r="10" spans="1:83" ht="11.25" thickBot="1" x14ac:dyDescent="0.2">
      <c r="A10" s="2">
        <v>1959</v>
      </c>
      <c r="B10">
        <f>0.6108*EXP((17.27*max!B10)/(max!B10+237.3))</f>
        <v>1.9377293518704448</v>
      </c>
      <c r="C10">
        <f>0.6108*EXP((17.27*max!C10)/(max!C10+237.3))</f>
        <v>1.8182866804855506</v>
      </c>
      <c r="D10">
        <f>0.6108*EXP((17.27*max!D10)/(max!D10+237.3))</f>
        <v>2.0639892026604851</v>
      </c>
      <c r="E10">
        <f>0.6108*EXP((17.27*max!E10)/(max!E10+237.3))</f>
        <v>3.5653401758108458</v>
      </c>
      <c r="F10">
        <f>0.6108*EXP((17.27*max!F10)/(max!F10+237.3))</f>
        <v>4.0056776000859209</v>
      </c>
      <c r="G10">
        <f>0.6108*EXP((17.27*max!G10)/(max!G10+237.3))</f>
        <v>4.492592251118583</v>
      </c>
      <c r="H10">
        <f>0.6108*EXP((17.27*max!H10)/(max!H10+237.3))</f>
        <v>5.030147795606851</v>
      </c>
      <c r="I10">
        <f>0.6108*EXP((17.27*max!I10)/(max!I10+237.3))</f>
        <v>5.030147795606851</v>
      </c>
      <c r="J10">
        <f>0.6108*EXP((17.27*max!J10)/(max!J10+237.3))</f>
        <v>4.492592251118583</v>
      </c>
      <c r="K10">
        <f>0.6108*EXP((17.27*max!K10)/(max!K10+237.3))</f>
        <v>4.0056776000859209</v>
      </c>
      <c r="L10">
        <f>0.6108*EXP((17.27*max!L10)/(max!L10+237.3))</f>
        <v>2.3382812709274461</v>
      </c>
      <c r="M10">
        <f>0.6108*EXP((17.27*max!M10)/(max!M10+237.3))</f>
        <v>2.0639892026604851</v>
      </c>
      <c r="P10">
        <f>0.6108*EXP((17.27*min!B10)/(min!B10+237.3))</f>
        <v>0.56775189117620539</v>
      </c>
      <c r="Q10">
        <f>0.6108*EXP((17.27*min!C10)/(min!C10+237.3))</f>
        <v>0.52741000445547548</v>
      </c>
      <c r="R10">
        <f>0.6108*EXP((17.27*min!D10)/(min!D10+237.3))</f>
        <v>0.61080000000000001</v>
      </c>
      <c r="S10">
        <f>0.6108*EXP((17.27*min!E10)/(min!E10+237.3))</f>
        <v>0.93510940339373394</v>
      </c>
      <c r="T10">
        <f>0.6108*EXP((17.27*min!F10)/(min!F10+237.3))</f>
        <v>1.1480604779781116</v>
      </c>
      <c r="U10">
        <f>0.6108*EXP((17.27*min!G10)/(min!G10+237.3))</f>
        <v>1.7053462321157722</v>
      </c>
      <c r="V10">
        <f>0.6108*EXP((17.27*min!H10)/(min!H10+237.3))</f>
        <v>2.1973933238855259</v>
      </c>
      <c r="W10">
        <f>0.6108*EXP((17.27*min!I10)/(min!I10+237.3))</f>
        <v>2.1973933238855259</v>
      </c>
      <c r="X10">
        <f>0.6108*EXP((17.27*min!J10)/(min!J10+237.3))</f>
        <v>1.7053462321157722</v>
      </c>
      <c r="Y10">
        <f>0.6108*EXP((17.27*min!K10)/(min!K10+237.3))</f>
        <v>1.2279626193393784</v>
      </c>
      <c r="Z10">
        <f>0.6108*EXP((17.27*min!L10)/(min!L10+237.3))</f>
        <v>0.61080000000000001</v>
      </c>
      <c r="AA10">
        <f>0.6108*EXP((17.27*min!M10)/(min!M10+237.3))</f>
        <v>0.52741000445547548</v>
      </c>
      <c r="AD10">
        <f t="shared" si="3"/>
        <v>1.252740621523325</v>
      </c>
      <c r="AE10">
        <f t="shared" si="4"/>
        <v>1.172848342470513</v>
      </c>
      <c r="AF10">
        <f t="shared" si="5"/>
        <v>1.3373946013302427</v>
      </c>
      <c r="AG10">
        <f t="shared" si="6"/>
        <v>2.25022478960229</v>
      </c>
      <c r="AH10">
        <f t="shared" si="7"/>
        <v>2.5768690390320161</v>
      </c>
      <c r="AI10">
        <f t="shared" si="8"/>
        <v>3.0989692416171777</v>
      </c>
      <c r="AJ10">
        <f t="shared" si="9"/>
        <v>3.6137705597461887</v>
      </c>
      <c r="AK10">
        <f t="shared" si="10"/>
        <v>3.6137705597461887</v>
      </c>
      <c r="AL10">
        <f t="shared" si="11"/>
        <v>3.0989692416171777</v>
      </c>
      <c r="AM10">
        <f t="shared" si="12"/>
        <v>2.6168201097126498</v>
      </c>
      <c r="AN10">
        <f t="shared" si="13"/>
        <v>1.4745406354637232</v>
      </c>
      <c r="AO10">
        <f t="shared" si="14"/>
        <v>1.2956996035579804</v>
      </c>
      <c r="AR10">
        <f t="shared" si="15"/>
        <v>0.56775189117620539</v>
      </c>
      <c r="AS10">
        <f t="shared" si="16"/>
        <v>0.52741000445547548</v>
      </c>
      <c r="AT10">
        <f t="shared" si="17"/>
        <v>0.61080000000000001</v>
      </c>
      <c r="AU10">
        <f t="shared" si="18"/>
        <v>0.93510940339373394</v>
      </c>
      <c r="AV10">
        <f t="shared" si="19"/>
        <v>1.1480604779781116</v>
      </c>
      <c r="AW10">
        <f t="shared" si="20"/>
        <v>1.7053462321157722</v>
      </c>
      <c r="AX10">
        <f t="shared" si="21"/>
        <v>2.1973933238855259</v>
      </c>
      <c r="AY10">
        <f t="shared" si="22"/>
        <v>2.1973933238855259</v>
      </c>
      <c r="AZ10">
        <f t="shared" si="23"/>
        <v>1.7053462321157722</v>
      </c>
      <c r="BA10">
        <f t="shared" si="24"/>
        <v>1.2279626193393784</v>
      </c>
      <c r="BB10">
        <f t="shared" si="25"/>
        <v>0.61080000000000001</v>
      </c>
      <c r="BC10">
        <f t="shared" si="26"/>
        <v>0.52741000445547548</v>
      </c>
      <c r="BF10">
        <f t="shared" si="27"/>
        <v>-1.0041809031655142</v>
      </c>
      <c r="BG10">
        <f t="shared" si="28"/>
        <v>-2.0039918155323222</v>
      </c>
      <c r="BH10">
        <f t="shared" si="29"/>
        <v>-4.3714473631505267E-3</v>
      </c>
      <c r="BI10">
        <f t="shared" si="30"/>
        <v>5.9944546997759325</v>
      </c>
      <c r="BJ10">
        <f t="shared" si="31"/>
        <v>8.9938481099832881</v>
      </c>
      <c r="BK10">
        <f t="shared" si="32"/>
        <v>14.992595604103311</v>
      </c>
      <c r="BL10">
        <f t="shared" si="33"/>
        <v>18.991731469870519</v>
      </c>
      <c r="BM10">
        <f t="shared" si="34"/>
        <v>18.991731469870519</v>
      </c>
      <c r="BN10">
        <f t="shared" si="35"/>
        <v>14.992595604103311</v>
      </c>
      <c r="BO10">
        <f t="shared" si="36"/>
        <v>9.9936430003162631</v>
      </c>
      <c r="BP10">
        <f t="shared" si="37"/>
        <v>-4.3714473631505267E-3</v>
      </c>
      <c r="BQ10">
        <f t="shared" si="38"/>
        <v>-2.0039918155323222</v>
      </c>
      <c r="BT10">
        <f>0.6108*EXP((17.27*T!B10)/(T!B10+237.3))</f>
        <v>1.0157006922779299</v>
      </c>
      <c r="BU10">
        <f>0.6108*EXP((17.27*T!C10)/(T!C10+237.3))</f>
        <v>0.90322918741527269</v>
      </c>
      <c r="BV10">
        <f>0.6108*EXP((17.27*T!D10)/(T!D10+237.3))</f>
        <v>1.0800971266534045</v>
      </c>
      <c r="BW10">
        <f>0.6108*EXP((17.27*T!E10)/(T!E10+237.3))</f>
        <v>1.6194713704253727</v>
      </c>
      <c r="BX10">
        <f>0.6108*EXP((17.27*T!F10)/(T!F10+237.3))</f>
        <v>2.238858124675362</v>
      </c>
      <c r="BY10">
        <f>0.6108*EXP((17.27*T!G10)/(T!G10+237.3))</f>
        <v>2.8264752011366077</v>
      </c>
      <c r="BZ10">
        <f>0.6108*EXP((17.27*T!H10)/(T!H10+237.3))</f>
        <v>3.3416202151479171</v>
      </c>
      <c r="CA10">
        <f>0.6108*EXP((17.27*T!I10)/(T!I10+237.3))</f>
        <v>3.3022863265902909</v>
      </c>
      <c r="CB10">
        <f>0.6108*EXP((17.27*T!J10)/(T!J10+237.3))</f>
        <v>2.6600893350973012</v>
      </c>
      <c r="CC10">
        <f>0.6108*EXP((17.27*T!K10)/(T!K10+237.3))</f>
        <v>1.9624256575788694</v>
      </c>
      <c r="CD10">
        <f>0.6108*EXP((17.27*T!L10)/(T!L10+237.3))</f>
        <v>1.3040137525909687</v>
      </c>
      <c r="CE10">
        <f>0.6108*EXP((17.27*T!M10)/(T!M10+237.3))</f>
        <v>1.001858425976152</v>
      </c>
    </row>
    <row r="11" spans="1:83" ht="11.25" thickBot="1" x14ac:dyDescent="0.2">
      <c r="A11" s="2">
        <v>1960</v>
      </c>
      <c r="B11">
        <f>0.6108*EXP((17.27*max!B11)/(max!B11+237.3))</f>
        <v>2.1973933238855259</v>
      </c>
      <c r="C11">
        <f>0.6108*EXP((17.27*max!C11)/(max!C11+237.3))</f>
        <v>2.6439311922105757</v>
      </c>
      <c r="D11">
        <f>0.6108*EXP((17.27*max!D11)/(max!D11+237.3))</f>
        <v>2.9839174771655594</v>
      </c>
      <c r="E11">
        <f>0.6108*EXP((17.27*max!E11)/(max!E11+237.3))</f>
        <v>4.492592251118583</v>
      </c>
      <c r="F11">
        <f>0.6108*EXP((17.27*max!F11)/(max!F11+237.3))</f>
        <v>4.0056776000859209</v>
      </c>
      <c r="G11">
        <f>0.6108*EXP((17.27*max!G11)/(max!G11+237.3))</f>
        <v>4.7547753962618131</v>
      </c>
      <c r="H11">
        <f>0.6108*EXP((17.27*max!H11)/(max!H11+237.3))</f>
        <v>5.3192602098598769</v>
      </c>
      <c r="I11">
        <f>0.6108*EXP((17.27*max!I11)/(max!I11+237.3))</f>
        <v>4.7547753962618131</v>
      </c>
      <c r="J11">
        <f>0.6108*EXP((17.27*max!J11)/(max!J11+237.3))</f>
        <v>4.2430650587590133</v>
      </c>
      <c r="K11">
        <f>0.6108*EXP((17.27*max!K11)/(max!K11+237.3))</f>
        <v>4.2430650587590133</v>
      </c>
      <c r="L11">
        <f>0.6108*EXP((17.27*max!L11)/(max!L11+237.3))</f>
        <v>2.9839174771655594</v>
      </c>
      <c r="M11">
        <f>0.6108*EXP((17.27*max!M11)/(max!M11+237.3))</f>
        <v>2.3382812709274461</v>
      </c>
      <c r="P11">
        <f>0.6108*EXP((17.27*min!B11)/(min!B11+237.3))</f>
        <v>0.61080000000000001</v>
      </c>
      <c r="Q11">
        <f>0.6108*EXP((17.27*min!C11)/(min!C11+237.3))</f>
        <v>0.61080000000000001</v>
      </c>
      <c r="R11">
        <f>0.6108*EXP((17.27*min!D11)/(min!D11+237.3))</f>
        <v>0.61080000000000001</v>
      </c>
      <c r="S11">
        <f>0.6108*EXP((17.27*min!E11)/(min!E11+237.3))</f>
        <v>0.93510940339373394</v>
      </c>
      <c r="T11">
        <f>0.6108*EXP((17.27*min!F11)/(min!F11+237.3))</f>
        <v>1.3127141391058279</v>
      </c>
      <c r="U11">
        <f>0.6108*EXP((17.27*min!G11)/(min!G11+237.3))</f>
        <v>1.9377293518704448</v>
      </c>
      <c r="V11">
        <f>0.6108*EXP((17.27*min!H11)/(min!H11+237.3))</f>
        <v>2.0639892026604851</v>
      </c>
      <c r="W11">
        <f>0.6108*EXP((17.27*min!I11)/(min!I11+237.3))</f>
        <v>2.3382812709274461</v>
      </c>
      <c r="X11">
        <f>0.6108*EXP((17.27*min!J11)/(min!J11+237.3))</f>
        <v>1.8182866804855506</v>
      </c>
      <c r="Y11">
        <f>0.6108*EXP((17.27*min!K11)/(min!K11+237.3))</f>
        <v>1.3127141391058279</v>
      </c>
      <c r="Z11">
        <f>0.6108*EXP((17.27*min!L11)/(min!L11+237.3))</f>
        <v>0.81326109582625294</v>
      </c>
      <c r="AA11">
        <f>0.6108*EXP((17.27*min!M11)/(min!M11+237.3))</f>
        <v>0.70564143414402813</v>
      </c>
      <c r="AD11">
        <f t="shared" si="3"/>
        <v>1.4040966619427628</v>
      </c>
      <c r="AE11">
        <f t="shared" si="4"/>
        <v>1.627365596105288</v>
      </c>
      <c r="AF11">
        <f t="shared" si="5"/>
        <v>1.7973587385827798</v>
      </c>
      <c r="AG11">
        <f t="shared" si="6"/>
        <v>2.7138508272561586</v>
      </c>
      <c r="AH11">
        <f t="shared" si="7"/>
        <v>2.6591958695958744</v>
      </c>
      <c r="AI11">
        <f t="shared" si="8"/>
        <v>3.346252374066129</v>
      </c>
      <c r="AJ11">
        <f t="shared" si="9"/>
        <v>3.691624706260181</v>
      </c>
      <c r="AK11">
        <f t="shared" si="10"/>
        <v>3.5465283335946296</v>
      </c>
      <c r="AL11">
        <f t="shared" si="11"/>
        <v>3.0306758696222822</v>
      </c>
      <c r="AM11">
        <f t="shared" si="12"/>
        <v>2.7778895989324206</v>
      </c>
      <c r="AN11">
        <f t="shared" si="13"/>
        <v>1.8985892864959062</v>
      </c>
      <c r="AO11">
        <f t="shared" si="14"/>
        <v>1.5219613525357372</v>
      </c>
      <c r="AR11">
        <f t="shared" si="15"/>
        <v>0.61080000000000001</v>
      </c>
      <c r="AS11">
        <f t="shared" si="16"/>
        <v>0.61080000000000001</v>
      </c>
      <c r="AT11">
        <f t="shared" si="17"/>
        <v>0.61080000000000001</v>
      </c>
      <c r="AU11">
        <f t="shared" si="18"/>
        <v>0.93510940339373394</v>
      </c>
      <c r="AV11">
        <f t="shared" si="19"/>
        <v>1.3127141391058279</v>
      </c>
      <c r="AW11">
        <f t="shared" si="20"/>
        <v>1.9377293518704448</v>
      </c>
      <c r="AX11">
        <f t="shared" si="21"/>
        <v>2.0639892026604851</v>
      </c>
      <c r="AY11">
        <f t="shared" si="22"/>
        <v>2.3382812709274461</v>
      </c>
      <c r="AZ11">
        <f t="shared" si="23"/>
        <v>1.8182866804855506</v>
      </c>
      <c r="BA11">
        <f t="shared" si="24"/>
        <v>1.3127141391058279</v>
      </c>
      <c r="BB11">
        <f t="shared" si="25"/>
        <v>0.81326109582625294</v>
      </c>
      <c r="BC11">
        <f t="shared" si="26"/>
        <v>0.70564143414402813</v>
      </c>
      <c r="BF11">
        <f t="shared" si="27"/>
        <v>-4.3714473631505267E-3</v>
      </c>
      <c r="BG11">
        <f t="shared" si="28"/>
        <v>-4.3714473631505267E-3</v>
      </c>
      <c r="BH11">
        <f t="shared" si="29"/>
        <v>-4.3714473631505267E-3</v>
      </c>
      <c r="BI11">
        <f t="shared" si="30"/>
        <v>5.9944546997759325</v>
      </c>
      <c r="BJ11">
        <f t="shared" si="31"/>
        <v>10.993436434119809</v>
      </c>
      <c r="BK11">
        <f t="shared" si="32"/>
        <v>16.992166450001221</v>
      </c>
      <c r="BL11">
        <f t="shared" si="33"/>
        <v>17.991949688187855</v>
      </c>
      <c r="BM11">
        <f t="shared" si="34"/>
        <v>19.991511795052396</v>
      </c>
      <c r="BN11">
        <f t="shared" si="35"/>
        <v>15.992381755307434</v>
      </c>
      <c r="BO11">
        <f t="shared" si="36"/>
        <v>10.993436434119809</v>
      </c>
      <c r="BP11">
        <f t="shared" si="37"/>
        <v>3.9948518102655131</v>
      </c>
      <c r="BQ11">
        <f t="shared" si="38"/>
        <v>1.9952430945609749</v>
      </c>
      <c r="BT11">
        <f>0.6108*EXP((17.27*T!B11)/(T!B11+237.3))</f>
        <v>1.087469457177191</v>
      </c>
      <c r="BU11">
        <f>0.6108*EXP((17.27*T!C11)/(T!C11+237.3))</f>
        <v>1.1023471119888075</v>
      </c>
      <c r="BV11">
        <f>0.6108*EXP((17.27*T!D11)/(T!D11+237.3))</f>
        <v>1.0297111140367921</v>
      </c>
      <c r="BW11">
        <f>0.6108*EXP((17.27*T!E11)/(T!E11+237.3))</f>
        <v>1.5575783410613051</v>
      </c>
      <c r="BX11">
        <f>0.6108*EXP((17.27*T!F11)/(T!F11+237.3))</f>
        <v>2.2249611183378328</v>
      </c>
      <c r="BY11">
        <f>0.6108*EXP((17.27*T!G11)/(T!G11+237.3))</f>
        <v>3.0380717152215446</v>
      </c>
      <c r="BZ11">
        <f>0.6108*EXP((17.27*T!H11)/(T!H11+237.3))</f>
        <v>3.263356619324485</v>
      </c>
      <c r="CA11">
        <f>0.6108*EXP((17.27*T!I11)/(T!I11+237.3))</f>
        <v>3.3219025283483368</v>
      </c>
      <c r="CB11">
        <f>0.6108*EXP((17.27*T!J11)/(T!J11+237.3))</f>
        <v>2.9130230003400173</v>
      </c>
      <c r="CC11">
        <f>0.6108*EXP((17.27*T!K11)/(T!K11+237.3))</f>
        <v>2.238858124675362</v>
      </c>
      <c r="CD11">
        <f>0.6108*EXP((17.27*T!L11)/(T!L11+237.3))</f>
        <v>1.5575783410613051</v>
      </c>
      <c r="CE11">
        <f>0.6108*EXP((17.27*T!M11)/(T!M11+237.3))</f>
        <v>1.1954334347937761</v>
      </c>
    </row>
    <row r="12" spans="1:83" ht="11.25" thickBot="1" x14ac:dyDescent="0.2">
      <c r="A12" s="2">
        <v>1961</v>
      </c>
      <c r="B12">
        <f>0.6108*EXP((17.27*max!B12)/(max!B12+237.3))</f>
        <v>2.1973933238855259</v>
      </c>
      <c r="C12">
        <f>0.6108*EXP((17.27*max!C12)/(max!C12+237.3))</f>
        <v>2.6439311922105757</v>
      </c>
      <c r="D12">
        <f>0.6108*EXP((17.27*max!D12)/(max!D12+237.3))</f>
        <v>3.7799303639952631</v>
      </c>
      <c r="E12">
        <f>0.6108*EXP((17.27*max!E12)/(max!E12+237.3))</f>
        <v>3.5653401758108458</v>
      </c>
      <c r="F12">
        <f>0.6108*EXP((17.27*max!F12)/(max!F12+237.3))</f>
        <v>5.3192602098598769</v>
      </c>
      <c r="G12">
        <f>0.6108*EXP((17.27*max!G12)/(max!G12+237.3))</f>
        <v>5.030147795606851</v>
      </c>
      <c r="H12">
        <f>0.6108*EXP((17.27*max!H12)/(max!H12+237.3))</f>
        <v>4.7547753962618131</v>
      </c>
      <c r="I12">
        <f>0.6108*EXP((17.27*max!I12)/(max!I12+237.3))</f>
        <v>5.3192602098598769</v>
      </c>
      <c r="J12">
        <f>0.6108*EXP((17.27*max!J12)/(max!J12+237.3))</f>
        <v>3.7799303639952631</v>
      </c>
      <c r="K12">
        <f>0.6108*EXP((17.27*max!K12)/(max!K12+237.3))</f>
        <v>3.7799303639952631</v>
      </c>
      <c r="L12">
        <f>0.6108*EXP((17.27*max!L12)/(max!L12+237.3))</f>
        <v>2.809437622397069</v>
      </c>
      <c r="M12">
        <f>0.6108*EXP((17.27*max!M12)/(max!M12+237.3))</f>
        <v>2.4870053972720654</v>
      </c>
      <c r="P12">
        <f>0.6108*EXP((17.27*min!B12)/(min!B12+237.3))</f>
        <v>0.61080000000000001</v>
      </c>
      <c r="Q12">
        <f>0.6108*EXP((17.27*min!C12)/(min!C12+237.3))</f>
        <v>0.52741000445547548</v>
      </c>
      <c r="R12">
        <f>0.6108*EXP((17.27*min!D12)/(min!D12+237.3))</f>
        <v>0.65670916398908075</v>
      </c>
      <c r="S12">
        <f>0.6108*EXP((17.27*min!E12)/(min!E12+237.3))</f>
        <v>0.87231096034971234</v>
      </c>
      <c r="T12">
        <f>0.6108*EXP((17.27*min!F12)/(min!F12+237.3))</f>
        <v>1.5986048594252917</v>
      </c>
      <c r="U12">
        <f>0.6108*EXP((17.27*min!G12)/(min!G12+237.3))</f>
        <v>1.5986048594252917</v>
      </c>
      <c r="V12">
        <f>0.6108*EXP((17.27*min!H12)/(min!H12+237.3))</f>
        <v>2.3382812709274461</v>
      </c>
      <c r="W12">
        <f>0.6108*EXP((17.27*min!I12)/(min!I12+237.3))</f>
        <v>1.9377293518704448</v>
      </c>
      <c r="X12">
        <f>0.6108*EXP((17.27*min!J12)/(min!J12+237.3))</f>
        <v>1.8182866804855506</v>
      </c>
      <c r="Y12">
        <f>0.6108*EXP((17.27*min!K12)/(min!K12+237.3))</f>
        <v>0.93510940339373394</v>
      </c>
      <c r="Z12">
        <f>0.6108*EXP((17.27*min!L12)/(min!L12+237.3))</f>
        <v>0.75776633009775762</v>
      </c>
      <c r="AA12">
        <f>0.6108*EXP((17.27*min!M12)/(min!M12+237.3))</f>
        <v>0.70564143414402813</v>
      </c>
      <c r="AD12">
        <f t="shared" si="3"/>
        <v>1.4040966619427628</v>
      </c>
      <c r="AE12">
        <f t="shared" si="4"/>
        <v>1.5856705983330257</v>
      </c>
      <c r="AF12">
        <f t="shared" si="5"/>
        <v>2.2183197639921719</v>
      </c>
      <c r="AG12">
        <f t="shared" si="6"/>
        <v>2.2188255680802791</v>
      </c>
      <c r="AH12">
        <f t="shared" si="7"/>
        <v>3.4589325346425843</v>
      </c>
      <c r="AI12">
        <f t="shared" si="8"/>
        <v>3.3143763275160714</v>
      </c>
      <c r="AJ12">
        <f t="shared" si="9"/>
        <v>3.5465283335946296</v>
      </c>
      <c r="AK12">
        <f t="shared" si="10"/>
        <v>3.6284947808651609</v>
      </c>
      <c r="AL12">
        <f t="shared" si="11"/>
        <v>2.7991085222404068</v>
      </c>
      <c r="AM12">
        <f t="shared" si="12"/>
        <v>2.3575198836944984</v>
      </c>
      <c r="AN12">
        <f t="shared" si="13"/>
        <v>1.7836019762474133</v>
      </c>
      <c r="AO12">
        <f t="shared" si="14"/>
        <v>1.5963234157080468</v>
      </c>
      <c r="AR12">
        <f t="shared" si="15"/>
        <v>0.61080000000000001</v>
      </c>
      <c r="AS12">
        <f t="shared" si="16"/>
        <v>0.52741000445547548</v>
      </c>
      <c r="AT12">
        <f t="shared" si="17"/>
        <v>0.65670916398908075</v>
      </c>
      <c r="AU12">
        <f t="shared" si="18"/>
        <v>0.87231096034971234</v>
      </c>
      <c r="AV12">
        <f t="shared" si="19"/>
        <v>1.5986048594252917</v>
      </c>
      <c r="AW12">
        <f t="shared" si="20"/>
        <v>1.5986048594252917</v>
      </c>
      <c r="AX12">
        <f t="shared" si="21"/>
        <v>2.3382812709274461</v>
      </c>
      <c r="AY12">
        <f t="shared" si="22"/>
        <v>1.9377293518704448</v>
      </c>
      <c r="AZ12">
        <f t="shared" si="23"/>
        <v>1.8182866804855506</v>
      </c>
      <c r="BA12">
        <f t="shared" si="24"/>
        <v>0.93510940339373394</v>
      </c>
      <c r="BB12">
        <f t="shared" si="25"/>
        <v>0.75776633009775762</v>
      </c>
      <c r="BC12">
        <f t="shared" si="26"/>
        <v>0.70564143414402813</v>
      </c>
      <c r="BF12">
        <f t="shared" si="27"/>
        <v>-4.3714473631505267E-3</v>
      </c>
      <c r="BG12">
        <f t="shared" si="28"/>
        <v>-2.0039918155323222</v>
      </c>
      <c r="BH12">
        <f t="shared" si="29"/>
        <v>0.99543655187795055</v>
      </c>
      <c r="BI12">
        <f t="shared" si="30"/>
        <v>4.9946539832933974</v>
      </c>
      <c r="BJ12">
        <f t="shared" si="31"/>
        <v>13.99280799638567</v>
      </c>
      <c r="BK12">
        <f t="shared" si="32"/>
        <v>13.99280799638567</v>
      </c>
      <c r="BL12">
        <f t="shared" si="33"/>
        <v>19.991511795052396</v>
      </c>
      <c r="BM12">
        <f t="shared" si="34"/>
        <v>16.992166450001221</v>
      </c>
      <c r="BN12">
        <f t="shared" si="35"/>
        <v>15.992381755307434</v>
      </c>
      <c r="BO12">
        <f t="shared" si="36"/>
        <v>5.9944546997759325</v>
      </c>
      <c r="BP12">
        <f t="shared" si="37"/>
        <v>2.9950481806891003</v>
      </c>
      <c r="BQ12">
        <f t="shared" si="38"/>
        <v>1.9952430945609749</v>
      </c>
      <c r="BT12">
        <f>0.6108*EXP((17.27*T!B12)/(T!B12+237.3))</f>
        <v>1.0367799276460743</v>
      </c>
      <c r="BU12">
        <f>0.6108*EXP((17.27*T!C12)/(T!C12+237.3))</f>
        <v>1.0727688258811263</v>
      </c>
      <c r="BV12">
        <f>0.6108*EXP((17.27*T!D12)/(T!D12+237.3))</f>
        <v>1.2034938513584403</v>
      </c>
      <c r="BW12">
        <f>0.6108*EXP((17.27*T!E12)/(T!E12+237.3))</f>
        <v>1.6090084391753954</v>
      </c>
      <c r="BX12">
        <f>0.6108*EXP((17.27*T!F12)/(T!F12+237.3))</f>
        <v>2.5177224920902961</v>
      </c>
      <c r="BY12">
        <f>0.6108*EXP((17.27*T!G12)/(T!G12+237.3))</f>
        <v>3.0563126530167612</v>
      </c>
      <c r="BZ12">
        <f>0.6108*EXP((17.27*T!H12)/(T!H12+237.3))</f>
        <v>3.4013866095362415</v>
      </c>
      <c r="CA12">
        <f>0.6108*EXP((17.27*T!I12)/(T!I12+237.3))</f>
        <v>3.2248275907111101</v>
      </c>
      <c r="CB12">
        <f>0.6108*EXP((17.27*T!J12)/(T!J12+237.3))</f>
        <v>2.6600893350973012</v>
      </c>
      <c r="CC12">
        <f>0.6108*EXP((17.27*T!K12)/(T!K12+237.3))</f>
        <v>1.9624256575788694</v>
      </c>
      <c r="CD12">
        <f>0.6108*EXP((17.27*T!L12)/(T!L12+237.3))</f>
        <v>1.5075965447621003</v>
      </c>
      <c r="CE12">
        <f>0.6108*EXP((17.27*T!M12)/(T!M12+237.3))</f>
        <v>1.3214654993101305</v>
      </c>
    </row>
    <row r="13" spans="1:83" ht="11.25" thickBot="1" x14ac:dyDescent="0.2">
      <c r="A13" s="2">
        <v>1962</v>
      </c>
      <c r="B13">
        <f>0.6108*EXP((17.27*max!B13)/(max!B13+237.3))</f>
        <v>2.3382812709274461</v>
      </c>
      <c r="C13">
        <f>0.6108*EXP((17.27*max!C13)/(max!C13+237.3))</f>
        <v>2.1973933238855259</v>
      </c>
      <c r="D13">
        <f>0.6108*EXP((17.27*max!D13)/(max!D13+237.3))</f>
        <v>2.809437622397069</v>
      </c>
      <c r="E13">
        <f>0.6108*EXP((17.27*max!E13)/(max!E13+237.3))</f>
        <v>2.6439311922105757</v>
      </c>
      <c r="F13">
        <f>0.6108*EXP((17.27*max!F13)/(max!F13+237.3))</f>
        <v>4.7547753962618131</v>
      </c>
      <c r="G13">
        <f>0.6108*EXP((17.27*max!G13)/(max!G13+237.3))</f>
        <v>4.7547753962618131</v>
      </c>
      <c r="H13">
        <f>0.6108*EXP((17.27*max!H13)/(max!H13+237.3))</f>
        <v>5.6226812384961216</v>
      </c>
      <c r="I13">
        <f>0.6108*EXP((17.27*max!I13)/(max!I13+237.3))</f>
        <v>5.3192602098598769</v>
      </c>
      <c r="J13">
        <f>0.6108*EXP((17.27*max!J13)/(max!J13+237.3))</f>
        <v>4.7547753962618131</v>
      </c>
      <c r="K13">
        <f>0.6108*EXP((17.27*max!K13)/(max!K13+237.3))</f>
        <v>3.7799303639952631</v>
      </c>
      <c r="L13">
        <f>0.6108*EXP((17.27*max!L13)/(max!L13+237.3))</f>
        <v>2.6439311922105757</v>
      </c>
      <c r="M13">
        <f>0.6108*EXP((17.27*max!M13)/(max!M13+237.3))</f>
        <v>3.1677777175068473</v>
      </c>
      <c r="P13">
        <f>0.6108*EXP((17.27*min!B13)/(min!B13+237.3))</f>
        <v>0.61080000000000001</v>
      </c>
      <c r="Q13">
        <f>0.6108*EXP((17.27*min!C13)/(min!C13+237.3))</f>
        <v>0.70564143414402813</v>
      </c>
      <c r="R13">
        <f>0.6108*EXP((17.27*min!D13)/(min!D13+237.3))</f>
        <v>0.87231096034971234</v>
      </c>
      <c r="S13">
        <f>0.6108*EXP((17.27*min!E13)/(min!E13+237.3))</f>
        <v>1.001858425976152</v>
      </c>
      <c r="T13">
        <f>0.6108*EXP((17.27*min!F13)/(min!F13+237.3))</f>
        <v>1.4977709027569757</v>
      </c>
      <c r="U13">
        <f>0.6108*EXP((17.27*min!G13)/(min!G13+237.3))</f>
        <v>1.4025638730469563</v>
      </c>
      <c r="V13">
        <f>0.6108*EXP((17.27*min!H13)/(min!H13+237.3))</f>
        <v>2.3382812709274461</v>
      </c>
      <c r="W13">
        <f>0.6108*EXP((17.27*min!I13)/(min!I13+237.3))</f>
        <v>2.0639892026604851</v>
      </c>
      <c r="X13">
        <f>0.6108*EXP((17.27*min!J13)/(min!J13+237.3))</f>
        <v>1.4025638730469563</v>
      </c>
      <c r="Y13">
        <f>0.6108*EXP((17.27*min!K13)/(min!K13+237.3))</f>
        <v>1.001858425976152</v>
      </c>
      <c r="Z13">
        <f>0.6108*EXP((17.27*min!L13)/(min!L13+237.3))</f>
        <v>0.70564143414402813</v>
      </c>
      <c r="AA13">
        <f>0.6108*EXP((17.27*min!M13)/(min!M13+237.3))</f>
        <v>0.65670916398908075</v>
      </c>
      <c r="AD13">
        <f t="shared" si="3"/>
        <v>1.4745406354637232</v>
      </c>
      <c r="AE13">
        <f t="shared" si="4"/>
        <v>1.4515173790147771</v>
      </c>
      <c r="AF13">
        <f t="shared" si="5"/>
        <v>1.8408742913733906</v>
      </c>
      <c r="AG13">
        <f t="shared" si="6"/>
        <v>1.8228948090933639</v>
      </c>
      <c r="AH13">
        <f t="shared" si="7"/>
        <v>3.1262731495093945</v>
      </c>
      <c r="AI13">
        <f t="shared" si="8"/>
        <v>3.0786696346543847</v>
      </c>
      <c r="AJ13">
        <f t="shared" si="9"/>
        <v>3.9804812547117838</v>
      </c>
      <c r="AK13">
        <f t="shared" si="10"/>
        <v>3.691624706260181</v>
      </c>
      <c r="AL13">
        <f t="shared" si="11"/>
        <v>3.0786696346543847</v>
      </c>
      <c r="AM13">
        <f t="shared" si="12"/>
        <v>2.3908943949857075</v>
      </c>
      <c r="AN13">
        <f t="shared" si="13"/>
        <v>1.674786313177302</v>
      </c>
      <c r="AO13">
        <f t="shared" si="14"/>
        <v>1.912243440747964</v>
      </c>
      <c r="AR13">
        <f t="shared" si="15"/>
        <v>0.61080000000000001</v>
      </c>
      <c r="AS13">
        <f t="shared" si="16"/>
        <v>0.70564143414402813</v>
      </c>
      <c r="AT13">
        <f t="shared" si="17"/>
        <v>0.87231096034971234</v>
      </c>
      <c r="AU13">
        <f t="shared" si="18"/>
        <v>1.001858425976152</v>
      </c>
      <c r="AV13">
        <f t="shared" si="19"/>
        <v>1.4977709027569757</v>
      </c>
      <c r="AW13">
        <f t="shared" si="20"/>
        <v>1.4025638730469563</v>
      </c>
      <c r="AX13">
        <f t="shared" si="21"/>
        <v>2.3382812709274461</v>
      </c>
      <c r="AY13">
        <f t="shared" si="22"/>
        <v>2.0639892026604851</v>
      </c>
      <c r="AZ13">
        <f t="shared" si="23"/>
        <v>1.4025638730469563</v>
      </c>
      <c r="BA13">
        <f t="shared" si="24"/>
        <v>1.001858425976152</v>
      </c>
      <c r="BB13">
        <f t="shared" si="25"/>
        <v>0.70564143414402813</v>
      </c>
      <c r="BC13">
        <f t="shared" si="26"/>
        <v>0.65670916398908075</v>
      </c>
      <c r="BF13">
        <f t="shared" si="27"/>
        <v>-4.3714473631505267E-3</v>
      </c>
      <c r="BG13">
        <f t="shared" si="28"/>
        <v>1.9952430945609749</v>
      </c>
      <c r="BH13">
        <f t="shared" si="29"/>
        <v>4.9946539832933974</v>
      </c>
      <c r="BI13">
        <f t="shared" si="30"/>
        <v>6.9942539597163051</v>
      </c>
      <c r="BJ13">
        <f t="shared" si="31"/>
        <v>12.993018932151326</v>
      </c>
      <c r="BK13">
        <f t="shared" si="32"/>
        <v>11.993228411397103</v>
      </c>
      <c r="BL13">
        <f t="shared" si="33"/>
        <v>19.991511795052396</v>
      </c>
      <c r="BM13">
        <f t="shared" si="34"/>
        <v>17.991949688187855</v>
      </c>
      <c r="BN13">
        <f t="shared" si="35"/>
        <v>11.993228411397103</v>
      </c>
      <c r="BO13">
        <f t="shared" si="36"/>
        <v>6.9942539597163051</v>
      </c>
      <c r="BP13">
        <f t="shared" si="37"/>
        <v>1.9952430945609749</v>
      </c>
      <c r="BQ13">
        <f t="shared" si="38"/>
        <v>0.99543655187795055</v>
      </c>
      <c r="BT13">
        <f>0.6108*EXP((17.27*T!B13)/(T!B13+237.3))</f>
        <v>1.0297111140367921</v>
      </c>
      <c r="BU13">
        <f>0.6108*EXP((17.27*T!C13)/(T!C13+237.3))</f>
        <v>1.1954334347937761</v>
      </c>
      <c r="BV13">
        <f>0.6108*EXP((17.27*T!D13)/(T!D13+237.3))</f>
        <v>1.4305514044122081</v>
      </c>
      <c r="BW13">
        <f>0.6108*EXP((17.27*T!E13)/(T!E13+237.3))</f>
        <v>1.6194713704253727</v>
      </c>
      <c r="BX13">
        <f>0.6108*EXP((17.27*T!F13)/(T!F13+237.3))</f>
        <v>2.2810057729824531</v>
      </c>
      <c r="BY13">
        <f>0.6108*EXP((17.27*T!G13)/(T!G13+237.3))</f>
        <v>2.7588616266004506</v>
      </c>
      <c r="BZ13">
        <f>0.6108*EXP((17.27*T!H13)/(T!H13+237.3))</f>
        <v>3.5863105663510559</v>
      </c>
      <c r="CA13">
        <f>0.6108*EXP((17.27*T!I13)/(T!I13+237.3))</f>
        <v>3.3416202151479171</v>
      </c>
      <c r="CB13">
        <f>0.6108*EXP((17.27*T!J13)/(T!J13+237.3))</f>
        <v>2.7255876066054592</v>
      </c>
      <c r="CC13">
        <f>0.6108*EXP((17.27*T!K13)/(T!K13+237.3))</f>
        <v>2.0900878010879693</v>
      </c>
      <c r="CD13">
        <f>0.6108*EXP((17.27*T!L13)/(T!L13+237.3))</f>
        <v>1.4025638730469563</v>
      </c>
      <c r="CE13">
        <f>0.6108*EXP((17.27*T!M13)/(T!M13+237.3))</f>
        <v>1.1636645634990301</v>
      </c>
    </row>
    <row r="14" spans="1:83" ht="11.25" thickBot="1" x14ac:dyDescent="0.2">
      <c r="A14" s="2">
        <v>1963</v>
      </c>
      <c r="B14">
        <f>0.6108*EXP((17.27*max!B14)/(max!B14+237.3))</f>
        <v>2.9839174771655594</v>
      </c>
      <c r="C14">
        <f>0.6108*EXP((17.27*max!C14)/(max!C14+237.3))</f>
        <v>2.809437622397069</v>
      </c>
      <c r="D14">
        <f>0.6108*EXP((17.27*max!D14)/(max!D14+237.3))</f>
        <v>3.5653401758108458</v>
      </c>
      <c r="E14">
        <f>0.6108*EXP((17.27*max!E14)/(max!E14+237.3))</f>
        <v>3.5653401758108458</v>
      </c>
      <c r="F14">
        <f>0.6108*EXP((17.27*max!F14)/(max!F14+237.3))</f>
        <v>3.7799303639952631</v>
      </c>
      <c r="G14">
        <f>0.6108*EXP((17.27*max!G14)/(max!G14+237.3))</f>
        <v>4.492592251118583</v>
      </c>
      <c r="H14">
        <f>0.6108*EXP((17.27*max!H14)/(max!H14+237.3))</f>
        <v>4.7547753962618131</v>
      </c>
      <c r="I14">
        <f>0.6108*EXP((17.27*max!I14)/(max!I14+237.3))</f>
        <v>4.7547753962618131</v>
      </c>
      <c r="J14">
        <f>0.6108*EXP((17.27*max!J14)/(max!J14+237.3))</f>
        <v>4.492592251118583</v>
      </c>
      <c r="K14">
        <f>0.6108*EXP((17.27*max!K14)/(max!K14+237.3))</f>
        <v>3.7799303639952631</v>
      </c>
      <c r="L14">
        <f>0.6108*EXP((17.27*max!L14)/(max!L14+237.3))</f>
        <v>2.6439311922105757</v>
      </c>
      <c r="M14">
        <f>0.6108*EXP((17.27*max!M14)/(max!M14+237.3))</f>
        <v>2.1973933238855259</v>
      </c>
      <c r="P14">
        <f>0.6108*EXP((17.27*min!B14)/(min!B14+237.3))</f>
        <v>0.65670916398908075</v>
      </c>
      <c r="Q14">
        <f>0.6108*EXP((17.27*min!C14)/(min!C14+237.3))</f>
        <v>0.65670916398908075</v>
      </c>
      <c r="R14">
        <f>0.6108*EXP((17.27*min!D14)/(min!D14+237.3))</f>
        <v>0.61080000000000001</v>
      </c>
      <c r="S14">
        <f>0.6108*EXP((17.27*min!E14)/(min!E14+237.3))</f>
        <v>1.1480604779781116</v>
      </c>
      <c r="T14">
        <f>0.6108*EXP((17.27*min!F14)/(min!F14+237.3))</f>
        <v>1.4025638730469563</v>
      </c>
      <c r="U14">
        <f>0.6108*EXP((17.27*min!G14)/(min!G14+237.3))</f>
        <v>1.9377293518704448</v>
      </c>
      <c r="V14">
        <f>0.6108*EXP((17.27*min!H14)/(min!H14+237.3))</f>
        <v>1.9377293518704448</v>
      </c>
      <c r="W14">
        <f>0.6108*EXP((17.27*min!I14)/(min!I14+237.3))</f>
        <v>2.3382812709274461</v>
      </c>
      <c r="X14">
        <f>0.6108*EXP((17.27*min!J14)/(min!J14+237.3))</f>
        <v>1.7053462321157722</v>
      </c>
      <c r="Y14">
        <f>0.6108*EXP((17.27*min!K14)/(min!K14+237.3))</f>
        <v>1.3127141391058279</v>
      </c>
      <c r="Z14">
        <f>0.6108*EXP((17.27*min!L14)/(min!L14+237.3))</f>
        <v>0.70564143414402813</v>
      </c>
      <c r="AA14">
        <f>0.6108*EXP((17.27*min!M14)/(min!M14+237.3))</f>
        <v>0.48962647905903567</v>
      </c>
      <c r="AD14">
        <f t="shared" si="3"/>
        <v>1.8203133205773201</v>
      </c>
      <c r="AE14">
        <f t="shared" si="4"/>
        <v>1.7330733931930749</v>
      </c>
      <c r="AF14">
        <f t="shared" si="5"/>
        <v>2.088070087905423</v>
      </c>
      <c r="AG14">
        <f t="shared" si="6"/>
        <v>2.3567003268944786</v>
      </c>
      <c r="AH14">
        <f t="shared" si="7"/>
        <v>2.5912471185211094</v>
      </c>
      <c r="AI14">
        <f t="shared" si="8"/>
        <v>3.2151608014945139</v>
      </c>
      <c r="AJ14">
        <f t="shared" si="9"/>
        <v>3.346252374066129</v>
      </c>
      <c r="AK14">
        <f t="shared" si="10"/>
        <v>3.5465283335946296</v>
      </c>
      <c r="AL14">
        <f t="shared" si="11"/>
        <v>3.0989692416171777</v>
      </c>
      <c r="AM14">
        <f t="shared" si="12"/>
        <v>2.5463222515505457</v>
      </c>
      <c r="AN14">
        <f t="shared" si="13"/>
        <v>1.674786313177302</v>
      </c>
      <c r="AO14">
        <f t="shared" si="14"/>
        <v>1.3435099014722809</v>
      </c>
      <c r="AR14">
        <f t="shared" si="15"/>
        <v>0.65670916398908075</v>
      </c>
      <c r="AS14">
        <f t="shared" si="16"/>
        <v>0.65670916398908075</v>
      </c>
      <c r="AT14">
        <f t="shared" si="17"/>
        <v>0.61080000000000001</v>
      </c>
      <c r="AU14">
        <f t="shared" si="18"/>
        <v>1.1480604779781116</v>
      </c>
      <c r="AV14">
        <f t="shared" si="19"/>
        <v>1.4025638730469563</v>
      </c>
      <c r="AW14">
        <f t="shared" si="20"/>
        <v>1.9377293518704448</v>
      </c>
      <c r="AX14">
        <f t="shared" si="21"/>
        <v>1.9377293518704448</v>
      </c>
      <c r="AY14">
        <f t="shared" si="22"/>
        <v>2.3382812709274461</v>
      </c>
      <c r="AZ14">
        <f t="shared" si="23"/>
        <v>1.7053462321157722</v>
      </c>
      <c r="BA14">
        <f t="shared" si="24"/>
        <v>1.3127141391058279</v>
      </c>
      <c r="BB14">
        <f t="shared" si="25"/>
        <v>0.70564143414402813</v>
      </c>
      <c r="BC14">
        <f t="shared" si="26"/>
        <v>0.48962647905903567</v>
      </c>
      <c r="BF14">
        <f t="shared" si="27"/>
        <v>0.99543655187795055</v>
      </c>
      <c r="BG14">
        <f t="shared" si="28"/>
        <v>0.99543655187795055</v>
      </c>
      <c r="BH14">
        <f t="shared" si="29"/>
        <v>-4.3714473631505267E-3</v>
      </c>
      <c r="BI14">
        <f t="shared" si="30"/>
        <v>8.9938481099832881</v>
      </c>
      <c r="BJ14">
        <f t="shared" si="31"/>
        <v>11.993228411397103</v>
      </c>
      <c r="BK14">
        <f t="shared" si="32"/>
        <v>16.992166450001221</v>
      </c>
      <c r="BL14">
        <f t="shared" si="33"/>
        <v>16.992166450001221</v>
      </c>
      <c r="BM14">
        <f t="shared" si="34"/>
        <v>19.991511795052396</v>
      </c>
      <c r="BN14">
        <f t="shared" si="35"/>
        <v>14.992595604103311</v>
      </c>
      <c r="BO14">
        <f t="shared" si="36"/>
        <v>10.993436434119809</v>
      </c>
      <c r="BP14">
        <f t="shared" si="37"/>
        <v>1.9952430945609749</v>
      </c>
      <c r="BQ14">
        <f t="shared" si="38"/>
        <v>-3.0038041844667593</v>
      </c>
      <c r="BT14">
        <f>0.6108*EXP((17.27*T!B14)/(T!B14+237.3))</f>
        <v>1.1874205365788533</v>
      </c>
      <c r="BU14">
        <f>0.6108*EXP((17.27*T!C14)/(T!C14+237.3))</f>
        <v>1.2197582018255091</v>
      </c>
      <c r="BV14">
        <f>0.6108*EXP((17.27*T!D14)/(T!D14+237.3))</f>
        <v>1.261267593034217</v>
      </c>
      <c r="BW14">
        <f>0.6108*EXP((17.27*T!E14)/(T!E14+237.3))</f>
        <v>1.7053462321157722</v>
      </c>
      <c r="BX14">
        <f>0.6108*EXP((17.27*T!F14)/(T!F14+237.3))</f>
        <v>2.1973933238855259</v>
      </c>
      <c r="BY14">
        <f>0.6108*EXP((17.27*T!G14)/(T!G14+237.3))</f>
        <v>2.878130284758361</v>
      </c>
      <c r="BZ14">
        <f>0.6108*EXP((17.27*T!H14)/(T!H14+237.3))</f>
        <v>3.4215146678582187</v>
      </c>
      <c r="CA14">
        <f>0.6108*EXP((17.27*T!I14)/(T!I14+237.3))</f>
        <v>3.3219025283483368</v>
      </c>
      <c r="CB14">
        <f>0.6108*EXP((17.27*T!J14)/(T!J14+237.3))</f>
        <v>2.9130230003400173</v>
      </c>
      <c r="CC14">
        <f>0.6108*EXP((17.27*T!K14)/(T!K14+237.3))</f>
        <v>2.3094882494907831</v>
      </c>
      <c r="CD14">
        <f>0.6108*EXP((17.27*T!L14)/(T!L14+237.3))</f>
        <v>1.3841737831842924</v>
      </c>
      <c r="CE14">
        <f>0.6108*EXP((17.27*T!M14)/(T!M14+237.3))</f>
        <v>1.001858425976152</v>
      </c>
    </row>
    <row r="15" spans="1:83" ht="11.25" thickBot="1" x14ac:dyDescent="0.2">
      <c r="A15" s="2">
        <v>1964</v>
      </c>
      <c r="B15">
        <f>0.6108*EXP((17.27*max!B15)/(max!B15+237.3))</f>
        <v>1.9377293518704448</v>
      </c>
      <c r="C15">
        <f>0.6108*EXP((17.27*max!C15)/(max!C15+237.3))</f>
        <v>1.9377293518704448</v>
      </c>
      <c r="D15">
        <f>0.6108*EXP((17.27*max!D15)/(max!D15+237.3))</f>
        <v>2.809437622397069</v>
      </c>
      <c r="E15">
        <f>0.6108*EXP((17.27*max!E15)/(max!E15+237.3))</f>
        <v>3.1677777175068473</v>
      </c>
      <c r="F15">
        <f>0.6108*EXP((17.27*max!F15)/(max!F15+237.3))</f>
        <v>3.5653401758108458</v>
      </c>
      <c r="G15">
        <f>0.6108*EXP((17.27*max!G15)/(max!G15+237.3))</f>
        <v>4.7547753962618131</v>
      </c>
      <c r="H15">
        <f>0.6108*EXP((17.27*max!H15)/(max!H15+237.3))</f>
        <v>5.030147795606851</v>
      </c>
      <c r="I15">
        <f>0.6108*EXP((17.27*max!I15)/(max!I15+237.3))</f>
        <v>4.492592251118583</v>
      </c>
      <c r="J15">
        <f>0.6108*EXP((17.27*max!J15)/(max!J15+237.3))</f>
        <v>4.0056776000859209</v>
      </c>
      <c r="K15">
        <f>0.6108*EXP((17.27*max!K15)/(max!K15+237.3))</f>
        <v>3.3614398286025637</v>
      </c>
      <c r="L15">
        <f>0.6108*EXP((17.27*max!L15)/(max!L15+237.3))</f>
        <v>3.3614398286025637</v>
      </c>
      <c r="M15">
        <f>0.6108*EXP((17.27*max!M15)/(max!M15+237.3))</f>
        <v>2.0639892026604851</v>
      </c>
      <c r="P15">
        <f>0.6108*EXP((17.27*min!B15)/(min!B15+237.3))</f>
        <v>0.36134947367872661</v>
      </c>
      <c r="Q15">
        <f>0.6108*EXP((17.27*min!C15)/(min!C15+237.3))</f>
        <v>0.56775189117620539</v>
      </c>
      <c r="R15">
        <f>0.6108*EXP((17.27*min!D15)/(min!D15+237.3))</f>
        <v>0.75776633009775762</v>
      </c>
      <c r="S15">
        <f>0.6108*EXP((17.27*min!E15)/(min!E15+237.3))</f>
        <v>0.87231096034971234</v>
      </c>
      <c r="T15">
        <f>0.6108*EXP((17.27*min!F15)/(min!F15+237.3))</f>
        <v>1.1480604779781116</v>
      </c>
      <c r="U15">
        <f>0.6108*EXP((17.27*min!G15)/(min!G15+237.3))</f>
        <v>2.0639892026604851</v>
      </c>
      <c r="V15">
        <f>0.6108*EXP((17.27*min!H15)/(min!H15+237.3))</f>
        <v>2.3382812709274461</v>
      </c>
      <c r="W15">
        <f>0.6108*EXP((17.27*min!I15)/(min!I15+237.3))</f>
        <v>2.0639892026604851</v>
      </c>
      <c r="X15">
        <f>0.6108*EXP((17.27*min!J15)/(min!J15+237.3))</f>
        <v>1.9377293518704448</v>
      </c>
      <c r="Y15">
        <f>0.6108*EXP((17.27*min!K15)/(min!K15+237.3))</f>
        <v>1.1480604779781116</v>
      </c>
      <c r="Z15">
        <f>0.6108*EXP((17.27*min!L15)/(min!L15+237.3))</f>
        <v>0.61080000000000001</v>
      </c>
      <c r="AA15">
        <f>0.6108*EXP((17.27*min!M15)/(min!M15+237.3))</f>
        <v>0.48962647905903567</v>
      </c>
      <c r="AD15">
        <f t="shared" si="3"/>
        <v>1.1495394127745857</v>
      </c>
      <c r="AE15">
        <f t="shared" si="4"/>
        <v>1.252740621523325</v>
      </c>
      <c r="AF15">
        <f t="shared" si="5"/>
        <v>1.7836019762474133</v>
      </c>
      <c r="AG15">
        <f t="shared" si="6"/>
        <v>2.0200443389282796</v>
      </c>
      <c r="AH15">
        <f t="shared" si="7"/>
        <v>2.3567003268944786</v>
      </c>
      <c r="AI15">
        <f t="shared" si="8"/>
        <v>3.4093822994611491</v>
      </c>
      <c r="AJ15">
        <f t="shared" si="9"/>
        <v>3.6842145332671485</v>
      </c>
      <c r="AK15">
        <f t="shared" si="10"/>
        <v>3.278290726889534</v>
      </c>
      <c r="AL15">
        <f t="shared" si="11"/>
        <v>2.9717034759781829</v>
      </c>
      <c r="AM15">
        <f t="shared" si="12"/>
        <v>2.2547501532903378</v>
      </c>
      <c r="AN15">
        <f t="shared" si="13"/>
        <v>1.9861199143012818</v>
      </c>
      <c r="AO15">
        <f t="shared" si="14"/>
        <v>1.2768078408597603</v>
      </c>
      <c r="AR15">
        <f t="shared" si="15"/>
        <v>0.36134947367872661</v>
      </c>
      <c r="AS15">
        <f t="shared" si="16"/>
        <v>0.56775189117620539</v>
      </c>
      <c r="AT15">
        <f t="shared" si="17"/>
        <v>0.75776633009775762</v>
      </c>
      <c r="AU15">
        <f t="shared" si="18"/>
        <v>0.87231096034971234</v>
      </c>
      <c r="AV15">
        <f t="shared" si="19"/>
        <v>1.1480604779781116</v>
      </c>
      <c r="AW15">
        <f t="shared" si="20"/>
        <v>2.0639892026604851</v>
      </c>
      <c r="AX15">
        <f t="shared" si="21"/>
        <v>2.3382812709274461</v>
      </c>
      <c r="AY15">
        <f t="shared" si="22"/>
        <v>2.0639892026604851</v>
      </c>
      <c r="AZ15">
        <f t="shared" si="23"/>
        <v>1.9377293518704448</v>
      </c>
      <c r="BA15">
        <f t="shared" si="24"/>
        <v>1.1480604779781116</v>
      </c>
      <c r="BB15">
        <f t="shared" si="25"/>
        <v>0.61080000000000001</v>
      </c>
      <c r="BC15">
        <f t="shared" si="26"/>
        <v>0.48962647905903567</v>
      </c>
      <c r="BF15">
        <f t="shared" si="27"/>
        <v>-7.0030682259444452</v>
      </c>
      <c r="BG15">
        <f t="shared" si="28"/>
        <v>-1.0041809031655142</v>
      </c>
      <c r="BH15">
        <f t="shared" si="29"/>
        <v>2.9950481806891003</v>
      </c>
      <c r="BI15">
        <f t="shared" si="30"/>
        <v>4.9946539832933974</v>
      </c>
      <c r="BJ15">
        <f t="shared" si="31"/>
        <v>8.9938481099832881</v>
      </c>
      <c r="BK15">
        <f t="shared" si="32"/>
        <v>17.991949688187855</v>
      </c>
      <c r="BL15">
        <f t="shared" si="33"/>
        <v>19.991511795052396</v>
      </c>
      <c r="BM15">
        <f t="shared" si="34"/>
        <v>17.991949688187855</v>
      </c>
      <c r="BN15">
        <f t="shared" si="35"/>
        <v>16.992166450001221</v>
      </c>
      <c r="BO15">
        <f t="shared" si="36"/>
        <v>8.9938481099832881</v>
      </c>
      <c r="BP15">
        <f t="shared" si="37"/>
        <v>-4.3714473631505267E-3</v>
      </c>
      <c r="BQ15">
        <f t="shared" si="38"/>
        <v>-3.0038041844667593</v>
      </c>
      <c r="BT15">
        <f>0.6108*EXP((17.27*T!B15)/(T!B15+237.3))</f>
        <v>0.76858988298607311</v>
      </c>
      <c r="BU15">
        <f>0.6108*EXP((17.27*T!C15)/(T!C15+237.3))</f>
        <v>1.0438914352743032</v>
      </c>
      <c r="BV15">
        <f>0.6108*EXP((17.27*T!D15)/(T!D15+237.3))</f>
        <v>1.2116020265985501</v>
      </c>
      <c r="BW15">
        <f>0.6108*EXP((17.27*T!E15)/(T!E15+237.3))</f>
        <v>1.4211682209835756</v>
      </c>
      <c r="BX15">
        <f>0.6108*EXP((17.27*T!F15)/(T!F15+237.3))</f>
        <v>2.2249611183378328</v>
      </c>
      <c r="BY15">
        <f>0.6108*EXP((17.27*T!G15)/(T!G15+237.3))</f>
        <v>3.2057122429156886</v>
      </c>
      <c r="BZ15">
        <f>0.6108*EXP((17.27*T!H15)/(T!H15+237.3))</f>
        <v>3.3614398286025637</v>
      </c>
      <c r="CA15">
        <f>0.6108*EXP((17.27*T!I15)/(T!I15+237.3))</f>
        <v>3.1677777175068473</v>
      </c>
      <c r="CB15">
        <f>0.6108*EXP((17.27*T!J15)/(T!J15+237.3))</f>
        <v>2.7756312335019815</v>
      </c>
      <c r="CC15">
        <f>0.6108*EXP((17.27*T!K15)/(T!K15+237.3))</f>
        <v>1.9254836024660269</v>
      </c>
      <c r="CD15">
        <f>0.6108*EXP((17.27*T!L15)/(T!L15+237.3))</f>
        <v>1.5075965447621003</v>
      </c>
      <c r="CE15">
        <f>0.6108*EXP((17.27*T!M15)/(T!M15+237.3))</f>
        <v>1.0157006922779299</v>
      </c>
    </row>
    <row r="16" spans="1:83" ht="11.25" thickBot="1" x14ac:dyDescent="0.2">
      <c r="A16" s="2">
        <v>1965</v>
      </c>
      <c r="B16">
        <f>0.6108*EXP((17.27*max!B16)/(max!B16+237.3))</f>
        <v>1.5986048594252917</v>
      </c>
      <c r="C16">
        <f>0.6108*EXP((17.27*max!C16)/(max!C16+237.3))</f>
        <v>2.0639892026604851</v>
      </c>
      <c r="D16">
        <f>0.6108*EXP((17.27*max!D16)/(max!D16+237.3))</f>
        <v>2.809437622397069</v>
      </c>
      <c r="E16">
        <f>0.6108*EXP((17.27*max!E16)/(max!E16+237.3))</f>
        <v>2.809437622397069</v>
      </c>
      <c r="F16">
        <f>0.6108*EXP((17.27*max!F16)/(max!F16+237.3))</f>
        <v>5.6226812384961216</v>
      </c>
      <c r="G16">
        <f>0.6108*EXP((17.27*max!G16)/(max!G16+237.3))</f>
        <v>4.492592251118583</v>
      </c>
      <c r="H16">
        <f>0.6108*EXP((17.27*max!H16)/(max!H16+237.3))</f>
        <v>5.6226812384961216</v>
      </c>
      <c r="I16">
        <f>0.6108*EXP((17.27*max!I16)/(max!I16+237.3))</f>
        <v>5.030147795606851</v>
      </c>
      <c r="J16">
        <f>0.6108*EXP((17.27*max!J16)/(max!J16+237.3))</f>
        <v>4.2430650587590133</v>
      </c>
      <c r="K16">
        <f>0.6108*EXP((17.27*max!K16)/(max!K16+237.3))</f>
        <v>3.7799303639952631</v>
      </c>
      <c r="L16">
        <f>0.6108*EXP((17.27*max!L16)/(max!L16+237.3))</f>
        <v>3.1677777175068473</v>
      </c>
      <c r="M16">
        <f>0.6108*EXP((17.27*max!M16)/(max!M16+237.3))</f>
        <v>2.4870053972720654</v>
      </c>
      <c r="P16">
        <f>0.6108*EXP((17.27*min!B16)/(min!B16+237.3))</f>
        <v>0.48962647905903567</v>
      </c>
      <c r="Q16">
        <f>0.6108*EXP((17.27*min!C16)/(min!C16+237.3))</f>
        <v>0.61080000000000001</v>
      </c>
      <c r="R16">
        <f>0.6108*EXP((17.27*min!D16)/(min!D16+237.3))</f>
        <v>0.65670916398908075</v>
      </c>
      <c r="S16">
        <f>0.6108*EXP((17.27*min!E16)/(min!E16+237.3))</f>
        <v>0.81326109582625294</v>
      </c>
      <c r="T16">
        <f>0.6108*EXP((17.27*min!F16)/(min!F16+237.3))</f>
        <v>1.2279626193393784</v>
      </c>
      <c r="U16">
        <f>0.6108*EXP((17.27*min!G16)/(min!G16+237.3))</f>
        <v>2.0639892026604851</v>
      </c>
      <c r="V16">
        <f>0.6108*EXP((17.27*min!H16)/(min!H16+237.3))</f>
        <v>2.1973933238855259</v>
      </c>
      <c r="W16">
        <f>0.6108*EXP((17.27*min!I16)/(min!I16+237.3))</f>
        <v>2.1973933238855259</v>
      </c>
      <c r="X16">
        <f>0.6108*EXP((17.27*min!J16)/(min!J16+237.3))</f>
        <v>1.5986048594252917</v>
      </c>
      <c r="Y16">
        <f>0.6108*EXP((17.27*min!K16)/(min!K16+237.3))</f>
        <v>1.001858425976152</v>
      </c>
      <c r="Z16">
        <f>0.6108*EXP((17.27*min!L16)/(min!L16+237.3))</f>
        <v>0.81326109582625294</v>
      </c>
      <c r="AA16">
        <f>0.6108*EXP((17.27*min!M16)/(min!M16+237.3))</f>
        <v>0.61080000000000001</v>
      </c>
      <c r="AD16">
        <f t="shared" si="3"/>
        <v>1.0441156692421636</v>
      </c>
      <c r="AE16">
        <f t="shared" si="4"/>
        <v>1.3373946013302427</v>
      </c>
      <c r="AF16">
        <f t="shared" si="5"/>
        <v>1.7330733931930749</v>
      </c>
      <c r="AG16">
        <f t="shared" si="6"/>
        <v>1.811349359111661</v>
      </c>
      <c r="AH16">
        <f t="shared" si="7"/>
        <v>3.4253219289177501</v>
      </c>
      <c r="AI16">
        <f t="shared" si="8"/>
        <v>3.278290726889534</v>
      </c>
      <c r="AJ16">
        <f t="shared" si="9"/>
        <v>3.9100372811908235</v>
      </c>
      <c r="AK16">
        <f t="shared" si="10"/>
        <v>3.6137705597461887</v>
      </c>
      <c r="AL16">
        <f t="shared" si="11"/>
        <v>2.9208349590921525</v>
      </c>
      <c r="AM16">
        <f t="shared" si="12"/>
        <v>2.3908943949857075</v>
      </c>
      <c r="AN16">
        <f t="shared" si="13"/>
        <v>1.9905194066665501</v>
      </c>
      <c r="AO16">
        <f t="shared" si="14"/>
        <v>1.5489026986360326</v>
      </c>
      <c r="AR16">
        <f t="shared" si="15"/>
        <v>0.48962647905903567</v>
      </c>
      <c r="AS16">
        <f t="shared" si="16"/>
        <v>0.61080000000000001</v>
      </c>
      <c r="AT16">
        <f t="shared" si="17"/>
        <v>0.65670916398908075</v>
      </c>
      <c r="AU16">
        <f t="shared" si="18"/>
        <v>0.81326109582625294</v>
      </c>
      <c r="AV16">
        <f t="shared" si="19"/>
        <v>1.2279626193393784</v>
      </c>
      <c r="AW16">
        <f t="shared" si="20"/>
        <v>2.0639892026604851</v>
      </c>
      <c r="AX16">
        <f t="shared" si="21"/>
        <v>2.1973933238855259</v>
      </c>
      <c r="AY16">
        <f t="shared" si="22"/>
        <v>2.1973933238855259</v>
      </c>
      <c r="AZ16">
        <f t="shared" si="23"/>
        <v>1.5986048594252917</v>
      </c>
      <c r="BA16">
        <f t="shared" si="24"/>
        <v>1.001858425976152</v>
      </c>
      <c r="BB16">
        <f t="shared" si="25"/>
        <v>0.81326109582625294</v>
      </c>
      <c r="BC16">
        <f t="shared" si="26"/>
        <v>0.61080000000000001</v>
      </c>
      <c r="BF16">
        <f t="shared" si="27"/>
        <v>-3.0038041844667593</v>
      </c>
      <c r="BG16">
        <f t="shared" si="28"/>
        <v>-4.3714473631505267E-3</v>
      </c>
      <c r="BH16">
        <f t="shared" si="29"/>
        <v>0.99543655187795055</v>
      </c>
      <c r="BI16">
        <f t="shared" si="30"/>
        <v>3.9948518102655131</v>
      </c>
      <c r="BJ16">
        <f t="shared" si="31"/>
        <v>9.9936430003162631</v>
      </c>
      <c r="BK16">
        <f t="shared" si="32"/>
        <v>17.991949688187855</v>
      </c>
      <c r="BL16">
        <f t="shared" si="33"/>
        <v>18.991731469870519</v>
      </c>
      <c r="BM16">
        <f t="shared" si="34"/>
        <v>18.991731469870519</v>
      </c>
      <c r="BN16">
        <f t="shared" si="35"/>
        <v>13.99280799638567</v>
      </c>
      <c r="BO16">
        <f t="shared" si="36"/>
        <v>6.9942539597163051</v>
      </c>
      <c r="BP16">
        <f t="shared" si="37"/>
        <v>3.9948518102655131</v>
      </c>
      <c r="BQ16">
        <f t="shared" si="38"/>
        <v>-4.3714473631505267E-3</v>
      </c>
      <c r="BT16">
        <f>0.6108*EXP((17.27*T!B16)/(T!B16+237.3))</f>
        <v>0.94160312126902845</v>
      </c>
      <c r="BU16">
        <f>0.6108*EXP((17.27*T!C16)/(T!C16+237.3))</f>
        <v>1.0582434147156987</v>
      </c>
      <c r="BV16">
        <f>0.6108*EXP((17.27*T!D16)/(T!D16+237.3))</f>
        <v>1.1558393550367974</v>
      </c>
      <c r="BW16">
        <f>0.6108*EXP((17.27*T!E16)/(T!E16+237.3))</f>
        <v>1.4590281988655032</v>
      </c>
      <c r="BX16">
        <f>0.6108*EXP((17.27*T!F16)/(T!F16+237.3))</f>
        <v>2.143152914469288</v>
      </c>
      <c r="BY16">
        <f>0.6108*EXP((17.27*T!G16)/(T!G16+237.3))</f>
        <v>2.9839174771655594</v>
      </c>
      <c r="BZ16">
        <f>0.6108*EXP((17.27*T!H16)/(T!H16+237.3))</f>
        <v>3.3813618118460984</v>
      </c>
      <c r="CA16">
        <f>0.6108*EXP((17.27*T!I16)/(T!I16+237.3))</f>
        <v>3.4013866095362415</v>
      </c>
      <c r="CB16">
        <f>0.6108*EXP((17.27*T!J16)/(T!J16+237.3))</f>
        <v>2.7756312335019815</v>
      </c>
      <c r="CC16">
        <f>0.6108*EXP((17.27*T!K16)/(T!K16+237.3))</f>
        <v>2.038176335166181</v>
      </c>
      <c r="CD16">
        <f>0.6108*EXP((17.27*T!L16)/(T!L16+237.3))</f>
        <v>1.5474672427794578</v>
      </c>
      <c r="CE16">
        <f>0.6108*EXP((17.27*T!M16)/(T!M16+237.3))</f>
        <v>1.2197582018255091</v>
      </c>
    </row>
    <row r="17" spans="1:83" ht="11.25" thickBot="1" x14ac:dyDescent="0.2">
      <c r="A17" s="2">
        <v>1966</v>
      </c>
      <c r="B17">
        <f>0.6108*EXP((17.27*max!B17)/(max!B17+237.3))</f>
        <v>2.9839174771655594</v>
      </c>
      <c r="C17">
        <f>0.6108*EXP((17.27*max!C17)/(max!C17+237.3))</f>
        <v>2.3382812709274461</v>
      </c>
      <c r="D17">
        <f>0.6108*EXP((17.27*max!D17)/(max!D17+237.3))</f>
        <v>2.4870053972720654</v>
      </c>
      <c r="E17">
        <f>0.6108*EXP((17.27*max!E17)/(max!E17+237.3))</f>
        <v>4.0056776000859209</v>
      </c>
      <c r="F17">
        <f>0.6108*EXP((17.27*max!F17)/(max!F17+237.3))</f>
        <v>3.7799303639952631</v>
      </c>
      <c r="G17">
        <f>0.6108*EXP((17.27*max!G17)/(max!G17+237.3))</f>
        <v>4.7547753962618131</v>
      </c>
      <c r="H17">
        <f>0.6108*EXP((17.27*max!H17)/(max!H17+237.3))</f>
        <v>5.3192602098598769</v>
      </c>
      <c r="I17">
        <f>0.6108*EXP((17.27*max!I17)/(max!I17+237.3))</f>
        <v>5.3192602098598769</v>
      </c>
      <c r="J17">
        <f>0.6108*EXP((17.27*max!J17)/(max!J17+237.3))</f>
        <v>4.0056776000859209</v>
      </c>
      <c r="K17">
        <f>0.6108*EXP((17.27*max!K17)/(max!K17+237.3))</f>
        <v>3.3614398286025637</v>
      </c>
      <c r="L17">
        <f>0.6108*EXP((17.27*max!L17)/(max!L17+237.3))</f>
        <v>2.809437622397069</v>
      </c>
      <c r="M17">
        <f>0.6108*EXP((17.27*max!M17)/(max!M17+237.3))</f>
        <v>2.9839174771655594</v>
      </c>
      <c r="P17">
        <f>0.6108*EXP((17.27*min!B17)/(min!B17+237.3))</f>
        <v>0.75776633009775762</v>
      </c>
      <c r="Q17">
        <f>0.6108*EXP((17.27*min!C17)/(min!C17+237.3))</f>
        <v>0.65670916398908075</v>
      </c>
      <c r="R17">
        <f>0.6108*EXP((17.27*min!D17)/(min!D17+237.3))</f>
        <v>0.75776633009775762</v>
      </c>
      <c r="S17">
        <f>0.6108*EXP((17.27*min!E17)/(min!E17+237.3))</f>
        <v>1.001858425976152</v>
      </c>
      <c r="T17">
        <f>0.6108*EXP((17.27*min!F17)/(min!F17+237.3))</f>
        <v>1.2279626193393784</v>
      </c>
      <c r="U17">
        <f>0.6108*EXP((17.27*min!G17)/(min!G17+237.3))</f>
        <v>1.9377293518704448</v>
      </c>
      <c r="V17">
        <f>0.6108*EXP((17.27*min!H17)/(min!H17+237.3))</f>
        <v>2.0639892026604851</v>
      </c>
      <c r="W17">
        <f>0.6108*EXP((17.27*min!I17)/(min!I17+237.3))</f>
        <v>2.4870053972720654</v>
      </c>
      <c r="X17">
        <f>0.6108*EXP((17.27*min!J17)/(min!J17+237.3))</f>
        <v>1.9377293518704448</v>
      </c>
      <c r="Y17">
        <f>0.6108*EXP((17.27*min!K17)/(min!K17+237.3))</f>
        <v>1.0727688258811263</v>
      </c>
      <c r="Z17">
        <f>0.6108*EXP((17.27*min!L17)/(min!L17+237.3))</f>
        <v>0.75776633009775762</v>
      </c>
      <c r="AA17">
        <f>0.6108*EXP((17.27*min!M17)/(min!M17+237.3))</f>
        <v>0.65670916398908075</v>
      </c>
      <c r="AD17">
        <f t="shared" si="3"/>
        <v>1.8708419036316586</v>
      </c>
      <c r="AE17">
        <f t="shared" si="4"/>
        <v>1.4974952174582634</v>
      </c>
      <c r="AF17">
        <f t="shared" si="5"/>
        <v>1.6223858636849116</v>
      </c>
      <c r="AG17">
        <f t="shared" si="6"/>
        <v>2.5037680130310367</v>
      </c>
      <c r="AH17">
        <f t="shared" si="7"/>
        <v>2.5039464916673206</v>
      </c>
      <c r="AI17">
        <f t="shared" si="8"/>
        <v>3.346252374066129</v>
      </c>
      <c r="AJ17">
        <f t="shared" si="9"/>
        <v>3.691624706260181</v>
      </c>
      <c r="AK17">
        <f t="shared" si="10"/>
        <v>3.9031328035659714</v>
      </c>
      <c r="AL17">
        <f t="shared" si="11"/>
        <v>2.9717034759781829</v>
      </c>
      <c r="AM17">
        <f t="shared" si="12"/>
        <v>2.2171043272418451</v>
      </c>
      <c r="AN17">
        <f t="shared" si="13"/>
        <v>1.7836019762474133</v>
      </c>
      <c r="AO17">
        <f t="shared" si="14"/>
        <v>1.8203133205773201</v>
      </c>
      <c r="AR17">
        <f t="shared" si="15"/>
        <v>0.75776633009775762</v>
      </c>
      <c r="AS17">
        <f t="shared" si="16"/>
        <v>0.65670916398908075</v>
      </c>
      <c r="AT17">
        <f t="shared" si="17"/>
        <v>0.75776633009775762</v>
      </c>
      <c r="AU17">
        <f t="shared" si="18"/>
        <v>1.001858425976152</v>
      </c>
      <c r="AV17">
        <f t="shared" si="19"/>
        <v>1.2279626193393784</v>
      </c>
      <c r="AW17">
        <f t="shared" si="20"/>
        <v>1.9377293518704448</v>
      </c>
      <c r="AX17">
        <f t="shared" si="21"/>
        <v>2.0639892026604851</v>
      </c>
      <c r="AY17">
        <f t="shared" si="22"/>
        <v>2.4870053972720654</v>
      </c>
      <c r="AZ17">
        <f t="shared" si="23"/>
        <v>1.9377293518704448</v>
      </c>
      <c r="BA17">
        <f t="shared" si="24"/>
        <v>1.0727688258811263</v>
      </c>
      <c r="BB17">
        <f t="shared" si="25"/>
        <v>0.75776633009775762</v>
      </c>
      <c r="BC17">
        <f t="shared" si="26"/>
        <v>0.65670916398908075</v>
      </c>
      <c r="BF17">
        <f t="shared" si="27"/>
        <v>2.9950481806891003</v>
      </c>
      <c r="BG17">
        <f t="shared" si="28"/>
        <v>0.99543655187795055</v>
      </c>
      <c r="BH17">
        <f t="shared" si="29"/>
        <v>2.9950481806891003</v>
      </c>
      <c r="BI17">
        <f t="shared" si="30"/>
        <v>6.9942539597163051</v>
      </c>
      <c r="BJ17">
        <f t="shared" si="31"/>
        <v>9.9936430003162631</v>
      </c>
      <c r="BK17">
        <f t="shared" si="32"/>
        <v>16.992166450001221</v>
      </c>
      <c r="BL17">
        <f t="shared" si="33"/>
        <v>17.991949688187855</v>
      </c>
      <c r="BM17">
        <f t="shared" si="34"/>
        <v>20.99129066373667</v>
      </c>
      <c r="BN17">
        <f t="shared" si="35"/>
        <v>16.992166450001221</v>
      </c>
      <c r="BO17">
        <f t="shared" si="36"/>
        <v>7.9940517631176986</v>
      </c>
      <c r="BP17">
        <f t="shared" si="37"/>
        <v>2.9950481806891003</v>
      </c>
      <c r="BQ17">
        <f t="shared" si="38"/>
        <v>0.99543655187795055</v>
      </c>
      <c r="BT17">
        <f>0.6108*EXP((17.27*T!B17)/(T!B17+237.3))</f>
        <v>1.2867648881638445</v>
      </c>
      <c r="BU17">
        <f>0.6108*EXP((17.27*T!C17)/(T!C17+237.3))</f>
        <v>1.2279626193393784</v>
      </c>
      <c r="BV17">
        <f>0.6108*EXP((17.27*T!D17)/(T!D17+237.3))</f>
        <v>1.3480279711634873</v>
      </c>
      <c r="BW17">
        <f>0.6108*EXP((17.27*T!E17)/(T!E17+237.3))</f>
        <v>1.761022898120093</v>
      </c>
      <c r="BX17">
        <f>0.6108*EXP((17.27*T!F17)/(T!F17+237.3))</f>
        <v>2.1297773032821605</v>
      </c>
      <c r="BY17">
        <f>0.6108*EXP((17.27*T!G17)/(T!G17+237.3))</f>
        <v>3.0018745443431598</v>
      </c>
      <c r="BZ17">
        <f>0.6108*EXP((17.27*T!H17)/(T!H17+237.3))</f>
        <v>3.4013866095362415</v>
      </c>
      <c r="CA17">
        <f>0.6108*EXP((17.27*T!I17)/(T!I17+237.3))</f>
        <v>3.671270209291702</v>
      </c>
      <c r="CB17">
        <f>0.6108*EXP((17.27*T!J17)/(T!J17+237.3))</f>
        <v>2.7924897662121242</v>
      </c>
      <c r="CC17">
        <f>0.6108*EXP((17.27*T!K17)/(T!K17+237.3))</f>
        <v>2.0126465426273383</v>
      </c>
      <c r="CD17">
        <f>0.6108*EXP((17.27*T!L17)/(T!L17+237.3))</f>
        <v>1.5882603446201491</v>
      </c>
      <c r="CE17">
        <f>0.6108*EXP((17.27*T!M17)/(T!M17+237.3))</f>
        <v>1.2953640863937455</v>
      </c>
    </row>
    <row r="18" spans="1:83" ht="11.25" thickBot="1" x14ac:dyDescent="0.2">
      <c r="A18" s="2">
        <v>1967</v>
      </c>
      <c r="B18">
        <f>0.6108*EXP((17.27*max!B18)/(max!B18+237.3))</f>
        <v>2.4870053972720654</v>
      </c>
      <c r="C18">
        <f>0.6108*EXP((17.27*max!C18)/(max!C18+237.3))</f>
        <v>1.9377293518704448</v>
      </c>
      <c r="D18">
        <f>0.6108*EXP((17.27*max!D18)/(max!D18+237.3))</f>
        <v>2.809437622397069</v>
      </c>
      <c r="E18">
        <f>0.6108*EXP((17.27*max!E18)/(max!E18+237.3))</f>
        <v>3.3614398286025637</v>
      </c>
      <c r="F18">
        <f>0.6108*EXP((17.27*max!F18)/(max!F18+237.3))</f>
        <v>3.7799303639952631</v>
      </c>
      <c r="G18">
        <f>0.6108*EXP((17.27*max!G18)/(max!G18+237.3))</f>
        <v>4.492592251118583</v>
      </c>
      <c r="H18">
        <f>0.6108*EXP((17.27*max!H18)/(max!H18+237.3))</f>
        <v>4.7547753962618131</v>
      </c>
      <c r="I18">
        <f>0.6108*EXP((17.27*max!I18)/(max!I18+237.3))</f>
        <v>4.7547753962618131</v>
      </c>
      <c r="J18">
        <f>0.6108*EXP((17.27*max!J18)/(max!J18+237.3))</f>
        <v>4.2430650587590133</v>
      </c>
      <c r="K18">
        <f>0.6108*EXP((17.27*max!K18)/(max!K18+237.3))</f>
        <v>3.7799303639952631</v>
      </c>
      <c r="L18">
        <f>0.6108*EXP((17.27*max!L18)/(max!L18+237.3))</f>
        <v>2.9839174771655594</v>
      </c>
      <c r="M18">
        <f>0.6108*EXP((17.27*max!M18)/(max!M18+237.3))</f>
        <v>2.3382812709274461</v>
      </c>
      <c r="P18">
        <f>0.6108*EXP((17.27*min!B18)/(min!B18+237.3))</f>
        <v>0.61080000000000001</v>
      </c>
      <c r="Q18">
        <f>0.6108*EXP((17.27*min!C18)/(min!C18+237.3))</f>
        <v>0.48962647905903567</v>
      </c>
      <c r="R18">
        <f>0.6108*EXP((17.27*min!D18)/(min!D18+237.3))</f>
        <v>0.61080000000000001</v>
      </c>
      <c r="S18">
        <f>0.6108*EXP((17.27*min!E18)/(min!E18+237.3))</f>
        <v>0.70564143414402813</v>
      </c>
      <c r="T18">
        <f>0.6108*EXP((17.27*min!F18)/(min!F18+237.3))</f>
        <v>1.4025638730469563</v>
      </c>
      <c r="U18">
        <f>0.6108*EXP((17.27*min!G18)/(min!G18+237.3))</f>
        <v>1.1480604779781116</v>
      </c>
      <c r="V18">
        <f>0.6108*EXP((17.27*min!H18)/(min!H18+237.3))</f>
        <v>2.1973933238855259</v>
      </c>
      <c r="W18">
        <f>0.6108*EXP((17.27*min!I18)/(min!I18+237.3))</f>
        <v>2.1973933238855259</v>
      </c>
      <c r="X18">
        <f>0.6108*EXP((17.27*min!J18)/(min!J18+237.3))</f>
        <v>1.4977709027569757</v>
      </c>
      <c r="Y18">
        <f>0.6108*EXP((17.27*min!K18)/(min!K18+237.3))</f>
        <v>1.1480604779781116</v>
      </c>
      <c r="Z18">
        <f>0.6108*EXP((17.27*min!L18)/(min!L18+237.3))</f>
        <v>0.75776633009775762</v>
      </c>
      <c r="AA18">
        <f>0.6108*EXP((17.27*min!M18)/(min!M18+237.3))</f>
        <v>0.61080000000000001</v>
      </c>
      <c r="AD18">
        <f t="shared" si="3"/>
        <v>1.5489026986360326</v>
      </c>
      <c r="AE18">
        <f t="shared" si="4"/>
        <v>1.2136779154647401</v>
      </c>
      <c r="AF18">
        <f t="shared" si="5"/>
        <v>1.7101188111985346</v>
      </c>
      <c r="AG18">
        <f t="shared" si="6"/>
        <v>2.0335406313732958</v>
      </c>
      <c r="AH18">
        <f t="shared" si="7"/>
        <v>2.5912471185211094</v>
      </c>
      <c r="AI18">
        <f t="shared" si="8"/>
        <v>2.8203263645483472</v>
      </c>
      <c r="AJ18">
        <f t="shared" si="9"/>
        <v>3.4760843600736697</v>
      </c>
      <c r="AK18">
        <f t="shared" si="10"/>
        <v>3.4760843600736697</v>
      </c>
      <c r="AL18">
        <f t="shared" si="11"/>
        <v>2.8704179807579946</v>
      </c>
      <c r="AM18">
        <f t="shared" si="12"/>
        <v>2.4639954209866874</v>
      </c>
      <c r="AN18">
        <f t="shared" si="13"/>
        <v>1.8708419036316586</v>
      </c>
      <c r="AO18">
        <f t="shared" si="14"/>
        <v>1.4745406354637232</v>
      </c>
      <c r="AR18">
        <f t="shared" si="15"/>
        <v>0.61080000000000001</v>
      </c>
      <c r="AS18">
        <f t="shared" si="16"/>
        <v>0.48962647905903567</v>
      </c>
      <c r="AT18">
        <f t="shared" si="17"/>
        <v>0.61080000000000001</v>
      </c>
      <c r="AU18">
        <f t="shared" si="18"/>
        <v>0.70564143414402813</v>
      </c>
      <c r="AV18">
        <f t="shared" si="19"/>
        <v>1.4025638730469563</v>
      </c>
      <c r="AW18">
        <f t="shared" si="20"/>
        <v>1.1480604779781116</v>
      </c>
      <c r="AX18">
        <f t="shared" si="21"/>
        <v>2.1973933238855259</v>
      </c>
      <c r="AY18">
        <f t="shared" si="22"/>
        <v>2.1973933238855259</v>
      </c>
      <c r="AZ18">
        <f t="shared" si="23"/>
        <v>1.4977709027569757</v>
      </c>
      <c r="BA18">
        <f t="shared" si="24"/>
        <v>1.1480604779781116</v>
      </c>
      <c r="BB18">
        <f t="shared" si="25"/>
        <v>0.75776633009775762</v>
      </c>
      <c r="BC18">
        <f t="shared" si="26"/>
        <v>0.61080000000000001</v>
      </c>
      <c r="BF18">
        <f t="shared" si="27"/>
        <v>-4.3714473631505267E-3</v>
      </c>
      <c r="BG18">
        <f t="shared" si="28"/>
        <v>-3.0038041844667593</v>
      </c>
      <c r="BH18">
        <f t="shared" si="29"/>
        <v>-4.3714473631505267E-3</v>
      </c>
      <c r="BI18">
        <f t="shared" si="30"/>
        <v>1.9952430945609749</v>
      </c>
      <c r="BJ18">
        <f t="shared" si="31"/>
        <v>11.993228411397103</v>
      </c>
      <c r="BK18">
        <f t="shared" si="32"/>
        <v>8.9938481099832881</v>
      </c>
      <c r="BL18">
        <f t="shared" si="33"/>
        <v>18.991731469870519</v>
      </c>
      <c r="BM18">
        <f t="shared" si="34"/>
        <v>18.991731469870519</v>
      </c>
      <c r="BN18">
        <f t="shared" si="35"/>
        <v>12.993018932151326</v>
      </c>
      <c r="BO18">
        <f t="shared" si="36"/>
        <v>8.9938481099832881</v>
      </c>
      <c r="BP18">
        <f t="shared" si="37"/>
        <v>2.9950481806891003</v>
      </c>
      <c r="BQ18">
        <f t="shared" si="38"/>
        <v>-4.3714473631505267E-3</v>
      </c>
      <c r="BT18">
        <f>0.6108*EXP((17.27*T!B18)/(T!B18+237.3))</f>
        <v>1.0800971266534045</v>
      </c>
      <c r="BU18">
        <f>0.6108*EXP((17.27*T!C18)/(T!C18+237.3))</f>
        <v>0.96797712681678449</v>
      </c>
      <c r="BV18">
        <f>0.6108*EXP((17.27*T!D18)/(T!D18+237.3))</f>
        <v>1.2034938513584403</v>
      </c>
      <c r="BW18">
        <f>0.6108*EXP((17.27*T!E18)/(T!E18+237.3))</f>
        <v>1.5075965447621003</v>
      </c>
      <c r="BX18">
        <f>0.6108*EXP((17.27*T!F18)/(T!F18+237.3))</f>
        <v>2.2668801009804516</v>
      </c>
      <c r="BY18">
        <f>0.6108*EXP((17.27*T!G18)/(T!G18+237.3))</f>
        <v>2.6600893350973012</v>
      </c>
      <c r="BZ18">
        <f>0.6108*EXP((17.27*T!H18)/(T!H18+237.3))</f>
        <v>3.1302352193130303</v>
      </c>
      <c r="CA18">
        <f>0.6108*EXP((17.27*T!I18)/(T!I18+237.3))</f>
        <v>3.3614398286025637</v>
      </c>
      <c r="CB18">
        <f>0.6108*EXP((17.27*T!J18)/(T!J18+237.3))</f>
        <v>2.7090824052161175</v>
      </c>
      <c r="CC18">
        <f>0.6108*EXP((17.27*T!K18)/(T!K18+237.3))</f>
        <v>2.1032450848446573</v>
      </c>
      <c r="CD18">
        <f>0.6108*EXP((17.27*T!L18)/(T!L18+237.3))</f>
        <v>1.6619223807933985</v>
      </c>
      <c r="CE18">
        <f>0.6108*EXP((17.27*T!M18)/(T!M18+237.3))</f>
        <v>1.1558393550367974</v>
      </c>
    </row>
    <row r="19" spans="1:83" ht="11.25" thickBot="1" x14ac:dyDescent="0.2">
      <c r="A19" s="2">
        <v>1968</v>
      </c>
      <c r="B19">
        <f>0.6108*EXP((17.27*max!B19)/(max!B19+237.3))</f>
        <v>2.6439311922105757</v>
      </c>
      <c r="C19">
        <f>0.6108*EXP((17.27*max!C19)/(max!C19+237.3))</f>
        <v>2.809437622397069</v>
      </c>
      <c r="D19">
        <f>0.6108*EXP((17.27*max!D19)/(max!D19+237.3))</f>
        <v>3.3614398286025637</v>
      </c>
      <c r="E19">
        <f>0.6108*EXP((17.27*max!E19)/(max!E19+237.3))</f>
        <v>2.6439311922105757</v>
      </c>
      <c r="F19">
        <f>0.6108*EXP((17.27*max!F19)/(max!F19+237.3))</f>
        <v>4.0056776000859209</v>
      </c>
      <c r="G19">
        <f>0.6108*EXP((17.27*max!G19)/(max!G19+237.3))</f>
        <v>4.2430650587590133</v>
      </c>
      <c r="H19">
        <f>0.6108*EXP((17.27*max!H19)/(max!H19+237.3))</f>
        <v>5.030147795606851</v>
      </c>
      <c r="I19">
        <f>0.6108*EXP((17.27*max!I19)/(max!I19+237.3))</f>
        <v>4.7547753962618131</v>
      </c>
      <c r="J19">
        <f>0.6108*EXP((17.27*max!J19)/(max!J19+237.3))</f>
        <v>5.3192602098598769</v>
      </c>
      <c r="K19">
        <f>0.6108*EXP((17.27*max!K19)/(max!K19+237.3))</f>
        <v>4.0056776000859209</v>
      </c>
      <c r="L19">
        <f>0.6108*EXP((17.27*max!L19)/(max!L19+237.3))</f>
        <v>3.1677777175068473</v>
      </c>
      <c r="M19">
        <f>0.6108*EXP((17.27*max!M19)/(max!M19+237.3))</f>
        <v>2.1973933238855259</v>
      </c>
      <c r="P19">
        <f>0.6108*EXP((17.27*min!B19)/(min!B19+237.3))</f>
        <v>0.61080000000000001</v>
      </c>
      <c r="Q19">
        <f>0.6108*EXP((17.27*min!C19)/(min!C19+237.3))</f>
        <v>0.52741000445547548</v>
      </c>
      <c r="R19">
        <f>0.6108*EXP((17.27*min!D19)/(min!D19+237.3))</f>
        <v>0.75776633009775762</v>
      </c>
      <c r="S19">
        <f>0.6108*EXP((17.27*min!E19)/(min!E19+237.3))</f>
        <v>1.001858425976152</v>
      </c>
      <c r="T19">
        <f>0.6108*EXP((17.27*min!F19)/(min!F19+237.3))</f>
        <v>1.2279626193393784</v>
      </c>
      <c r="U19">
        <f>0.6108*EXP((17.27*min!G19)/(min!G19+237.3))</f>
        <v>1.5986048594252917</v>
      </c>
      <c r="V19">
        <f>0.6108*EXP((17.27*min!H19)/(min!H19+237.3))</f>
        <v>1.7053462321157722</v>
      </c>
      <c r="W19">
        <f>0.6108*EXP((17.27*min!I19)/(min!I19+237.3))</f>
        <v>2.1973933238855259</v>
      </c>
      <c r="X19">
        <f>0.6108*EXP((17.27*min!J19)/(min!J19+237.3))</f>
        <v>1.5986048594252917</v>
      </c>
      <c r="Y19">
        <f>0.6108*EXP((17.27*min!K19)/(min!K19+237.3))</f>
        <v>1.001858425976152</v>
      </c>
      <c r="Z19">
        <f>0.6108*EXP((17.27*min!L19)/(min!L19+237.3))</f>
        <v>0.93510940339373394</v>
      </c>
      <c r="AA19">
        <f>0.6108*EXP((17.27*min!M19)/(min!M19+237.3))</f>
        <v>0.65670916398908075</v>
      </c>
      <c r="AD19">
        <f t="shared" si="3"/>
        <v>1.627365596105288</v>
      </c>
      <c r="AE19">
        <f t="shared" si="4"/>
        <v>1.6684238134262723</v>
      </c>
      <c r="AF19">
        <f t="shared" si="5"/>
        <v>2.0596030793501607</v>
      </c>
      <c r="AG19">
        <f t="shared" si="6"/>
        <v>1.8228948090933639</v>
      </c>
      <c r="AH19">
        <f t="shared" si="7"/>
        <v>2.6168201097126498</v>
      </c>
      <c r="AI19">
        <f t="shared" si="8"/>
        <v>2.9208349590921525</v>
      </c>
      <c r="AJ19">
        <f t="shared" si="9"/>
        <v>3.3677470138613117</v>
      </c>
      <c r="AK19">
        <f t="shared" si="10"/>
        <v>3.4760843600736697</v>
      </c>
      <c r="AL19">
        <f t="shared" si="11"/>
        <v>3.4589325346425843</v>
      </c>
      <c r="AM19">
        <f t="shared" si="12"/>
        <v>2.5037680130310367</v>
      </c>
      <c r="AN19">
        <f t="shared" si="13"/>
        <v>2.0514435604502905</v>
      </c>
      <c r="AO19">
        <f t="shared" si="14"/>
        <v>1.4270512439373033</v>
      </c>
      <c r="AR19">
        <f t="shared" si="15"/>
        <v>0.61080000000000001</v>
      </c>
      <c r="AS19">
        <f t="shared" si="16"/>
        <v>0.52741000445547548</v>
      </c>
      <c r="AT19">
        <f t="shared" si="17"/>
        <v>0.75776633009775762</v>
      </c>
      <c r="AU19">
        <f t="shared" si="18"/>
        <v>1.001858425976152</v>
      </c>
      <c r="AV19">
        <f t="shared" si="19"/>
        <v>1.2279626193393784</v>
      </c>
      <c r="AW19">
        <f t="shared" si="20"/>
        <v>1.5986048594252917</v>
      </c>
      <c r="AX19">
        <f t="shared" si="21"/>
        <v>1.7053462321157722</v>
      </c>
      <c r="AY19">
        <f t="shared" si="22"/>
        <v>2.1973933238855259</v>
      </c>
      <c r="AZ19">
        <f t="shared" si="23"/>
        <v>1.5986048594252917</v>
      </c>
      <c r="BA19">
        <f t="shared" si="24"/>
        <v>1.001858425976152</v>
      </c>
      <c r="BB19">
        <f t="shared" si="25"/>
        <v>0.93510940339373394</v>
      </c>
      <c r="BC19">
        <f t="shared" si="26"/>
        <v>0.65670916398908075</v>
      </c>
      <c r="BF19">
        <f t="shared" si="27"/>
        <v>-4.3714473631505267E-3</v>
      </c>
      <c r="BG19">
        <f t="shared" si="28"/>
        <v>-2.0039918155323222</v>
      </c>
      <c r="BH19">
        <f t="shared" si="29"/>
        <v>2.9950481806891003</v>
      </c>
      <c r="BI19">
        <f t="shared" si="30"/>
        <v>6.9942539597163051</v>
      </c>
      <c r="BJ19">
        <f t="shared" si="31"/>
        <v>9.9936430003162631</v>
      </c>
      <c r="BK19">
        <f t="shared" si="32"/>
        <v>13.99280799638567</v>
      </c>
      <c r="BL19">
        <f t="shared" si="33"/>
        <v>14.992595604103311</v>
      </c>
      <c r="BM19">
        <f t="shared" si="34"/>
        <v>18.991731469870519</v>
      </c>
      <c r="BN19">
        <f t="shared" si="35"/>
        <v>13.99280799638567</v>
      </c>
      <c r="BO19">
        <f t="shared" si="36"/>
        <v>6.9942539597163051</v>
      </c>
      <c r="BP19">
        <f t="shared" si="37"/>
        <v>5.9944546997759325</v>
      </c>
      <c r="BQ19">
        <f t="shared" si="38"/>
        <v>0.99543655187795055</v>
      </c>
      <c r="BT19">
        <f>0.6108*EXP((17.27*T!B19)/(T!B19+237.3))</f>
        <v>1.1023471119888075</v>
      </c>
      <c r="BU19">
        <f>0.6108*EXP((17.27*T!C19)/(T!C19+237.3))</f>
        <v>1.0510458572223333</v>
      </c>
      <c r="BV19">
        <f>0.6108*EXP((17.27*T!D19)/(T!D19+237.3))</f>
        <v>1.1954334347937761</v>
      </c>
      <c r="BW19">
        <f>0.6108*EXP((17.27*T!E19)/(T!E19+237.3))</f>
        <v>1.4782881252432811</v>
      </c>
      <c r="BX19">
        <f>0.6108*EXP((17.27*T!F19)/(T!F19+237.3))</f>
        <v>2.3820593372779197</v>
      </c>
      <c r="BY19">
        <f>0.6108*EXP((17.27*T!G19)/(T!G19+237.3))</f>
        <v>2.6118719061836697</v>
      </c>
      <c r="BZ19">
        <f>0.6108*EXP((17.27*T!H19)/(T!H19+237.3))</f>
        <v>3.1677777175068473</v>
      </c>
      <c r="CA19">
        <f>0.6108*EXP((17.27*T!I19)/(T!I19+237.3))</f>
        <v>3.2057122429156886</v>
      </c>
      <c r="CB19">
        <f>0.6108*EXP((17.27*T!J19)/(T!J19+237.3))</f>
        <v>2.9306073746865935</v>
      </c>
      <c r="CC19">
        <f>0.6108*EXP((17.27*T!K19)/(T!K19+237.3))</f>
        <v>2.2952083710657747</v>
      </c>
      <c r="CD19">
        <f>0.6108*EXP((17.27*T!L19)/(T!L19+237.3))</f>
        <v>1.6194713704253727</v>
      </c>
      <c r="CE19">
        <f>0.6108*EXP((17.27*T!M19)/(T!M19+237.3))</f>
        <v>1.2279626193393784</v>
      </c>
    </row>
    <row r="20" spans="1:83" ht="11.25" thickBot="1" x14ac:dyDescent="0.2">
      <c r="A20" s="2">
        <v>1969</v>
      </c>
      <c r="B20">
        <f>0.6108*EXP((17.27*max!B20)/(max!B20+237.3))</f>
        <v>1.5986048594252917</v>
      </c>
      <c r="C20">
        <f>0.6108*EXP((17.27*max!C20)/(max!C20+237.3))</f>
        <v>1.3127141391058279</v>
      </c>
      <c r="D20">
        <f>0.6108*EXP((17.27*max!D20)/(max!D20+237.3))</f>
        <v>1.4977709027569757</v>
      </c>
      <c r="E20">
        <f>0.6108*EXP((17.27*max!E20)/(max!E20+237.3))</f>
        <v>2.9839174771655594</v>
      </c>
      <c r="F20">
        <f>0.6108*EXP((17.27*max!F20)/(max!F20+237.3))</f>
        <v>3.7799303639952631</v>
      </c>
      <c r="G20">
        <f>0.6108*EXP((17.27*max!G20)/(max!G20+237.3))</f>
        <v>5.3192602098598769</v>
      </c>
      <c r="H20">
        <f>0.6108*EXP((17.27*max!H20)/(max!H20+237.3))</f>
        <v>6.2748150241265215</v>
      </c>
      <c r="I20">
        <f>0.6108*EXP((17.27*max!I20)/(max!I20+237.3))</f>
        <v>4.7547753962618131</v>
      </c>
      <c r="J20">
        <f>0.6108*EXP((17.27*max!J20)/(max!J20+237.3))</f>
        <v>4.492592251118583</v>
      </c>
      <c r="K20">
        <f>0.6108*EXP((17.27*max!K20)/(max!K20+237.3))</f>
        <v>3.3614398286025637</v>
      </c>
      <c r="L20">
        <f>0.6108*EXP((17.27*max!L20)/(max!L20+237.3))</f>
        <v>2.9839174771655594</v>
      </c>
      <c r="M20">
        <f>0.6108*EXP((17.27*max!M20)/(max!M20+237.3))</f>
        <v>2.1973933238855259</v>
      </c>
      <c r="P20">
        <f>0.6108*EXP((17.27*min!B20)/(min!B20+237.3))</f>
        <v>0.42117649202727186</v>
      </c>
      <c r="Q20">
        <f>0.6108*EXP((17.27*min!C20)/(min!C20+237.3))</f>
        <v>0.52741000445547548</v>
      </c>
      <c r="R20">
        <f>0.6108*EXP((17.27*min!D20)/(min!D20+237.3))</f>
        <v>0.65670916398908075</v>
      </c>
      <c r="S20">
        <f>0.6108*EXP((17.27*min!E20)/(min!E20+237.3))</f>
        <v>0.81326109582625294</v>
      </c>
      <c r="T20">
        <f>0.6108*EXP((17.27*min!F20)/(min!F20+237.3))</f>
        <v>1.2279626193393784</v>
      </c>
      <c r="U20">
        <f>0.6108*EXP((17.27*min!G20)/(min!G20+237.3))</f>
        <v>1.5986048594252917</v>
      </c>
      <c r="V20">
        <f>0.6108*EXP((17.27*min!H20)/(min!H20+237.3))</f>
        <v>2.0639892026604851</v>
      </c>
      <c r="W20">
        <f>0.6108*EXP((17.27*min!I20)/(min!I20+237.3))</f>
        <v>2.0639892026604851</v>
      </c>
      <c r="X20">
        <f>0.6108*EXP((17.27*min!J20)/(min!J20+237.3))</f>
        <v>1.4977709027569757</v>
      </c>
      <c r="Y20">
        <f>0.6108*EXP((17.27*min!K20)/(min!K20+237.3))</f>
        <v>0.87231096034971234</v>
      </c>
      <c r="Z20">
        <f>0.6108*EXP((17.27*min!L20)/(min!L20+237.3))</f>
        <v>0.65670916398908075</v>
      </c>
      <c r="AA20">
        <f>0.6108*EXP((17.27*min!M20)/(min!M20+237.3))</f>
        <v>0.75776633009775762</v>
      </c>
      <c r="AD20">
        <f t="shared" si="3"/>
        <v>1.0098906757262818</v>
      </c>
      <c r="AE20">
        <f t="shared" si="4"/>
        <v>0.92006207178065169</v>
      </c>
      <c r="AF20">
        <f t="shared" si="5"/>
        <v>1.0772400333730281</v>
      </c>
      <c r="AG20">
        <f t="shared" si="6"/>
        <v>1.8985892864959062</v>
      </c>
      <c r="AH20">
        <f t="shared" si="7"/>
        <v>2.5039464916673206</v>
      </c>
      <c r="AI20">
        <f t="shared" si="8"/>
        <v>3.4589325346425843</v>
      </c>
      <c r="AJ20">
        <f t="shared" si="9"/>
        <v>4.1694021133935033</v>
      </c>
      <c r="AK20">
        <f t="shared" si="10"/>
        <v>3.4093822994611491</v>
      </c>
      <c r="AL20">
        <f t="shared" si="11"/>
        <v>2.9951815769377794</v>
      </c>
      <c r="AM20">
        <f t="shared" si="12"/>
        <v>2.1168753944761383</v>
      </c>
      <c r="AN20">
        <f t="shared" si="13"/>
        <v>1.8203133205773201</v>
      </c>
      <c r="AO20">
        <f t="shared" si="14"/>
        <v>1.4775798269916418</v>
      </c>
      <c r="AR20">
        <f t="shared" si="15"/>
        <v>0.42117649202727186</v>
      </c>
      <c r="AS20">
        <f t="shared" si="16"/>
        <v>0.52741000445547548</v>
      </c>
      <c r="AT20">
        <f t="shared" si="17"/>
        <v>0.65670916398908075</v>
      </c>
      <c r="AU20">
        <f t="shared" si="18"/>
        <v>0.81326109582625294</v>
      </c>
      <c r="AV20">
        <f t="shared" si="19"/>
        <v>1.2279626193393784</v>
      </c>
      <c r="AW20">
        <f t="shared" si="20"/>
        <v>1.5986048594252917</v>
      </c>
      <c r="AX20">
        <f t="shared" si="21"/>
        <v>2.0639892026604851</v>
      </c>
      <c r="AY20">
        <f t="shared" si="22"/>
        <v>2.0639892026604851</v>
      </c>
      <c r="AZ20">
        <f t="shared" si="23"/>
        <v>1.4977709027569757</v>
      </c>
      <c r="BA20">
        <f t="shared" si="24"/>
        <v>0.87231096034971234</v>
      </c>
      <c r="BB20">
        <f t="shared" si="25"/>
        <v>0.65670916398908075</v>
      </c>
      <c r="BC20">
        <f t="shared" si="26"/>
        <v>0.75776633009775762</v>
      </c>
      <c r="BF20">
        <f t="shared" si="27"/>
        <v>-5.0034332920512483</v>
      </c>
      <c r="BG20">
        <f t="shared" si="28"/>
        <v>-2.0039918155323222</v>
      </c>
      <c r="BH20">
        <f t="shared" si="29"/>
        <v>0.99543655187795055</v>
      </c>
      <c r="BI20">
        <f t="shared" si="30"/>
        <v>3.9948518102655131</v>
      </c>
      <c r="BJ20">
        <f t="shared" si="31"/>
        <v>9.9936430003162631</v>
      </c>
      <c r="BK20">
        <f t="shared" si="32"/>
        <v>13.99280799638567</v>
      </c>
      <c r="BL20">
        <f t="shared" si="33"/>
        <v>17.991949688187855</v>
      </c>
      <c r="BM20">
        <f t="shared" si="34"/>
        <v>17.991949688187855</v>
      </c>
      <c r="BN20">
        <f t="shared" si="35"/>
        <v>12.993018932151326</v>
      </c>
      <c r="BO20">
        <f t="shared" si="36"/>
        <v>4.9946539832933974</v>
      </c>
      <c r="BP20">
        <f t="shared" si="37"/>
        <v>0.99543655187795055</v>
      </c>
      <c r="BQ20">
        <f t="shared" si="38"/>
        <v>2.9950481806891003</v>
      </c>
      <c r="BT20">
        <f>0.6108*EXP((17.27*T!B20)/(T!B20+237.3))</f>
        <v>0.83644378261789154</v>
      </c>
      <c r="BU20">
        <f>0.6108*EXP((17.27*T!C20)/(T!C20+237.3))</f>
        <v>0.80188377921791842</v>
      </c>
      <c r="BV20">
        <f>0.6108*EXP((17.27*T!D20)/(T!D20+237.3))</f>
        <v>1.0510458572223333</v>
      </c>
      <c r="BW20">
        <f>0.6108*EXP((17.27*T!E20)/(T!E20+237.3))</f>
        <v>1.3659958455711463</v>
      </c>
      <c r="BX20">
        <f>0.6108*EXP((17.27*T!F20)/(T!F20+237.3))</f>
        <v>1.9999869748999506</v>
      </c>
      <c r="BY20">
        <f>0.6108*EXP((17.27*T!G20)/(T!G20+237.3))</f>
        <v>2.8955307729089892</v>
      </c>
      <c r="BZ20">
        <f>0.6108*EXP((17.27*T!H20)/(T!H20+237.3))</f>
        <v>3.0563126530167612</v>
      </c>
      <c r="CA20">
        <f>0.6108*EXP((17.27*T!I20)/(T!I20+237.3))</f>
        <v>3.2248275907111101</v>
      </c>
      <c r="CB20">
        <f>0.6108*EXP((17.27*T!J20)/(T!J20+237.3))</f>
        <v>2.6439311922105757</v>
      </c>
      <c r="CC20">
        <f>0.6108*EXP((17.27*T!K20)/(T!K20+237.3))</f>
        <v>1.9873971889021356</v>
      </c>
      <c r="CD20">
        <f>0.6108*EXP((17.27*T!L20)/(T!L20+237.3))</f>
        <v>1.3127141391058279</v>
      </c>
      <c r="CE20">
        <f>0.6108*EXP((17.27*T!M20)/(T!M20+237.3))</f>
        <v>1.2697168912941836</v>
      </c>
    </row>
    <row r="21" spans="1:83" ht="11.25" thickBot="1" x14ac:dyDescent="0.2">
      <c r="A21" s="2">
        <v>1970</v>
      </c>
      <c r="B21">
        <f>0.6108*EXP((17.27*max!B21)/(max!B21+237.3))</f>
        <v>1.7053462321157722</v>
      </c>
      <c r="C21">
        <f>0.6108*EXP((17.27*max!C21)/(max!C21+237.3))</f>
        <v>2.4870053972720654</v>
      </c>
      <c r="D21">
        <f>0.6108*EXP((17.27*max!D21)/(max!D21+237.3))</f>
        <v>3.5653401758108458</v>
      </c>
      <c r="E21">
        <f>0.6108*EXP((17.27*max!E21)/(max!E21+237.3))</f>
        <v>3.5653401758108458</v>
      </c>
      <c r="F21">
        <f>0.6108*EXP((17.27*max!F21)/(max!F21+237.3))</f>
        <v>8.1989555611411973</v>
      </c>
      <c r="G21">
        <f>0.6108*EXP((17.27*max!G21)/(max!G21+237.3))</f>
        <v>4.2430650587590133</v>
      </c>
      <c r="H21">
        <f>0.6108*EXP((17.27*max!H21)/(max!H21+237.3))</f>
        <v>4.7547753962618131</v>
      </c>
      <c r="I21">
        <f>0.6108*EXP((17.27*max!I21)/(max!I21+237.3))</f>
        <v>4.7547753962618131</v>
      </c>
      <c r="J21">
        <f>0.6108*EXP((17.27*max!J21)/(max!J21+237.3))</f>
        <v>3.7799303639952631</v>
      </c>
      <c r="K21">
        <f>0.6108*EXP((17.27*max!K21)/(max!K21+237.3))</f>
        <v>3.5653401758108458</v>
      </c>
      <c r="L21">
        <f>0.6108*EXP((17.27*max!L21)/(max!L21+237.3))</f>
        <v>3.1677777175068473</v>
      </c>
      <c r="M21">
        <f>0.6108*EXP((17.27*max!M21)/(max!M21+237.3))</f>
        <v>2.1973933238855259</v>
      </c>
      <c r="P21">
        <f>0.6108*EXP((17.27*min!B21)/(min!B21+237.3))</f>
        <v>0.61080000000000001</v>
      </c>
      <c r="Q21">
        <f>0.6108*EXP((17.27*min!C21)/(min!C21+237.3))</f>
        <v>0.75776633009775762</v>
      </c>
      <c r="R21">
        <f>0.6108*EXP((17.27*min!D21)/(min!D21+237.3))</f>
        <v>0.87231096034971234</v>
      </c>
      <c r="S21">
        <f>0.6108*EXP((17.27*min!E21)/(min!E21+237.3))</f>
        <v>1.001858425976152</v>
      </c>
      <c r="T21">
        <f>0.6108*EXP((17.27*min!F21)/(min!F21+237.3))</f>
        <v>1.2279626193393784</v>
      </c>
      <c r="U21">
        <f>0.6108*EXP((17.27*min!G21)/(min!G21+237.3))</f>
        <v>1.7053462321157722</v>
      </c>
      <c r="V21">
        <f>0.6108*EXP((17.27*min!H21)/(min!H21+237.3))</f>
        <v>2.0639892026604851</v>
      </c>
      <c r="W21">
        <f>0.6108*EXP((17.27*min!I21)/(min!I21+237.3))</f>
        <v>2.3382812709274461</v>
      </c>
      <c r="X21">
        <f>0.6108*EXP((17.27*min!J21)/(min!J21+237.3))</f>
        <v>1.4977709027569757</v>
      </c>
      <c r="Y21">
        <f>0.6108*EXP((17.27*min!K21)/(min!K21+237.3))</f>
        <v>1.0727688258811263</v>
      </c>
      <c r="Z21">
        <f>0.6108*EXP((17.27*min!L21)/(min!L21+237.3))</f>
        <v>0.93510940339373394</v>
      </c>
      <c r="AA21">
        <f>0.6108*EXP((17.27*min!M21)/(min!M21+237.3))</f>
        <v>0.61080000000000001</v>
      </c>
      <c r="AD21">
        <f t="shared" si="3"/>
        <v>1.1580731160578861</v>
      </c>
      <c r="AE21">
        <f t="shared" si="4"/>
        <v>1.6223858636849116</v>
      </c>
      <c r="AF21">
        <f t="shared" si="5"/>
        <v>2.2188255680802791</v>
      </c>
      <c r="AG21">
        <f t="shared" si="6"/>
        <v>2.2835993008934992</v>
      </c>
      <c r="AH21">
        <f t="shared" si="7"/>
        <v>4.7134590902402875</v>
      </c>
      <c r="AI21">
        <f t="shared" si="8"/>
        <v>2.9742056454373929</v>
      </c>
      <c r="AJ21">
        <f t="shared" si="9"/>
        <v>3.4093822994611491</v>
      </c>
      <c r="AK21">
        <f t="shared" si="10"/>
        <v>3.5465283335946296</v>
      </c>
      <c r="AL21">
        <f t="shared" si="11"/>
        <v>2.6388506333761192</v>
      </c>
      <c r="AM21">
        <f t="shared" si="12"/>
        <v>2.319054500845986</v>
      </c>
      <c r="AN21">
        <f t="shared" si="13"/>
        <v>2.0514435604502905</v>
      </c>
      <c r="AO21">
        <f t="shared" si="14"/>
        <v>1.4040966619427628</v>
      </c>
      <c r="AR21">
        <f t="shared" si="15"/>
        <v>0.61080000000000001</v>
      </c>
      <c r="AS21">
        <f t="shared" si="16"/>
        <v>0.75776633009775762</v>
      </c>
      <c r="AT21">
        <f t="shared" si="17"/>
        <v>0.87231096034971234</v>
      </c>
      <c r="AU21">
        <f t="shared" si="18"/>
        <v>1.001858425976152</v>
      </c>
      <c r="AV21">
        <f t="shared" si="19"/>
        <v>1.2279626193393784</v>
      </c>
      <c r="AW21">
        <f t="shared" si="20"/>
        <v>1.7053462321157722</v>
      </c>
      <c r="AX21">
        <f t="shared" si="21"/>
        <v>2.0639892026604851</v>
      </c>
      <c r="AY21">
        <f t="shared" si="22"/>
        <v>2.3382812709274461</v>
      </c>
      <c r="AZ21">
        <f t="shared" si="23"/>
        <v>1.4977709027569757</v>
      </c>
      <c r="BA21">
        <f t="shared" si="24"/>
        <v>1.0727688258811263</v>
      </c>
      <c r="BB21">
        <f t="shared" si="25"/>
        <v>0.93510940339373394</v>
      </c>
      <c r="BC21">
        <f t="shared" si="26"/>
        <v>0.61080000000000001</v>
      </c>
      <c r="BF21">
        <f t="shared" si="27"/>
        <v>-4.3714473631505267E-3</v>
      </c>
      <c r="BG21">
        <f t="shared" si="28"/>
        <v>2.9950481806891003</v>
      </c>
      <c r="BH21">
        <f t="shared" si="29"/>
        <v>4.9946539832933974</v>
      </c>
      <c r="BI21">
        <f t="shared" si="30"/>
        <v>6.9942539597163051</v>
      </c>
      <c r="BJ21">
        <f t="shared" si="31"/>
        <v>9.9936430003162631</v>
      </c>
      <c r="BK21">
        <f t="shared" si="32"/>
        <v>14.992595604103311</v>
      </c>
      <c r="BL21">
        <f t="shared" si="33"/>
        <v>17.991949688187855</v>
      </c>
      <c r="BM21">
        <f t="shared" si="34"/>
        <v>19.991511795052396</v>
      </c>
      <c r="BN21">
        <f t="shared" si="35"/>
        <v>12.993018932151326</v>
      </c>
      <c r="BO21">
        <f t="shared" si="36"/>
        <v>7.9940517631176986</v>
      </c>
      <c r="BP21">
        <f t="shared" si="37"/>
        <v>5.9944546997759325</v>
      </c>
      <c r="BQ21">
        <f t="shared" si="38"/>
        <v>-4.3714473631505267E-3</v>
      </c>
      <c r="BT21">
        <f>0.6108*EXP((17.27*T!B21)/(T!B21+237.3))</f>
        <v>1.0367799276460743</v>
      </c>
      <c r="BU21">
        <f>0.6108*EXP((17.27*T!C21)/(T!C21+237.3))</f>
        <v>1.1874205365788533</v>
      </c>
      <c r="BV21">
        <f>0.6108*EXP((17.27*T!D21)/(T!D21+237.3))</f>
        <v>1.3214654993101305</v>
      </c>
      <c r="BW21">
        <f>0.6108*EXP((17.27*T!E21)/(T!E21+237.3))</f>
        <v>1.6619223807933985</v>
      </c>
      <c r="BX21">
        <f>0.6108*EXP((17.27*T!F21)/(T!F21+237.3))</f>
        <v>2.4116412804606884</v>
      </c>
      <c r="BY21">
        <f>0.6108*EXP((17.27*T!G21)/(T!G21+237.3))</f>
        <v>2.7924897662121242</v>
      </c>
      <c r="BZ21">
        <f>0.6108*EXP((17.27*T!H21)/(T!H21+237.3))</f>
        <v>3.2827711697769288</v>
      </c>
      <c r="CA21">
        <f>0.6108*EXP((17.27*T!I21)/(T!I21+237.3))</f>
        <v>3.3416202151479171</v>
      </c>
      <c r="CB21">
        <f>0.6108*EXP((17.27*T!J21)/(T!J21+237.3))</f>
        <v>2.5959699942202965</v>
      </c>
      <c r="CC21">
        <f>0.6108*EXP((17.27*T!K21)/(T!K21+237.3))</f>
        <v>2.0770026187312354</v>
      </c>
      <c r="CD21">
        <f>0.6108*EXP((17.27*T!L21)/(T!L21+237.3))</f>
        <v>1.6512191555446767</v>
      </c>
      <c r="CE21">
        <f>0.6108*EXP((17.27*T!M21)/(T!M21+237.3))</f>
        <v>1.1403276978496268</v>
      </c>
    </row>
    <row r="22" spans="1:83" ht="11.25" thickBot="1" x14ac:dyDescent="0.2">
      <c r="A22" s="2">
        <v>1971</v>
      </c>
      <c r="B22">
        <f>0.6108*EXP((17.27*max!B22)/(max!B22+237.3))</f>
        <v>2.1973933238855259</v>
      </c>
      <c r="C22">
        <f>0.6108*EXP((17.27*max!C22)/(max!C22+237.3))</f>
        <v>2.3382812709274461</v>
      </c>
      <c r="D22">
        <f>0.6108*EXP((17.27*max!D22)/(max!D22+237.3))</f>
        <v>2.9839174771655594</v>
      </c>
      <c r="E22">
        <f>0.6108*EXP((17.27*max!E22)/(max!E22+237.3))</f>
        <v>3.1677777175068473</v>
      </c>
      <c r="F22">
        <f>0.6108*EXP((17.27*max!F22)/(max!F22+237.3))</f>
        <v>3.7799303639952631</v>
      </c>
      <c r="G22">
        <f>0.6108*EXP((17.27*max!G22)/(max!G22+237.3))</f>
        <v>4.492592251118583</v>
      </c>
      <c r="H22">
        <f>0.6108*EXP((17.27*max!H22)/(max!H22+237.3))</f>
        <v>5.3192602098598769</v>
      </c>
      <c r="I22">
        <f>0.6108*EXP((17.27*max!I22)/(max!I22+237.3))</f>
        <v>4.7547753962618131</v>
      </c>
      <c r="J22">
        <f>0.6108*EXP((17.27*max!J22)/(max!J22+237.3))</f>
        <v>4.492592251118583</v>
      </c>
      <c r="K22">
        <f>0.6108*EXP((17.27*max!K22)/(max!K22+237.3))</f>
        <v>4.0056776000859209</v>
      </c>
      <c r="L22">
        <f>0.6108*EXP((17.27*max!L22)/(max!L22+237.3))</f>
        <v>3.1677777175068473</v>
      </c>
      <c r="M22">
        <f>0.6108*EXP((17.27*max!M22)/(max!M22+237.3))</f>
        <v>2.4870053972720654</v>
      </c>
      <c r="P22">
        <f>0.6108*EXP((17.27*min!B22)/(min!B22+237.3))</f>
        <v>0.56775189117620539</v>
      </c>
      <c r="Q22">
        <f>0.6108*EXP((17.27*min!C22)/(min!C22+237.3))</f>
        <v>0.56775189117620539</v>
      </c>
      <c r="R22">
        <f>0.6108*EXP((17.27*min!D22)/(min!D22+237.3))</f>
        <v>0.75776633009775762</v>
      </c>
      <c r="S22">
        <f>0.6108*EXP((17.27*min!E22)/(min!E22+237.3))</f>
        <v>0.93510940339373394</v>
      </c>
      <c r="T22">
        <f>0.6108*EXP((17.27*min!F22)/(min!F22+237.3))</f>
        <v>1.4977709027569757</v>
      </c>
      <c r="U22">
        <f>0.6108*EXP((17.27*min!G22)/(min!G22+237.3))</f>
        <v>1.5986048594252917</v>
      </c>
      <c r="V22">
        <f>0.6108*EXP((17.27*min!H22)/(min!H22+237.3))</f>
        <v>2.1973933238855259</v>
      </c>
      <c r="W22">
        <f>0.6108*EXP((17.27*min!I22)/(min!I22+237.3))</f>
        <v>2.3382812709274461</v>
      </c>
      <c r="X22">
        <f>0.6108*EXP((17.27*min!J22)/(min!J22+237.3))</f>
        <v>1.7053462321157722</v>
      </c>
      <c r="Y22">
        <f>0.6108*EXP((17.27*min!K22)/(min!K22+237.3))</f>
        <v>1.3127141391058279</v>
      </c>
      <c r="Z22">
        <f>0.6108*EXP((17.27*min!L22)/(min!L22+237.3))</f>
        <v>1.001858425976152</v>
      </c>
      <c r="AA22">
        <f>0.6108*EXP((17.27*min!M22)/(min!M22+237.3))</f>
        <v>0.65670916398908075</v>
      </c>
      <c r="AD22">
        <f t="shared" si="3"/>
        <v>1.3825726075308657</v>
      </c>
      <c r="AE22">
        <f t="shared" si="4"/>
        <v>1.4530165810518256</v>
      </c>
      <c r="AF22">
        <f t="shared" si="5"/>
        <v>1.8708419036316586</v>
      </c>
      <c r="AG22">
        <f t="shared" si="6"/>
        <v>2.0514435604502905</v>
      </c>
      <c r="AH22">
        <f t="shared" si="7"/>
        <v>2.6388506333761192</v>
      </c>
      <c r="AI22">
        <f t="shared" si="8"/>
        <v>3.0455985552719373</v>
      </c>
      <c r="AJ22">
        <f t="shared" si="9"/>
        <v>3.7583267668727016</v>
      </c>
      <c r="AK22">
        <f t="shared" si="10"/>
        <v>3.5465283335946296</v>
      </c>
      <c r="AL22">
        <f t="shared" si="11"/>
        <v>3.0989692416171777</v>
      </c>
      <c r="AM22">
        <f t="shared" si="12"/>
        <v>2.6591958695958744</v>
      </c>
      <c r="AN22">
        <f t="shared" si="13"/>
        <v>2.0848180717414997</v>
      </c>
      <c r="AO22">
        <f t="shared" si="14"/>
        <v>1.5718572806305731</v>
      </c>
      <c r="AR22">
        <f t="shared" si="15"/>
        <v>0.56775189117620539</v>
      </c>
      <c r="AS22">
        <f t="shared" si="16"/>
        <v>0.56775189117620539</v>
      </c>
      <c r="AT22">
        <f t="shared" si="17"/>
        <v>0.75776633009775762</v>
      </c>
      <c r="AU22">
        <f t="shared" si="18"/>
        <v>0.93510940339373394</v>
      </c>
      <c r="AV22">
        <f t="shared" si="19"/>
        <v>1.4977709027569757</v>
      </c>
      <c r="AW22">
        <f t="shared" si="20"/>
        <v>1.5986048594252917</v>
      </c>
      <c r="AX22">
        <f t="shared" si="21"/>
        <v>2.1973933238855259</v>
      </c>
      <c r="AY22">
        <f t="shared" si="22"/>
        <v>2.3382812709274461</v>
      </c>
      <c r="AZ22">
        <f t="shared" si="23"/>
        <v>1.7053462321157722</v>
      </c>
      <c r="BA22">
        <f t="shared" si="24"/>
        <v>1.3127141391058279</v>
      </c>
      <c r="BB22">
        <f t="shared" si="25"/>
        <v>1.001858425976152</v>
      </c>
      <c r="BC22">
        <f t="shared" si="26"/>
        <v>0.65670916398908075</v>
      </c>
      <c r="BF22">
        <f t="shared" si="27"/>
        <v>-1.0041809031655142</v>
      </c>
      <c r="BG22">
        <f t="shared" si="28"/>
        <v>-1.0041809031655142</v>
      </c>
      <c r="BH22">
        <f t="shared" si="29"/>
        <v>2.9950481806891003</v>
      </c>
      <c r="BI22">
        <f t="shared" si="30"/>
        <v>5.9944546997759325</v>
      </c>
      <c r="BJ22">
        <f t="shared" si="31"/>
        <v>12.993018932151326</v>
      </c>
      <c r="BK22">
        <f t="shared" si="32"/>
        <v>13.99280799638567</v>
      </c>
      <c r="BL22">
        <f t="shared" si="33"/>
        <v>18.991731469870519</v>
      </c>
      <c r="BM22">
        <f t="shared" si="34"/>
        <v>19.991511795052396</v>
      </c>
      <c r="BN22">
        <f t="shared" si="35"/>
        <v>14.992595604103311</v>
      </c>
      <c r="BO22">
        <f t="shared" si="36"/>
        <v>10.993436434119809</v>
      </c>
      <c r="BP22">
        <f t="shared" si="37"/>
        <v>6.9942539597163051</v>
      </c>
      <c r="BQ22">
        <f t="shared" si="38"/>
        <v>0.99543655187795055</v>
      </c>
      <c r="BT22">
        <f>0.6108*EXP((17.27*T!B22)/(T!B22+237.3))</f>
        <v>1.0438914352743032</v>
      </c>
      <c r="BU22">
        <f>0.6108*EXP((17.27*T!C22)/(T!C22+237.3))</f>
        <v>1.0654843299074719</v>
      </c>
      <c r="BV22">
        <f>0.6108*EXP((17.27*T!D22)/(T!D22+237.3))</f>
        <v>1.2867648881638445</v>
      </c>
      <c r="BW22">
        <f>0.6108*EXP((17.27*T!E22)/(T!E22+237.3))</f>
        <v>1.5474672427794578</v>
      </c>
      <c r="BX22">
        <f>0.6108*EXP((17.27*T!F22)/(T!F22+237.3))</f>
        <v>2.3673876975032684</v>
      </c>
      <c r="BY22">
        <f>0.6108*EXP((17.27*T!G22)/(T!G22+237.3))</f>
        <v>2.7924897662121242</v>
      </c>
      <c r="BZ22">
        <f>0.6108*EXP((17.27*T!H22)/(T!H22+237.3))</f>
        <v>3.4417464345283828</v>
      </c>
      <c r="CA22">
        <f>0.6108*EXP((17.27*T!I22)/(T!I22+237.3))</f>
        <v>3.3219025283483368</v>
      </c>
      <c r="CB22">
        <f>0.6108*EXP((17.27*T!J22)/(T!J22+237.3))</f>
        <v>2.9839174771655594</v>
      </c>
      <c r="CC22">
        <f>0.6108*EXP((17.27*T!K22)/(T!K22+237.3))</f>
        <v>2.143152914469288</v>
      </c>
      <c r="CD22">
        <f>0.6108*EXP((17.27*T!L22)/(T!L22+237.3))</f>
        <v>1.6512191555446767</v>
      </c>
      <c r="CE22">
        <f>0.6108*EXP((17.27*T!M22)/(T!M22+237.3))</f>
        <v>1.2279626193393784</v>
      </c>
    </row>
    <row r="23" spans="1:83" ht="11.25" thickBot="1" x14ac:dyDescent="0.2">
      <c r="A23" s="2">
        <v>1972</v>
      </c>
      <c r="B23">
        <f>0.6108*EXP((17.27*max!B23)/(max!B23+237.3))</f>
        <v>1.8182866804855506</v>
      </c>
      <c r="C23">
        <f>0.6108*EXP((17.27*max!C23)/(max!C23+237.3))</f>
        <v>1.5986048594252917</v>
      </c>
      <c r="D23">
        <f>0.6108*EXP((17.27*max!D23)/(max!D23+237.3))</f>
        <v>2.4870053972720654</v>
      </c>
      <c r="E23">
        <f>0.6108*EXP((17.27*max!E23)/(max!E23+237.3))</f>
        <v>3.3614398286025637</v>
      </c>
      <c r="F23">
        <f>0.6108*EXP((17.27*max!F23)/(max!F23+237.3))</f>
        <v>3.7799303639952631</v>
      </c>
      <c r="G23">
        <f>0.6108*EXP((17.27*max!G23)/(max!G23+237.3))</f>
        <v>5.030147795606851</v>
      </c>
      <c r="H23">
        <f>0.6108*EXP((17.27*max!H23)/(max!H23+237.3))</f>
        <v>5.030147795606851</v>
      </c>
      <c r="I23">
        <f>0.6108*EXP((17.27*max!I23)/(max!I23+237.3))</f>
        <v>5.030147795606851</v>
      </c>
      <c r="J23">
        <f>0.6108*EXP((17.27*max!J23)/(max!J23+237.3))</f>
        <v>4.7547753962618131</v>
      </c>
      <c r="K23">
        <f>0.6108*EXP((17.27*max!K23)/(max!K23+237.3))</f>
        <v>4.2430650587590133</v>
      </c>
      <c r="L23">
        <f>0.6108*EXP((17.27*max!L23)/(max!L23+237.3))</f>
        <v>2.9839174771655594</v>
      </c>
      <c r="M23">
        <f>0.6108*EXP((17.27*max!M23)/(max!M23+237.3))</f>
        <v>1.7053462321157722</v>
      </c>
      <c r="P23">
        <f>0.6108*EXP((17.27*min!B23)/(min!B23+237.3))</f>
        <v>0.45426018589398121</v>
      </c>
      <c r="Q23">
        <f>0.6108*EXP((17.27*min!C23)/(min!C23+237.3))</f>
        <v>0.48962647905903567</v>
      </c>
      <c r="R23">
        <f>0.6108*EXP((17.27*min!D23)/(min!D23+237.3))</f>
        <v>0.56775189117620539</v>
      </c>
      <c r="S23">
        <f>0.6108*EXP((17.27*min!E23)/(min!E23+237.3))</f>
        <v>0.87231096034971234</v>
      </c>
      <c r="T23">
        <f>0.6108*EXP((17.27*min!F23)/(min!F23+237.3))</f>
        <v>1.4025638730469563</v>
      </c>
      <c r="U23">
        <f>0.6108*EXP((17.27*min!G23)/(min!G23+237.3))</f>
        <v>2.1973933238855259</v>
      </c>
      <c r="V23">
        <f>0.6108*EXP((17.27*min!H23)/(min!H23+237.3))</f>
        <v>2.6439311922105757</v>
      </c>
      <c r="W23">
        <f>0.6108*EXP((17.27*min!I23)/(min!I23+237.3))</f>
        <v>1.8182866804855506</v>
      </c>
      <c r="X23">
        <f>0.6108*EXP((17.27*min!J23)/(min!J23+237.3))</f>
        <v>1.8182866804855506</v>
      </c>
      <c r="Y23">
        <f>0.6108*EXP((17.27*min!K23)/(min!K23+237.3))</f>
        <v>1.4977709027569757</v>
      </c>
      <c r="Z23">
        <f>0.6108*EXP((17.27*min!L23)/(min!L23+237.3))</f>
        <v>0.87231096034971234</v>
      </c>
      <c r="AA23">
        <f>0.6108*EXP((17.27*min!M23)/(min!M23+237.3))</f>
        <v>0.52741000445547548</v>
      </c>
      <c r="AD23">
        <f t="shared" si="3"/>
        <v>1.1362734331897659</v>
      </c>
      <c r="AE23">
        <f t="shared" si="4"/>
        <v>1.0441156692421636</v>
      </c>
      <c r="AF23">
        <f t="shared" si="5"/>
        <v>1.5273786442241355</v>
      </c>
      <c r="AG23">
        <f t="shared" si="6"/>
        <v>2.1168753944761383</v>
      </c>
      <c r="AH23">
        <f t="shared" si="7"/>
        <v>2.5912471185211094</v>
      </c>
      <c r="AI23">
        <f t="shared" si="8"/>
        <v>3.6137705597461887</v>
      </c>
      <c r="AJ23">
        <f t="shared" si="9"/>
        <v>3.8370394939087134</v>
      </c>
      <c r="AK23">
        <f t="shared" si="10"/>
        <v>3.424217238046201</v>
      </c>
      <c r="AL23">
        <f t="shared" si="11"/>
        <v>3.2865310383736821</v>
      </c>
      <c r="AM23">
        <f t="shared" si="12"/>
        <v>2.8704179807579946</v>
      </c>
      <c r="AN23">
        <f t="shared" si="13"/>
        <v>1.9281142187576359</v>
      </c>
      <c r="AO23">
        <f t="shared" si="14"/>
        <v>1.1163781182856238</v>
      </c>
      <c r="AR23">
        <f t="shared" si="15"/>
        <v>0.45426018589398121</v>
      </c>
      <c r="AS23">
        <f t="shared" si="16"/>
        <v>0.48962647905903567</v>
      </c>
      <c r="AT23">
        <f t="shared" si="17"/>
        <v>0.56775189117620539</v>
      </c>
      <c r="AU23">
        <f t="shared" si="18"/>
        <v>0.87231096034971234</v>
      </c>
      <c r="AV23">
        <f t="shared" si="19"/>
        <v>1.4025638730469563</v>
      </c>
      <c r="AW23">
        <f t="shared" si="20"/>
        <v>2.1973933238855259</v>
      </c>
      <c r="AX23">
        <f t="shared" si="21"/>
        <v>2.6439311922105757</v>
      </c>
      <c r="AY23">
        <f t="shared" si="22"/>
        <v>1.8182866804855506</v>
      </c>
      <c r="AZ23">
        <f t="shared" si="23"/>
        <v>1.8182866804855506</v>
      </c>
      <c r="BA23">
        <f t="shared" si="24"/>
        <v>1.4977709027569757</v>
      </c>
      <c r="BB23">
        <f t="shared" si="25"/>
        <v>0.87231096034971234</v>
      </c>
      <c r="BC23">
        <f t="shared" si="26"/>
        <v>0.52741000445547548</v>
      </c>
      <c r="BF23">
        <f t="shared" si="27"/>
        <v>-4.0036180099720076</v>
      </c>
      <c r="BG23">
        <f t="shared" si="28"/>
        <v>-3.0038041844667593</v>
      </c>
      <c r="BH23">
        <f t="shared" si="29"/>
        <v>-1.0041809031655142</v>
      </c>
      <c r="BI23">
        <f t="shared" si="30"/>
        <v>4.9946539832933974</v>
      </c>
      <c r="BJ23">
        <f t="shared" si="31"/>
        <v>11.993228411397103</v>
      </c>
      <c r="BK23">
        <f t="shared" si="32"/>
        <v>18.991731469870519</v>
      </c>
      <c r="BL23">
        <f t="shared" si="33"/>
        <v>21.991068075926517</v>
      </c>
      <c r="BM23">
        <f t="shared" si="34"/>
        <v>15.992381755307434</v>
      </c>
      <c r="BN23">
        <f t="shared" si="35"/>
        <v>15.992381755307434</v>
      </c>
      <c r="BO23">
        <f t="shared" si="36"/>
        <v>12.993018932151326</v>
      </c>
      <c r="BP23">
        <f t="shared" si="37"/>
        <v>4.9946539832933974</v>
      </c>
      <c r="BQ23">
        <f t="shared" si="38"/>
        <v>-2.0039918155323222</v>
      </c>
      <c r="BT23">
        <f>0.6108*EXP((17.27*T!B23)/(T!B23+237.3))</f>
        <v>0.80188377921791842</v>
      </c>
      <c r="BU23">
        <f>0.6108*EXP((17.27*T!C23)/(T!C23+237.3))</f>
        <v>0.79064713244097073</v>
      </c>
      <c r="BV23">
        <f>0.6108*EXP((17.27*T!D23)/(T!D23+237.3))</f>
        <v>1.0297111140367921</v>
      </c>
      <c r="BW23">
        <f>0.6108*EXP((17.27*T!E23)/(T!E23+237.3))</f>
        <v>1.727428862466867</v>
      </c>
      <c r="BX23">
        <f>0.6108*EXP((17.27*T!F23)/(T!F23+237.3))</f>
        <v>2.1837218414652266</v>
      </c>
      <c r="BY23">
        <f>0.6108*EXP((17.27*T!G23)/(T!G23+237.3))</f>
        <v>3.1677777175068473</v>
      </c>
      <c r="BZ23">
        <f>0.6108*EXP((17.27*T!H23)/(T!H23+237.3))</f>
        <v>3.6927819602923044</v>
      </c>
      <c r="CA23">
        <f>0.6108*EXP((17.27*T!I23)/(T!I23+237.3))</f>
        <v>3.2057122429156886</v>
      </c>
      <c r="CB23">
        <f>0.6108*EXP((17.27*T!J23)/(T!J23+237.3))</f>
        <v>3.0018745443431598</v>
      </c>
      <c r="CC23">
        <f>0.6108*EXP((17.27*T!K23)/(T!K23+237.3))</f>
        <v>2.4415438714941016</v>
      </c>
      <c r="CD23">
        <f>0.6108*EXP((17.27*T!L23)/(T!L23+237.3))</f>
        <v>1.5779746093220435</v>
      </c>
      <c r="CE23">
        <f>0.6108*EXP((17.27*T!M23)/(T!M23+237.3))</f>
        <v>0.9814065388970683</v>
      </c>
    </row>
    <row r="24" spans="1:83" ht="11.25" thickBot="1" x14ac:dyDescent="0.2">
      <c r="A24" s="2">
        <v>1973</v>
      </c>
      <c r="B24">
        <f>0.6108*EXP((17.27*max!B24)/(max!B24+237.3))</f>
        <v>1.8182866804855506</v>
      </c>
      <c r="C24">
        <f>0.6108*EXP((17.27*max!C24)/(max!C24+237.3))</f>
        <v>2.9839174771655594</v>
      </c>
      <c r="D24">
        <f>0.6108*EXP((17.27*max!D24)/(max!D24+237.3))</f>
        <v>2.809437622397069</v>
      </c>
      <c r="E24">
        <f>0.6108*EXP((17.27*max!E24)/(max!E24+237.3))</f>
        <v>3.7799303639952631</v>
      </c>
      <c r="F24">
        <f>0.6108*EXP((17.27*max!F24)/(max!F24+237.3))</f>
        <v>5.030147795606851</v>
      </c>
      <c r="G24">
        <f>0.6108*EXP((17.27*max!G24)/(max!G24+237.3))</f>
        <v>4.2430650587590133</v>
      </c>
      <c r="H24">
        <f>0.6108*EXP((17.27*max!H24)/(max!H24+237.3))</f>
        <v>4.7547753962618131</v>
      </c>
      <c r="I24">
        <f>0.6108*EXP((17.27*max!I24)/(max!I24+237.3))</f>
        <v>5.030147795606851</v>
      </c>
      <c r="J24">
        <f>0.6108*EXP((17.27*max!J24)/(max!J24+237.3))</f>
        <v>3.7799303639952631</v>
      </c>
      <c r="K24">
        <f>0.6108*EXP((17.27*max!K24)/(max!K24+237.3))</f>
        <v>3.3614398286025637</v>
      </c>
      <c r="L24">
        <f>0.6108*EXP((17.27*max!L24)/(max!L24+237.3))</f>
        <v>3.1677777175068473</v>
      </c>
      <c r="M24">
        <f>0.6108*EXP((17.27*max!M24)/(max!M24+237.3))</f>
        <v>2.3382812709274461</v>
      </c>
      <c r="P24">
        <f>0.6108*EXP((17.27*min!B24)/(min!B24+237.3))</f>
        <v>0.45426018589398121</v>
      </c>
      <c r="Q24">
        <f>0.6108*EXP((17.27*min!C24)/(min!C24+237.3))</f>
        <v>0.52741000445547548</v>
      </c>
      <c r="R24">
        <f>0.6108*EXP((17.27*min!D24)/(min!D24+237.3))</f>
        <v>0.65670916398908075</v>
      </c>
      <c r="S24">
        <f>0.6108*EXP((17.27*min!E24)/(min!E24+237.3))</f>
        <v>1.0727688258811263</v>
      </c>
      <c r="T24">
        <f>0.6108*EXP((17.27*min!F24)/(min!F24+237.3))</f>
        <v>1.3127141391058279</v>
      </c>
      <c r="U24">
        <f>0.6108*EXP((17.27*min!G24)/(min!G24+237.3))</f>
        <v>1.7053462321157722</v>
      </c>
      <c r="V24">
        <f>0.6108*EXP((17.27*min!H24)/(min!H24+237.3))</f>
        <v>2.0639892026604851</v>
      </c>
      <c r="W24">
        <f>0.6108*EXP((17.27*min!I24)/(min!I24+237.3))</f>
        <v>2.1973933238855259</v>
      </c>
      <c r="X24">
        <f>0.6108*EXP((17.27*min!J24)/(min!J24+237.3))</f>
        <v>1.1480604779781116</v>
      </c>
      <c r="Y24">
        <f>0.6108*EXP((17.27*min!K24)/(min!K24+237.3))</f>
        <v>1.001858425976152</v>
      </c>
      <c r="Z24">
        <f>0.6108*EXP((17.27*min!L24)/(min!L24+237.3))</f>
        <v>0.70564143414402813</v>
      </c>
      <c r="AA24">
        <f>0.6108*EXP((17.27*min!M24)/(min!M24+237.3))</f>
        <v>0.56775189117620539</v>
      </c>
      <c r="AD24">
        <f t="shared" si="3"/>
        <v>1.1362734331897659</v>
      </c>
      <c r="AE24">
        <f t="shared" si="4"/>
        <v>1.7556637408105176</v>
      </c>
      <c r="AF24">
        <f t="shared" si="5"/>
        <v>1.7330733931930749</v>
      </c>
      <c r="AG24">
        <f t="shared" si="6"/>
        <v>2.4263495949381948</v>
      </c>
      <c r="AH24">
        <f t="shared" si="7"/>
        <v>3.1714309673563394</v>
      </c>
      <c r="AI24">
        <f t="shared" si="8"/>
        <v>2.9742056454373929</v>
      </c>
      <c r="AJ24">
        <f t="shared" si="9"/>
        <v>3.4093822994611491</v>
      </c>
      <c r="AK24">
        <f t="shared" si="10"/>
        <v>3.6137705597461887</v>
      </c>
      <c r="AL24">
        <f t="shared" si="11"/>
        <v>2.4639954209866874</v>
      </c>
      <c r="AM24">
        <f t="shared" si="12"/>
        <v>2.1816491272893579</v>
      </c>
      <c r="AN24">
        <f t="shared" si="13"/>
        <v>1.9367095758254378</v>
      </c>
      <c r="AO24">
        <f t="shared" si="14"/>
        <v>1.4530165810518256</v>
      </c>
      <c r="AR24">
        <f t="shared" si="15"/>
        <v>0.45426018589398121</v>
      </c>
      <c r="AS24">
        <f t="shared" si="16"/>
        <v>0.52741000445547548</v>
      </c>
      <c r="AT24">
        <f t="shared" si="17"/>
        <v>0.65670916398908075</v>
      </c>
      <c r="AU24">
        <f t="shared" si="18"/>
        <v>1.0727688258811263</v>
      </c>
      <c r="AV24">
        <f t="shared" si="19"/>
        <v>1.3127141391058279</v>
      </c>
      <c r="AW24">
        <f t="shared" si="20"/>
        <v>1.7053462321157722</v>
      </c>
      <c r="AX24">
        <f t="shared" si="21"/>
        <v>2.0639892026604851</v>
      </c>
      <c r="AY24">
        <f t="shared" si="22"/>
        <v>2.1973933238855259</v>
      </c>
      <c r="AZ24">
        <f t="shared" si="23"/>
        <v>1.1480604779781116</v>
      </c>
      <c r="BA24">
        <f t="shared" si="24"/>
        <v>1.001858425976152</v>
      </c>
      <c r="BB24">
        <f t="shared" si="25"/>
        <v>0.70564143414402813</v>
      </c>
      <c r="BC24">
        <f t="shared" si="26"/>
        <v>0.56775189117620539</v>
      </c>
      <c r="BF24">
        <f t="shared" si="27"/>
        <v>-4.0036180099720076</v>
      </c>
      <c r="BG24">
        <f t="shared" si="28"/>
        <v>-2.0039918155323222</v>
      </c>
      <c r="BH24">
        <f t="shared" si="29"/>
        <v>0.99543655187795055</v>
      </c>
      <c r="BI24">
        <f t="shared" si="30"/>
        <v>7.9940517631176986</v>
      </c>
      <c r="BJ24">
        <f t="shared" si="31"/>
        <v>10.993436434119809</v>
      </c>
      <c r="BK24">
        <f t="shared" si="32"/>
        <v>14.992595604103311</v>
      </c>
      <c r="BL24">
        <f t="shared" si="33"/>
        <v>17.991949688187855</v>
      </c>
      <c r="BM24">
        <f t="shared" si="34"/>
        <v>18.991731469870519</v>
      </c>
      <c r="BN24">
        <f t="shared" si="35"/>
        <v>8.9938481099832881</v>
      </c>
      <c r="BO24">
        <f t="shared" si="36"/>
        <v>6.9942539597163051</v>
      </c>
      <c r="BP24">
        <f t="shared" si="37"/>
        <v>1.9952430945609749</v>
      </c>
      <c r="BQ24">
        <f t="shared" si="38"/>
        <v>-1.0041809031655142</v>
      </c>
      <c r="BT24">
        <f>0.6108*EXP((17.27*T!B24)/(T!B24+237.3))</f>
        <v>0.84825220792722944</v>
      </c>
      <c r="BU24">
        <f>0.6108*EXP((17.27*T!C24)/(T!C24+237.3))</f>
        <v>1.109852890889037</v>
      </c>
      <c r="BV24">
        <f>0.6108*EXP((17.27*T!D24)/(T!D24+237.3))</f>
        <v>1.2116020265985501</v>
      </c>
      <c r="BW24">
        <f>0.6108*EXP((17.27*T!E24)/(T!E24+237.3))</f>
        <v>1.6512191555446767</v>
      </c>
      <c r="BX24">
        <f>0.6108*EXP((17.27*T!F24)/(T!F24+237.3))</f>
        <v>2.238858124675362</v>
      </c>
      <c r="BY24">
        <f>0.6108*EXP((17.27*T!G24)/(T!G24+237.3))</f>
        <v>2.7421805492514406</v>
      </c>
      <c r="BZ24">
        <f>0.6108*EXP((17.27*T!H24)/(T!H24+237.3))</f>
        <v>3.2057122429156886</v>
      </c>
      <c r="CA24">
        <f>0.6108*EXP((17.27*T!I24)/(T!I24+237.3))</f>
        <v>3.4620823587978249</v>
      </c>
      <c r="CB24">
        <f>0.6108*EXP((17.27*T!J24)/(T!J24+237.3))</f>
        <v>2.5177224920902961</v>
      </c>
      <c r="CC24">
        <f>0.6108*EXP((17.27*T!K24)/(T!K24+237.3))</f>
        <v>2.1701248415136294</v>
      </c>
      <c r="CD24">
        <f>0.6108*EXP((17.27*T!L24)/(T!L24+237.3))</f>
        <v>1.4118391324838375</v>
      </c>
      <c r="CE24">
        <f>0.6108*EXP((17.27*T!M24)/(T!M24+237.3))</f>
        <v>1.0654843299074719</v>
      </c>
    </row>
    <row r="25" spans="1:83" ht="11.25" thickBot="1" x14ac:dyDescent="0.2">
      <c r="A25" s="2">
        <v>1974</v>
      </c>
      <c r="B25">
        <f>0.6108*EXP((17.27*max!B25)/(max!B25+237.3))</f>
        <v>1.4025638730469563</v>
      </c>
      <c r="C25">
        <f>0.6108*EXP((17.27*max!C25)/(max!C25+237.3))</f>
        <v>1.7053462321157722</v>
      </c>
      <c r="D25">
        <f>0.6108*EXP((17.27*max!D25)/(max!D25+237.3))</f>
        <v>2.4870053972720654</v>
      </c>
      <c r="E25">
        <f>0.6108*EXP((17.27*max!E25)/(max!E25+237.3))</f>
        <v>3.5653401758108458</v>
      </c>
      <c r="F25">
        <f>0.6108*EXP((17.27*max!F25)/(max!F25+237.3))</f>
        <v>3.7799303639952631</v>
      </c>
      <c r="G25">
        <f>0.6108*EXP((17.27*max!G25)/(max!G25+237.3))</f>
        <v>4.492592251118583</v>
      </c>
      <c r="H25">
        <f>0.6108*EXP((17.27*max!H25)/(max!H25+237.3))</f>
        <v>4.7547753962618131</v>
      </c>
      <c r="I25">
        <f>0.6108*EXP((17.27*max!I25)/(max!I25+237.3))</f>
        <v>4.7547753962618131</v>
      </c>
      <c r="J25">
        <f>0.6108*EXP((17.27*max!J25)/(max!J25+237.3))</f>
        <v>4.2430650587590133</v>
      </c>
      <c r="K25">
        <f>0.6108*EXP((17.27*max!K25)/(max!K25+237.3))</f>
        <v>4.7547753962618131</v>
      </c>
      <c r="L25">
        <f>0.6108*EXP((17.27*max!L25)/(max!L25+237.3))</f>
        <v>3.7799303639952631</v>
      </c>
      <c r="M25">
        <f>0.6108*EXP((17.27*max!M25)/(max!M25+237.3))</f>
        <v>2.0639892026604851</v>
      </c>
      <c r="P25">
        <f>0.6108*EXP((17.27*min!B25)/(min!B25+237.3))</f>
        <v>0.56775189117620539</v>
      </c>
      <c r="Q25">
        <f>0.6108*EXP((17.27*min!C25)/(min!C25+237.3))</f>
        <v>0.52741000445547548</v>
      </c>
      <c r="R25">
        <f>0.6108*EXP((17.27*min!D25)/(min!D25+237.3))</f>
        <v>0.70564143414402813</v>
      </c>
      <c r="S25">
        <f>0.6108*EXP((17.27*min!E25)/(min!E25+237.3))</f>
        <v>0.87231096034971234</v>
      </c>
      <c r="T25">
        <f>0.6108*EXP((17.27*min!F25)/(min!F25+237.3))</f>
        <v>1.1480604779781116</v>
      </c>
      <c r="U25">
        <f>0.6108*EXP((17.27*min!G25)/(min!G25+237.3))</f>
        <v>1.7053462321157722</v>
      </c>
      <c r="V25">
        <f>0.6108*EXP((17.27*min!H25)/(min!H25+237.3))</f>
        <v>2.1973933238855259</v>
      </c>
      <c r="W25">
        <f>0.6108*EXP((17.27*min!I25)/(min!I25+237.3))</f>
        <v>1.9377293518704448</v>
      </c>
      <c r="X25">
        <f>0.6108*EXP((17.27*min!J25)/(min!J25+237.3))</f>
        <v>1.4977709027569757</v>
      </c>
      <c r="Y25">
        <f>0.6108*EXP((17.27*min!K25)/(min!K25+237.3))</f>
        <v>1.001858425976152</v>
      </c>
      <c r="Z25">
        <f>0.6108*EXP((17.27*min!L25)/(min!L25+237.3))</f>
        <v>0.87231096034971234</v>
      </c>
      <c r="AA25">
        <f>0.6108*EXP((17.27*min!M25)/(min!M25+237.3))</f>
        <v>0.61080000000000001</v>
      </c>
      <c r="AD25">
        <f t="shared" si="3"/>
        <v>0.98515788211158084</v>
      </c>
      <c r="AE25">
        <f t="shared" si="4"/>
        <v>1.1163781182856238</v>
      </c>
      <c r="AF25">
        <f t="shared" si="5"/>
        <v>1.5963234157080468</v>
      </c>
      <c r="AG25">
        <f t="shared" si="6"/>
        <v>2.2188255680802791</v>
      </c>
      <c r="AH25">
        <f t="shared" si="7"/>
        <v>2.4639954209866874</v>
      </c>
      <c r="AI25">
        <f t="shared" si="8"/>
        <v>3.0989692416171777</v>
      </c>
      <c r="AJ25">
        <f t="shared" si="9"/>
        <v>3.4760843600736697</v>
      </c>
      <c r="AK25">
        <f t="shared" si="10"/>
        <v>3.346252374066129</v>
      </c>
      <c r="AL25">
        <f t="shared" si="11"/>
        <v>2.8704179807579946</v>
      </c>
      <c r="AM25">
        <f t="shared" si="12"/>
        <v>2.8783169111189828</v>
      </c>
      <c r="AN25">
        <f t="shared" si="13"/>
        <v>2.3261206621724879</v>
      </c>
      <c r="AO25">
        <f t="shared" si="14"/>
        <v>1.3373946013302427</v>
      </c>
      <c r="AR25">
        <f t="shared" si="15"/>
        <v>0.56775189117620539</v>
      </c>
      <c r="AS25">
        <f t="shared" si="16"/>
        <v>0.52741000445547548</v>
      </c>
      <c r="AT25">
        <f t="shared" si="17"/>
        <v>0.70564143414402813</v>
      </c>
      <c r="AU25">
        <f t="shared" si="18"/>
        <v>0.87231096034971234</v>
      </c>
      <c r="AV25">
        <f t="shared" si="19"/>
        <v>1.1480604779781116</v>
      </c>
      <c r="AW25">
        <f t="shared" si="20"/>
        <v>1.7053462321157722</v>
      </c>
      <c r="AX25">
        <f t="shared" si="21"/>
        <v>2.1973933238855259</v>
      </c>
      <c r="AY25">
        <f t="shared" si="22"/>
        <v>1.9377293518704448</v>
      </c>
      <c r="AZ25">
        <f t="shared" si="23"/>
        <v>1.4977709027569757</v>
      </c>
      <c r="BA25">
        <f t="shared" si="24"/>
        <v>1.001858425976152</v>
      </c>
      <c r="BB25">
        <f t="shared" si="25"/>
        <v>0.87231096034971234</v>
      </c>
      <c r="BC25">
        <f t="shared" si="26"/>
        <v>0.61080000000000001</v>
      </c>
      <c r="BF25">
        <f t="shared" si="27"/>
        <v>-1.0041809031655142</v>
      </c>
      <c r="BG25">
        <f t="shared" si="28"/>
        <v>-2.0039918155323222</v>
      </c>
      <c r="BH25">
        <f t="shared" si="29"/>
        <v>1.9952430945609749</v>
      </c>
      <c r="BI25">
        <f t="shared" si="30"/>
        <v>4.9946539832933974</v>
      </c>
      <c r="BJ25">
        <f t="shared" si="31"/>
        <v>8.9938481099832881</v>
      </c>
      <c r="BK25">
        <f t="shared" si="32"/>
        <v>14.992595604103311</v>
      </c>
      <c r="BL25">
        <f t="shared" si="33"/>
        <v>18.991731469870519</v>
      </c>
      <c r="BM25">
        <f t="shared" si="34"/>
        <v>16.992166450001221</v>
      </c>
      <c r="BN25">
        <f t="shared" si="35"/>
        <v>12.993018932151326</v>
      </c>
      <c r="BO25">
        <f t="shared" si="36"/>
        <v>6.9942539597163051</v>
      </c>
      <c r="BP25">
        <f t="shared" si="37"/>
        <v>4.9946539832933974</v>
      </c>
      <c r="BQ25">
        <f t="shared" si="38"/>
        <v>-4.3714473631505267E-3</v>
      </c>
      <c r="BT25">
        <f>0.6108*EXP((17.27*T!B25)/(T!B25+237.3))</f>
        <v>0.89696938990401942</v>
      </c>
      <c r="BU25">
        <f>0.6108*EXP((17.27*T!C25)/(T!C25+237.3))</f>
        <v>0.92865518405702308</v>
      </c>
      <c r="BV25">
        <f>0.6108*EXP((17.27*T!D25)/(T!D25+237.3))</f>
        <v>1.1403276978496268</v>
      </c>
      <c r="BW25">
        <f>0.6108*EXP((17.27*T!E25)/(T!E25+237.3))</f>
        <v>1.4494811248284514</v>
      </c>
      <c r="BX25">
        <f>0.6108*EXP((17.27*T!F25)/(T!F25+237.3))</f>
        <v>2.2668801009804516</v>
      </c>
      <c r="BY25">
        <f>0.6108*EXP((17.27*T!G25)/(T!G25+237.3))</f>
        <v>2.9306073746865935</v>
      </c>
      <c r="BZ25">
        <f>0.6108*EXP((17.27*T!H25)/(T!H25+237.3))</f>
        <v>3.0380717152215446</v>
      </c>
      <c r="CA25">
        <f>0.6108*EXP((17.27*T!I25)/(T!I25+237.3))</f>
        <v>3.0930813295225428</v>
      </c>
      <c r="CB25">
        <f>0.6108*EXP((17.27*T!J25)/(T!J25+237.3))</f>
        <v>2.6278588442730206</v>
      </c>
      <c r="CC25">
        <f>0.6108*EXP((17.27*T!K25)/(T!K25+237.3))</f>
        <v>2.038176335166181</v>
      </c>
      <c r="CD25">
        <f>0.6108*EXP((17.27*T!L25)/(T!L25+237.3))</f>
        <v>1.6943980378095331</v>
      </c>
      <c r="CE25">
        <f>0.6108*EXP((17.27*T!M25)/(T!M25+237.3))</f>
        <v>1.109852890889037</v>
      </c>
    </row>
    <row r="26" spans="1:83" ht="11.25" thickBot="1" x14ac:dyDescent="0.2">
      <c r="A26" s="2">
        <v>1975</v>
      </c>
      <c r="B26">
        <f>0.6108*EXP((17.27*max!B26)/(max!B26+237.3))</f>
        <v>2.1973933238855259</v>
      </c>
      <c r="C26">
        <f>0.6108*EXP((17.27*max!C26)/(max!C26+237.3))</f>
        <v>2.1973933238855259</v>
      </c>
      <c r="D26">
        <f>0.6108*EXP((17.27*max!D26)/(max!D26+237.3))</f>
        <v>4.492592251118583</v>
      </c>
      <c r="E26">
        <f>0.6108*EXP((17.27*max!E26)/(max!E26+237.3))</f>
        <v>3.3614398286025637</v>
      </c>
      <c r="F26">
        <f>0.6108*EXP((17.27*max!F26)/(max!F26+237.3))</f>
        <v>4.7547753962618131</v>
      </c>
      <c r="G26">
        <f>0.6108*EXP((17.27*max!G26)/(max!G26+237.3))</f>
        <v>4.7547753962618131</v>
      </c>
      <c r="H26">
        <f>0.6108*EXP((17.27*max!H26)/(max!H26+237.3))</f>
        <v>5.6226812384961216</v>
      </c>
      <c r="I26">
        <f>0.6108*EXP((17.27*max!I26)/(max!I26+237.3))</f>
        <v>5.030147795606851</v>
      </c>
      <c r="J26">
        <f>0.6108*EXP((17.27*max!J26)/(max!J26+237.3))</f>
        <v>4.492592251118583</v>
      </c>
      <c r="K26">
        <f>0.6108*EXP((17.27*max!K26)/(max!K26+237.3))</f>
        <v>3.3614398286025637</v>
      </c>
      <c r="L26">
        <f>0.6108*EXP((17.27*max!L26)/(max!L26+237.3))</f>
        <v>2.9839174771655594</v>
      </c>
      <c r="M26">
        <f>0.6108*EXP((17.27*max!M26)/(max!M26+237.3))</f>
        <v>1.8182866804855506</v>
      </c>
      <c r="P26">
        <f>0.6108*EXP((17.27*min!B26)/(min!B26+237.3))</f>
        <v>0.52741000445547548</v>
      </c>
      <c r="Q26">
        <f>0.6108*EXP((17.27*min!C26)/(min!C26+237.3))</f>
        <v>0.61080000000000001</v>
      </c>
      <c r="R26">
        <f>0.6108*EXP((17.27*min!D26)/(min!D26+237.3))</f>
        <v>0.65670916398908075</v>
      </c>
      <c r="S26">
        <f>0.6108*EXP((17.27*min!E26)/(min!E26+237.3))</f>
        <v>0.87231096034971234</v>
      </c>
      <c r="T26">
        <f>0.6108*EXP((17.27*min!F26)/(min!F26+237.3))</f>
        <v>1.4025638730469563</v>
      </c>
      <c r="U26">
        <f>0.6108*EXP((17.27*min!G26)/(min!G26+237.3))</f>
        <v>2.1973933238855259</v>
      </c>
      <c r="V26">
        <f>0.6108*EXP((17.27*min!H26)/(min!H26+237.3))</f>
        <v>2.3382812709274461</v>
      </c>
      <c r="W26">
        <f>0.6108*EXP((17.27*min!I26)/(min!I26+237.3))</f>
        <v>2.0639892026604851</v>
      </c>
      <c r="X26">
        <f>0.6108*EXP((17.27*min!J26)/(min!J26+237.3))</f>
        <v>1.7053462321157722</v>
      </c>
      <c r="Y26">
        <f>0.6108*EXP((17.27*min!K26)/(min!K26+237.3))</f>
        <v>1.0727688258811263</v>
      </c>
      <c r="Z26">
        <f>0.6108*EXP((17.27*min!L26)/(min!L26+237.3))</f>
        <v>0.65670916398908075</v>
      </c>
      <c r="AA26">
        <f>0.6108*EXP((17.27*min!M26)/(min!M26+237.3))</f>
        <v>0.56775189117620539</v>
      </c>
      <c r="AD26">
        <f t="shared" si="3"/>
        <v>1.3624016641705006</v>
      </c>
      <c r="AE26">
        <f t="shared" si="4"/>
        <v>1.4040966619427628</v>
      </c>
      <c r="AF26">
        <f t="shared" si="5"/>
        <v>2.5746507075538316</v>
      </c>
      <c r="AG26">
        <f t="shared" si="6"/>
        <v>2.1168753944761383</v>
      </c>
      <c r="AH26">
        <f t="shared" si="7"/>
        <v>3.0786696346543847</v>
      </c>
      <c r="AI26">
        <f t="shared" si="8"/>
        <v>3.4760843600736697</v>
      </c>
      <c r="AJ26">
        <f t="shared" si="9"/>
        <v>3.9804812547117838</v>
      </c>
      <c r="AK26">
        <f t="shared" si="10"/>
        <v>3.5470684991336681</v>
      </c>
      <c r="AL26">
        <f t="shared" si="11"/>
        <v>3.0989692416171777</v>
      </c>
      <c r="AM26">
        <f t="shared" si="12"/>
        <v>2.2171043272418451</v>
      </c>
      <c r="AN26">
        <f t="shared" si="13"/>
        <v>1.8203133205773201</v>
      </c>
      <c r="AO26">
        <f t="shared" si="14"/>
        <v>1.1930192858308781</v>
      </c>
      <c r="AR26">
        <f t="shared" si="15"/>
        <v>0.52741000445547548</v>
      </c>
      <c r="AS26">
        <f t="shared" si="16"/>
        <v>0.61080000000000001</v>
      </c>
      <c r="AT26">
        <f t="shared" si="17"/>
        <v>0.65670916398908075</v>
      </c>
      <c r="AU26">
        <f t="shared" si="18"/>
        <v>0.87231096034971234</v>
      </c>
      <c r="AV26">
        <f t="shared" si="19"/>
        <v>1.4025638730469563</v>
      </c>
      <c r="AW26">
        <f t="shared" si="20"/>
        <v>2.1973933238855259</v>
      </c>
      <c r="AX26">
        <f t="shared" si="21"/>
        <v>2.3382812709274461</v>
      </c>
      <c r="AY26">
        <f t="shared" si="22"/>
        <v>2.0639892026604851</v>
      </c>
      <c r="AZ26">
        <f t="shared" si="23"/>
        <v>1.7053462321157722</v>
      </c>
      <c r="BA26">
        <f t="shared" si="24"/>
        <v>1.0727688258811263</v>
      </c>
      <c r="BB26">
        <f t="shared" si="25"/>
        <v>0.65670916398908075</v>
      </c>
      <c r="BC26">
        <f t="shared" si="26"/>
        <v>0.56775189117620539</v>
      </c>
      <c r="BF26">
        <f t="shared" si="27"/>
        <v>-2.0039918155323222</v>
      </c>
      <c r="BG26">
        <f t="shared" si="28"/>
        <v>-4.3714473631505267E-3</v>
      </c>
      <c r="BH26">
        <f t="shared" si="29"/>
        <v>0.99543655187795055</v>
      </c>
      <c r="BI26">
        <f t="shared" si="30"/>
        <v>4.9946539832933974</v>
      </c>
      <c r="BJ26">
        <f t="shared" si="31"/>
        <v>11.993228411397103</v>
      </c>
      <c r="BK26">
        <f t="shared" si="32"/>
        <v>18.991731469870519</v>
      </c>
      <c r="BL26">
        <f t="shared" si="33"/>
        <v>19.991511795052396</v>
      </c>
      <c r="BM26">
        <f t="shared" si="34"/>
        <v>17.991949688187855</v>
      </c>
      <c r="BN26">
        <f t="shared" si="35"/>
        <v>14.992595604103311</v>
      </c>
      <c r="BO26">
        <f t="shared" si="36"/>
        <v>7.9940517631176986</v>
      </c>
      <c r="BP26">
        <f t="shared" si="37"/>
        <v>0.99543655187795055</v>
      </c>
      <c r="BQ26">
        <f t="shared" si="38"/>
        <v>-1.0041809031655142</v>
      </c>
      <c r="BT26">
        <f>0.6108*EXP((17.27*T!B26)/(T!B26+237.3))</f>
        <v>1.0438914352743032</v>
      </c>
      <c r="BU26">
        <f>0.6108*EXP((17.27*T!C26)/(T!C26+237.3))</f>
        <v>1.0157006922779299</v>
      </c>
      <c r="BV26">
        <f>0.6108*EXP((17.27*T!D26)/(T!D26+237.3))</f>
        <v>1.2279626193393784</v>
      </c>
      <c r="BW26">
        <f>0.6108*EXP((17.27*T!E26)/(T!E26+237.3))</f>
        <v>1.7837358312436735</v>
      </c>
      <c r="BX26">
        <f>0.6108*EXP((17.27*T!F26)/(T!F26+237.3))</f>
        <v>2.4717700446226427</v>
      </c>
      <c r="BY26">
        <f>0.6108*EXP((17.27*T!G26)/(T!G26+237.3))</f>
        <v>3.3022863265902909</v>
      </c>
      <c r="BZ26">
        <f>0.6108*EXP((17.27*T!H26)/(T!H26+237.3))</f>
        <v>3.5863105663510559</v>
      </c>
      <c r="CA26">
        <f>0.6108*EXP((17.27*T!I26)/(T!I26+237.3))</f>
        <v>3.2440422381586771</v>
      </c>
      <c r="CB26">
        <f>0.6108*EXP((17.27*T!J26)/(T!J26+237.3))</f>
        <v>2.8955307729089892</v>
      </c>
      <c r="CC26">
        <f>0.6108*EXP((17.27*T!K26)/(T!K26+237.3))</f>
        <v>1.9873971889021356</v>
      </c>
      <c r="CD26">
        <f>0.6108*EXP((17.27*T!L26)/(T!L26+237.3))</f>
        <v>1.3480279711634873</v>
      </c>
      <c r="CE26">
        <f>0.6108*EXP((17.27*T!M26)/(T!M26+237.3))</f>
        <v>1.0157006922779299</v>
      </c>
    </row>
    <row r="27" spans="1:83" ht="11.25" thickBot="1" x14ac:dyDescent="0.2">
      <c r="A27" s="2">
        <v>1976</v>
      </c>
      <c r="B27">
        <f>0.6108*EXP((17.27*max!B27)/(max!B27+237.3))</f>
        <v>2.3382812709274461</v>
      </c>
      <c r="C27">
        <f>0.6108*EXP((17.27*max!C27)/(max!C27+237.3))</f>
        <v>1.8182866804855506</v>
      </c>
      <c r="D27">
        <f>0.6108*EXP((17.27*max!D27)/(max!D27+237.3))</f>
        <v>1.8182866804855506</v>
      </c>
      <c r="E27">
        <f>0.6108*EXP((17.27*max!E27)/(max!E27+237.3))</f>
        <v>4.2430650587590133</v>
      </c>
      <c r="F27">
        <f>0.6108*EXP((17.27*max!F27)/(max!F27+237.3))</f>
        <v>4.492592251118583</v>
      </c>
      <c r="G27">
        <f>0.6108*EXP((17.27*max!G27)/(max!G27+237.3))</f>
        <v>4.7547753962618131</v>
      </c>
      <c r="H27">
        <f>0.6108*EXP((17.27*max!H27)/(max!H27+237.3))</f>
        <v>5.030147795606851</v>
      </c>
      <c r="I27">
        <f>0.6108*EXP((17.27*max!I27)/(max!I27+237.3))</f>
        <v>5.030147795606851</v>
      </c>
      <c r="J27">
        <f>0.6108*EXP((17.27*max!J27)/(max!J27+237.3))</f>
        <v>4.7547753962618131</v>
      </c>
      <c r="K27">
        <f>0.6108*EXP((17.27*max!K27)/(max!K27+237.3))</f>
        <v>3.7799303639952631</v>
      </c>
      <c r="L27">
        <f>0.6108*EXP((17.27*max!L27)/(max!L27+237.3))</f>
        <v>3.3614398286025637</v>
      </c>
      <c r="M27">
        <f>0.6108*EXP((17.27*max!M27)/(max!M27+237.3))</f>
        <v>2.6439311922105757</v>
      </c>
      <c r="P27">
        <f>0.6108*EXP((17.27*min!B27)/(min!B27+237.3))</f>
        <v>0.61080000000000001</v>
      </c>
      <c r="Q27">
        <f>0.6108*EXP((17.27*min!C27)/(min!C27+237.3))</f>
        <v>0.45426018589398121</v>
      </c>
      <c r="R27">
        <f>0.6108*EXP((17.27*min!D27)/(min!D27+237.3))</f>
        <v>0.52741000445547548</v>
      </c>
      <c r="S27">
        <f>0.6108*EXP((17.27*min!E27)/(min!E27+237.3))</f>
        <v>0.87231096034971234</v>
      </c>
      <c r="T27">
        <f>0.6108*EXP((17.27*min!F27)/(min!F27+237.3))</f>
        <v>1.3127141391058279</v>
      </c>
      <c r="U27">
        <f>0.6108*EXP((17.27*min!G27)/(min!G27+237.3))</f>
        <v>1.8182866804855506</v>
      </c>
      <c r="V27">
        <f>0.6108*EXP((17.27*min!H27)/(min!H27+237.3))</f>
        <v>2.1973933238855259</v>
      </c>
      <c r="W27">
        <f>0.6108*EXP((17.27*min!I27)/(min!I27+237.3))</f>
        <v>2.3382812709274461</v>
      </c>
      <c r="X27">
        <f>0.6108*EXP((17.27*min!J27)/(min!J27+237.3))</f>
        <v>1.9377293518704448</v>
      </c>
      <c r="Y27">
        <f>0.6108*EXP((17.27*min!K27)/(min!K27+237.3))</f>
        <v>0.93510940339373394</v>
      </c>
      <c r="Z27">
        <f>0.6108*EXP((17.27*min!L27)/(min!L27+237.3))</f>
        <v>0.70564143414402813</v>
      </c>
      <c r="AA27">
        <f>0.6108*EXP((17.27*min!M27)/(min!M27+237.3))</f>
        <v>0.70564143414402813</v>
      </c>
      <c r="AD27">
        <f t="shared" si="3"/>
        <v>1.4745406354637232</v>
      </c>
      <c r="AE27">
        <f t="shared" si="4"/>
        <v>1.1362734331897659</v>
      </c>
      <c r="AF27">
        <f t="shared" si="5"/>
        <v>1.172848342470513</v>
      </c>
      <c r="AG27">
        <f t="shared" si="6"/>
        <v>2.5576880095543628</v>
      </c>
      <c r="AH27">
        <f t="shared" si="7"/>
        <v>2.9026531951122054</v>
      </c>
      <c r="AI27">
        <f t="shared" si="8"/>
        <v>3.2865310383736821</v>
      </c>
      <c r="AJ27">
        <f t="shared" si="9"/>
        <v>3.6137705597461887</v>
      </c>
      <c r="AK27">
        <f t="shared" si="10"/>
        <v>3.6842145332671485</v>
      </c>
      <c r="AL27">
        <f t="shared" si="11"/>
        <v>3.346252374066129</v>
      </c>
      <c r="AM27">
        <f t="shared" si="12"/>
        <v>2.3575198836944984</v>
      </c>
      <c r="AN27">
        <f t="shared" si="13"/>
        <v>2.0335406313732958</v>
      </c>
      <c r="AO27">
        <f t="shared" si="14"/>
        <v>1.674786313177302</v>
      </c>
      <c r="AR27">
        <f t="shared" si="15"/>
        <v>0.61080000000000001</v>
      </c>
      <c r="AS27">
        <f t="shared" si="16"/>
        <v>0.45426018589398121</v>
      </c>
      <c r="AT27">
        <f t="shared" si="17"/>
        <v>0.52741000445547548</v>
      </c>
      <c r="AU27">
        <f t="shared" si="18"/>
        <v>0.87231096034971234</v>
      </c>
      <c r="AV27">
        <f t="shared" si="19"/>
        <v>1.3127141391058279</v>
      </c>
      <c r="AW27">
        <f t="shared" si="20"/>
        <v>1.8182866804855506</v>
      </c>
      <c r="AX27">
        <f t="shared" si="21"/>
        <v>2.1973933238855259</v>
      </c>
      <c r="AY27">
        <f t="shared" si="22"/>
        <v>2.3382812709274461</v>
      </c>
      <c r="AZ27">
        <f t="shared" si="23"/>
        <v>1.9377293518704448</v>
      </c>
      <c r="BA27">
        <f t="shared" si="24"/>
        <v>0.93510940339373394</v>
      </c>
      <c r="BB27">
        <f t="shared" si="25"/>
        <v>0.70564143414402813</v>
      </c>
      <c r="BC27">
        <f t="shared" si="26"/>
        <v>0.70564143414402813</v>
      </c>
      <c r="BF27">
        <f t="shared" si="27"/>
        <v>-4.3714473631505267E-3</v>
      </c>
      <c r="BG27">
        <f t="shared" si="28"/>
        <v>-4.0036180099720076</v>
      </c>
      <c r="BH27">
        <f t="shared" si="29"/>
        <v>-2.0039918155323222</v>
      </c>
      <c r="BI27">
        <f t="shared" si="30"/>
        <v>4.9946539832933974</v>
      </c>
      <c r="BJ27">
        <f t="shared" si="31"/>
        <v>10.993436434119809</v>
      </c>
      <c r="BK27">
        <f t="shared" si="32"/>
        <v>15.992381755307434</v>
      </c>
      <c r="BL27">
        <f t="shared" si="33"/>
        <v>18.991731469870519</v>
      </c>
      <c r="BM27">
        <f t="shared" si="34"/>
        <v>19.991511795052396</v>
      </c>
      <c r="BN27">
        <f t="shared" si="35"/>
        <v>16.992166450001221</v>
      </c>
      <c r="BO27">
        <f t="shared" si="36"/>
        <v>5.9944546997759325</v>
      </c>
      <c r="BP27">
        <f t="shared" si="37"/>
        <v>1.9952430945609749</v>
      </c>
      <c r="BQ27">
        <f t="shared" si="38"/>
        <v>1.9952430945609749</v>
      </c>
      <c r="BT27">
        <f>0.6108*EXP((17.27*T!B27)/(T!B27+237.3))</f>
        <v>1.0800971266534045</v>
      </c>
      <c r="BU27">
        <f>0.6108*EXP((17.27*T!C27)/(T!C27+237.3))</f>
        <v>0.8784188532885675</v>
      </c>
      <c r="BV27">
        <f>0.6108*EXP((17.27*T!D27)/(T!D27+237.3))</f>
        <v>1.0226847750674277</v>
      </c>
      <c r="BW27">
        <f>0.6108*EXP((17.27*T!E27)/(T!E27+237.3))</f>
        <v>1.6512191555446767</v>
      </c>
      <c r="BX27">
        <f>0.6108*EXP((17.27*T!F27)/(T!F27+237.3))</f>
        <v>2.1973933238855259</v>
      </c>
      <c r="BY27">
        <f>0.6108*EXP((17.27*T!G27)/(T!G27+237.3))</f>
        <v>2.8955307729089892</v>
      </c>
      <c r="BZ27">
        <f>0.6108*EXP((17.27*T!H27)/(T!H27+237.3))</f>
        <v>3.2248275907111101</v>
      </c>
      <c r="CA27">
        <f>0.6108*EXP((17.27*T!I27)/(T!I27+237.3))</f>
        <v>3.5237195928099276</v>
      </c>
      <c r="CB27">
        <f>0.6108*EXP((17.27*T!J27)/(T!J27+237.3))</f>
        <v>3.0018745443431598</v>
      </c>
      <c r="CC27">
        <f>0.6108*EXP((17.27*T!K27)/(T!K27+237.3))</f>
        <v>1.913305694509122</v>
      </c>
      <c r="CD27">
        <f>0.6108*EXP((17.27*T!L27)/(T!L27+237.3))</f>
        <v>1.3933421778648425</v>
      </c>
      <c r="CE27">
        <f>0.6108*EXP((17.27*T!M27)/(T!M27+237.3))</f>
        <v>1.1558393550367974</v>
      </c>
    </row>
    <row r="28" spans="1:83" ht="11.25" thickBot="1" x14ac:dyDescent="0.2">
      <c r="A28" s="2">
        <v>1977</v>
      </c>
      <c r="B28">
        <f>0.6108*EXP((17.27*max!B28)/(max!B28+237.3))</f>
        <v>1.4025638730469563</v>
      </c>
      <c r="C28">
        <f>0.6108*EXP((17.27*max!C28)/(max!C28+237.3))</f>
        <v>2.1973933238855259</v>
      </c>
      <c r="D28">
        <f>0.6108*EXP((17.27*max!D28)/(max!D28+237.3))</f>
        <v>2.809437622397069</v>
      </c>
      <c r="E28">
        <f>0.6108*EXP((17.27*max!E28)/(max!E28+237.3))</f>
        <v>4.7547753962618131</v>
      </c>
      <c r="F28">
        <f>0.6108*EXP((17.27*max!F28)/(max!F28+237.3))</f>
        <v>4.0056776000859209</v>
      </c>
      <c r="G28">
        <f>0.6108*EXP((17.27*max!G28)/(max!G28+237.3))</f>
        <v>4.7547753962618131</v>
      </c>
      <c r="H28">
        <f>0.6108*EXP((17.27*max!H28)/(max!H28+237.3))</f>
        <v>5.3192602098598769</v>
      </c>
      <c r="I28">
        <f>0.6108*EXP((17.27*max!I28)/(max!I28+237.3))</f>
        <v>5.030147795606851</v>
      </c>
      <c r="J28">
        <f>0.6108*EXP((17.27*max!J28)/(max!J28+237.3))</f>
        <v>4.492592251118583</v>
      </c>
      <c r="K28">
        <f>0.6108*EXP((17.27*max!K28)/(max!K28+237.3))</f>
        <v>3.5653401758108458</v>
      </c>
      <c r="L28">
        <f>0.6108*EXP((17.27*max!L28)/(max!L28+237.3))</f>
        <v>2.6439311922105757</v>
      </c>
      <c r="M28">
        <f>0.6108*EXP((17.27*max!M28)/(max!M28+237.3))</f>
        <v>2.809437622397069</v>
      </c>
      <c r="P28">
        <f>0.6108*EXP((17.27*min!B28)/(min!B28+237.3))</f>
        <v>0.52741000445547548</v>
      </c>
      <c r="Q28">
        <f>0.6108*EXP((17.27*min!C28)/(min!C28+237.3))</f>
        <v>0.65670916398908075</v>
      </c>
      <c r="R28">
        <f>0.6108*EXP((17.27*min!D28)/(min!D28+237.3))</f>
        <v>0.81326109582625294</v>
      </c>
      <c r="S28">
        <f>0.6108*EXP((17.27*min!E28)/(min!E28+237.3))</f>
        <v>1.0727688258811263</v>
      </c>
      <c r="T28">
        <f>0.6108*EXP((17.27*min!F28)/(min!F28+237.3))</f>
        <v>1.4025638730469563</v>
      </c>
      <c r="U28">
        <f>0.6108*EXP((17.27*min!G28)/(min!G28+237.3))</f>
        <v>2.1973933238855259</v>
      </c>
      <c r="V28">
        <f>0.6108*EXP((17.27*min!H28)/(min!H28+237.3))</f>
        <v>2.1973933238855259</v>
      </c>
      <c r="W28">
        <f>0.6108*EXP((17.27*min!I28)/(min!I28+237.3))</f>
        <v>1.9377293518704448</v>
      </c>
      <c r="X28">
        <f>0.6108*EXP((17.27*min!J28)/(min!J28+237.3))</f>
        <v>1.9377293518704448</v>
      </c>
      <c r="Y28">
        <f>0.6108*EXP((17.27*min!K28)/(min!K28+237.3))</f>
        <v>0.81326109582625294</v>
      </c>
      <c r="Z28">
        <f>0.6108*EXP((17.27*min!L28)/(min!L28+237.3))</f>
        <v>0.65670916398908075</v>
      </c>
      <c r="AA28">
        <f>0.6108*EXP((17.27*min!M28)/(min!M28+237.3))</f>
        <v>0.61080000000000001</v>
      </c>
      <c r="AD28">
        <f t="shared" si="3"/>
        <v>0.96498693875121588</v>
      </c>
      <c r="AE28">
        <f t="shared" si="4"/>
        <v>1.4270512439373033</v>
      </c>
      <c r="AF28">
        <f t="shared" si="5"/>
        <v>1.811349359111661</v>
      </c>
      <c r="AG28">
        <f t="shared" si="6"/>
        <v>2.9137721110714696</v>
      </c>
      <c r="AH28">
        <f t="shared" si="7"/>
        <v>2.7041207365664386</v>
      </c>
      <c r="AI28">
        <f t="shared" si="8"/>
        <v>3.4760843600736697</v>
      </c>
      <c r="AJ28">
        <f t="shared" si="9"/>
        <v>3.7583267668727016</v>
      </c>
      <c r="AK28">
        <f t="shared" si="10"/>
        <v>3.4839385737386479</v>
      </c>
      <c r="AL28">
        <f t="shared" si="11"/>
        <v>3.2151608014945139</v>
      </c>
      <c r="AM28">
        <f t="shared" si="12"/>
        <v>2.1893006358185492</v>
      </c>
      <c r="AN28">
        <f t="shared" si="13"/>
        <v>1.6503201780998282</v>
      </c>
      <c r="AO28">
        <f t="shared" si="14"/>
        <v>1.7101188111985346</v>
      </c>
      <c r="AR28">
        <f t="shared" si="15"/>
        <v>0.52741000445547548</v>
      </c>
      <c r="AS28">
        <f t="shared" si="16"/>
        <v>0.65670916398908075</v>
      </c>
      <c r="AT28">
        <f t="shared" si="17"/>
        <v>0.81326109582625294</v>
      </c>
      <c r="AU28">
        <f t="shared" si="18"/>
        <v>1.0727688258811263</v>
      </c>
      <c r="AV28">
        <f t="shared" si="19"/>
        <v>1.4025638730469563</v>
      </c>
      <c r="AW28">
        <f t="shared" si="20"/>
        <v>2.1973933238855259</v>
      </c>
      <c r="AX28">
        <f t="shared" si="21"/>
        <v>2.1973933238855259</v>
      </c>
      <c r="AY28">
        <f t="shared" si="22"/>
        <v>1.9377293518704448</v>
      </c>
      <c r="AZ28">
        <f t="shared" si="23"/>
        <v>1.9377293518704448</v>
      </c>
      <c r="BA28">
        <f t="shared" si="24"/>
        <v>0.81326109582625294</v>
      </c>
      <c r="BB28">
        <f t="shared" si="25"/>
        <v>0.65670916398908075</v>
      </c>
      <c r="BC28">
        <f t="shared" si="26"/>
        <v>0.61080000000000001</v>
      </c>
      <c r="BF28">
        <f t="shared" si="27"/>
        <v>-2.0039918155323222</v>
      </c>
      <c r="BG28">
        <f t="shared" si="28"/>
        <v>0.99543655187795055</v>
      </c>
      <c r="BH28">
        <f t="shared" si="29"/>
        <v>3.9948518102655131</v>
      </c>
      <c r="BI28">
        <f t="shared" si="30"/>
        <v>7.9940517631176986</v>
      </c>
      <c r="BJ28">
        <f t="shared" si="31"/>
        <v>11.993228411397103</v>
      </c>
      <c r="BK28">
        <f t="shared" si="32"/>
        <v>18.991731469870519</v>
      </c>
      <c r="BL28">
        <f t="shared" si="33"/>
        <v>18.991731469870519</v>
      </c>
      <c r="BM28">
        <f t="shared" si="34"/>
        <v>16.992166450001221</v>
      </c>
      <c r="BN28">
        <f t="shared" si="35"/>
        <v>16.992166450001221</v>
      </c>
      <c r="BO28">
        <f t="shared" si="36"/>
        <v>3.9948518102655131</v>
      </c>
      <c r="BP28">
        <f t="shared" si="37"/>
        <v>0.99543655187795055</v>
      </c>
      <c r="BQ28">
        <f t="shared" si="38"/>
        <v>-4.3714473631505267E-3</v>
      </c>
      <c r="BT28">
        <f>0.6108*EXP((17.27*T!B28)/(T!B28+237.3))</f>
        <v>0.80755475986901437</v>
      </c>
      <c r="BU28">
        <f>0.6108*EXP((17.27*T!C28)/(T!C28+237.3))</f>
        <v>1.0367799276460743</v>
      </c>
      <c r="BV28">
        <f>0.6108*EXP((17.27*T!D28)/(T!D28+237.3))</f>
        <v>1.278215906569439</v>
      </c>
      <c r="BW28">
        <f>0.6108*EXP((17.27*T!E28)/(T!E28+237.3))</f>
        <v>1.6835115280330897</v>
      </c>
      <c r="BX28">
        <f>0.6108*EXP((17.27*T!F28)/(T!F28+237.3))</f>
        <v>2.238858124675362</v>
      </c>
      <c r="BY28">
        <f>0.6108*EXP((17.27*T!G28)/(T!G28+237.3))</f>
        <v>3.1116099111162523</v>
      </c>
      <c r="BZ28">
        <f>0.6108*EXP((17.27*T!H28)/(T!H28+237.3))</f>
        <v>3.3022863265902909</v>
      </c>
      <c r="CA28">
        <f>0.6108*EXP((17.27*T!I28)/(T!I28+237.3))</f>
        <v>3.2248275907111101</v>
      </c>
      <c r="CB28">
        <f>0.6108*EXP((17.27*T!J28)/(T!J28+237.3))</f>
        <v>2.878130284758361</v>
      </c>
      <c r="CC28">
        <f>0.6108*EXP((17.27*T!K28)/(T!K28+237.3))</f>
        <v>1.8534226492057391</v>
      </c>
      <c r="CD28" t="e">
        <f>0.6108*EXP((17.27*T!L28)/(T!L28+237.3))</f>
        <v>#VALUE!</v>
      </c>
      <c r="CE28">
        <f>0.6108*EXP((17.27*T!M28)/(T!M28+237.3))</f>
        <v>1.1249994953126072</v>
      </c>
    </row>
    <row r="29" spans="1:83" ht="11.25" thickBot="1" x14ac:dyDescent="0.2">
      <c r="A29" s="2">
        <v>1978</v>
      </c>
      <c r="B29">
        <f>0.6108*EXP((17.27*max!B29)/(max!B29+237.3))</f>
        <v>2.9839174771655594</v>
      </c>
      <c r="C29">
        <f>0.6108*EXP((17.27*max!C29)/(max!C29+237.3))</f>
        <v>2.809437622397069</v>
      </c>
      <c r="D29">
        <f>0.6108*EXP((17.27*max!D29)/(max!D29+237.3))</f>
        <v>3.7799303639952631</v>
      </c>
      <c r="E29">
        <f>0.6108*EXP((17.27*max!E29)/(max!E29+237.3))</f>
        <v>4.0056776000859209</v>
      </c>
      <c r="F29">
        <f>0.6108*EXP((17.27*max!F29)/(max!F29+237.3))</f>
        <v>3.1677777175068473</v>
      </c>
      <c r="G29">
        <f>0.6108*EXP((17.27*max!G29)/(max!G29+237.3))</f>
        <v>5.030147795606851</v>
      </c>
      <c r="H29">
        <f>0.6108*EXP((17.27*max!H29)/(max!H29+237.3))</f>
        <v>5.030147795606851</v>
      </c>
      <c r="I29">
        <f>0.6108*EXP((17.27*max!I29)/(max!I29+237.3))</f>
        <v>5.030147795606851</v>
      </c>
      <c r="J29">
        <f>0.6108*EXP((17.27*max!J29)/(max!J29+237.3))</f>
        <v>6.991469290024015</v>
      </c>
      <c r="K29">
        <f>0.6108*EXP((17.27*max!K29)/(max!K29+237.3))</f>
        <v>5.3192602098598769</v>
      </c>
      <c r="L29">
        <f>0.6108*EXP((17.27*max!L29)/(max!L29+237.3))</f>
        <v>2.0639892026604851</v>
      </c>
      <c r="M29">
        <f>0.6108*EXP((17.27*max!M29)/(max!M29+237.3))</f>
        <v>2.809437622397069</v>
      </c>
      <c r="P29">
        <f>0.6108*EXP((17.27*min!B29)/(min!B29+237.3))</f>
        <v>0.52741000445547548</v>
      </c>
      <c r="Q29">
        <f>0.6108*EXP((17.27*min!C29)/(min!C29+237.3))</f>
        <v>0.56775189117620539</v>
      </c>
      <c r="R29">
        <f>0.6108*EXP((17.27*min!D29)/(min!D29+237.3))</f>
        <v>0.75776633009775762</v>
      </c>
      <c r="S29">
        <f>0.6108*EXP((17.27*min!E29)/(min!E29+237.3))</f>
        <v>0.93510940339373394</v>
      </c>
      <c r="T29">
        <f>0.6108*EXP((17.27*min!F29)/(min!F29+237.3))</f>
        <v>0.93510940339373394</v>
      </c>
      <c r="U29">
        <f>0.6108*EXP((17.27*min!G29)/(min!G29+237.3))</f>
        <v>1.2279626193393784</v>
      </c>
      <c r="V29">
        <f>0.6108*EXP((17.27*min!H29)/(min!H29+237.3))</f>
        <v>2.0639892026604851</v>
      </c>
      <c r="W29">
        <f>0.6108*EXP((17.27*min!I29)/(min!I29+237.3))</f>
        <v>2.0639892026604851</v>
      </c>
      <c r="X29">
        <f>0.6108*EXP((17.27*min!J29)/(min!J29+237.3))</f>
        <v>1.8182866804855506</v>
      </c>
      <c r="Y29">
        <f>0.6108*EXP((17.27*min!K29)/(min!K29+237.3))</f>
        <v>1.4025638730469563</v>
      </c>
      <c r="Z29">
        <f>0.6108*EXP((17.27*min!L29)/(min!L29+237.3))</f>
        <v>0.81326109582625294</v>
      </c>
      <c r="AA29">
        <f>0.6108*EXP((17.27*min!M29)/(min!M29+237.3))</f>
        <v>0.56775189117620539</v>
      </c>
      <c r="AD29">
        <f t="shared" si="3"/>
        <v>1.7556637408105176</v>
      </c>
      <c r="AE29">
        <f t="shared" si="4"/>
        <v>1.6885947567866371</v>
      </c>
      <c r="AF29">
        <f t="shared" si="5"/>
        <v>2.2688483470465104</v>
      </c>
      <c r="AG29">
        <f t="shared" si="6"/>
        <v>2.4703935017398275</v>
      </c>
      <c r="AH29">
        <f t="shared" si="7"/>
        <v>2.0514435604502905</v>
      </c>
      <c r="AI29">
        <f t="shared" si="8"/>
        <v>3.1290552074731148</v>
      </c>
      <c r="AJ29">
        <f t="shared" si="9"/>
        <v>3.5470684991336681</v>
      </c>
      <c r="AK29">
        <f t="shared" si="10"/>
        <v>3.5470684991336681</v>
      </c>
      <c r="AL29">
        <f t="shared" si="11"/>
        <v>4.4048779852547826</v>
      </c>
      <c r="AM29">
        <f t="shared" si="12"/>
        <v>3.3609120414534166</v>
      </c>
      <c r="AN29">
        <f t="shared" si="13"/>
        <v>1.438625149243369</v>
      </c>
      <c r="AO29">
        <f t="shared" si="14"/>
        <v>1.6885947567866371</v>
      </c>
      <c r="AR29">
        <f t="shared" si="15"/>
        <v>0.52741000445547548</v>
      </c>
      <c r="AS29">
        <f t="shared" si="16"/>
        <v>0.56775189117620539</v>
      </c>
      <c r="AT29">
        <f t="shared" si="17"/>
        <v>0.75776633009775762</v>
      </c>
      <c r="AU29">
        <f t="shared" si="18"/>
        <v>0.93510940339373394</v>
      </c>
      <c r="AV29">
        <f t="shared" si="19"/>
        <v>0.93510940339373394</v>
      </c>
      <c r="AW29">
        <f t="shared" si="20"/>
        <v>1.2279626193393784</v>
      </c>
      <c r="AX29">
        <f t="shared" si="21"/>
        <v>2.0639892026604851</v>
      </c>
      <c r="AY29">
        <f t="shared" si="22"/>
        <v>2.0639892026604851</v>
      </c>
      <c r="AZ29">
        <f t="shared" si="23"/>
        <v>1.8182866804855506</v>
      </c>
      <c r="BA29">
        <f t="shared" si="24"/>
        <v>1.4025638730469563</v>
      </c>
      <c r="BB29">
        <f t="shared" si="25"/>
        <v>0.81326109582625294</v>
      </c>
      <c r="BC29">
        <f t="shared" si="26"/>
        <v>0.56775189117620539</v>
      </c>
      <c r="BF29">
        <f t="shared" si="27"/>
        <v>-2.0039918155323222</v>
      </c>
      <c r="BG29">
        <f t="shared" si="28"/>
        <v>-1.0041809031655142</v>
      </c>
      <c r="BH29">
        <f t="shared" si="29"/>
        <v>2.9950481806891003</v>
      </c>
      <c r="BI29">
        <f t="shared" si="30"/>
        <v>5.9944546997759325</v>
      </c>
      <c r="BJ29">
        <f t="shared" si="31"/>
        <v>5.9944546997759325</v>
      </c>
      <c r="BK29">
        <f t="shared" si="32"/>
        <v>9.9936430003162631</v>
      </c>
      <c r="BL29">
        <f t="shared" si="33"/>
        <v>17.991949688187855</v>
      </c>
      <c r="BM29">
        <f t="shared" si="34"/>
        <v>17.991949688187855</v>
      </c>
      <c r="BN29">
        <f t="shared" si="35"/>
        <v>15.992381755307434</v>
      </c>
      <c r="BO29">
        <f t="shared" si="36"/>
        <v>11.993228411397103</v>
      </c>
      <c r="BP29">
        <f t="shared" si="37"/>
        <v>3.9948518102655131</v>
      </c>
      <c r="BQ29">
        <f t="shared" si="38"/>
        <v>-1.0041809031655142</v>
      </c>
      <c r="BT29">
        <f>0.6108*EXP((17.27*T!B29)/(T!B29+237.3))</f>
        <v>1.0438914352743032</v>
      </c>
      <c r="BU29">
        <f>0.6108*EXP((17.27*T!C29)/(T!C29+237.3))</f>
        <v>1.0654843299074719</v>
      </c>
      <c r="BV29">
        <f>0.6108*EXP((17.27*T!D29)/(T!D29+237.3))</f>
        <v>1.3302680876001909</v>
      </c>
      <c r="BW29">
        <f>0.6108*EXP((17.27*T!E29)/(T!E29+237.3))</f>
        <v>1.7053462321157722</v>
      </c>
      <c r="BX29">
        <f>0.6108*EXP((17.27*T!F29)/(T!F29+237.3))</f>
        <v>1.9500432630582893</v>
      </c>
      <c r="BY29">
        <f>0.6108*EXP((17.27*T!G29)/(T!G29+237.3))</f>
        <v>2.548770598472057</v>
      </c>
      <c r="BZ29">
        <f>0.6108*EXP((17.27*T!H29)/(T!H29+237.3))</f>
        <v>3.2827711697769288</v>
      </c>
      <c r="CA29">
        <f>0.6108*EXP((17.27*T!I29)/(T!I29+237.3))</f>
        <v>3.2248275907111101</v>
      </c>
      <c r="CB29">
        <f>0.6108*EXP((17.27*T!J29)/(T!J29+237.3))</f>
        <v>3.0018745443431598</v>
      </c>
      <c r="CC29">
        <f>0.6108*EXP((17.27*T!K29)/(T!K29+237.3))</f>
        <v>2.2810057729824531</v>
      </c>
      <c r="CD29">
        <f>0.6108*EXP((17.27*T!L29)/(T!L29+237.3))</f>
        <v>1.2953640863937455</v>
      </c>
      <c r="CE29">
        <f>0.6108*EXP((17.27*T!M29)/(T!M29+237.3))</f>
        <v>1.2697168912941836</v>
      </c>
    </row>
    <row r="30" spans="1:83" ht="11.25" thickBot="1" x14ac:dyDescent="0.2">
      <c r="A30" s="2">
        <v>1979</v>
      </c>
      <c r="B30">
        <f>0.6108*EXP((17.27*max!B30)/(max!B30+237.3))</f>
        <v>2.9839174771655594</v>
      </c>
      <c r="C30">
        <f>0.6108*EXP((17.27*max!C30)/(max!C30+237.3))</f>
        <v>2.809437622397069</v>
      </c>
      <c r="D30">
        <f>0.6108*EXP((17.27*max!D30)/(max!D30+237.3))</f>
        <v>2.9839174771655594</v>
      </c>
      <c r="E30">
        <f>0.6108*EXP((17.27*max!E30)/(max!E30+237.3))</f>
        <v>4.7547753962618131</v>
      </c>
      <c r="F30">
        <f>0.6108*EXP((17.27*max!F30)/(max!F30+237.3))</f>
        <v>3.7799303639952631</v>
      </c>
      <c r="G30">
        <f>0.6108*EXP((17.27*max!G30)/(max!G30+237.3))</f>
        <v>4.7547753962618131</v>
      </c>
      <c r="H30">
        <f>0.6108*EXP((17.27*max!H30)/(max!H30+237.3))</f>
        <v>5.030147795606851</v>
      </c>
      <c r="I30">
        <f>0.6108*EXP((17.27*max!I30)/(max!I30+237.3))</f>
        <v>6.991469290024015</v>
      </c>
      <c r="J30">
        <f>0.6108*EXP((17.27*max!J30)/(max!J30+237.3))</f>
        <v>5.6226812384961216</v>
      </c>
      <c r="K30">
        <f>0.6108*EXP((17.27*max!K30)/(max!K30+237.3))</f>
        <v>4.492592251118583</v>
      </c>
      <c r="L30">
        <f>0.6108*EXP((17.27*max!L30)/(max!L30+237.3))</f>
        <v>4.2430650587590133</v>
      </c>
      <c r="M30">
        <f>0.6108*EXP((17.27*max!M30)/(max!M30+237.3))</f>
        <v>2.3382812709274461</v>
      </c>
      <c r="P30">
        <f>0.6108*EXP((17.27*min!B30)/(min!B30+237.3))</f>
        <v>0.61080000000000001</v>
      </c>
      <c r="Q30">
        <f>0.6108*EXP((17.27*min!C30)/(min!C30+237.3))</f>
        <v>0.61080000000000001</v>
      </c>
      <c r="R30">
        <f>0.6108*EXP((17.27*min!D30)/(min!D30+237.3))</f>
        <v>0.61080000000000001</v>
      </c>
      <c r="S30">
        <f>0.6108*EXP((17.27*min!E30)/(min!E30+237.3))</f>
        <v>1.001858425976152</v>
      </c>
      <c r="T30">
        <f>0.6108*EXP((17.27*min!F30)/(min!F30+237.3))</f>
        <v>1.0727688258811263</v>
      </c>
      <c r="U30">
        <f>0.6108*EXP((17.27*min!G30)/(min!G30+237.3))</f>
        <v>1.9377293518704448</v>
      </c>
      <c r="V30">
        <f>0.6108*EXP((17.27*min!H30)/(min!H30+237.3))</f>
        <v>2.4870053972720654</v>
      </c>
      <c r="W30">
        <f>0.6108*EXP((17.27*min!I30)/(min!I30+237.3))</f>
        <v>2.3382812709274461</v>
      </c>
      <c r="X30">
        <f>0.6108*EXP((17.27*min!J30)/(min!J30+237.3))</f>
        <v>1.7053462321157722</v>
      </c>
      <c r="Y30">
        <f>0.6108*EXP((17.27*min!K30)/(min!K30+237.3))</f>
        <v>1.4977709027569757</v>
      </c>
      <c r="Z30">
        <f>0.6108*EXP((17.27*min!L30)/(min!L30+237.3))</f>
        <v>0.93510940339373394</v>
      </c>
      <c r="AA30">
        <f>0.6108*EXP((17.27*min!M30)/(min!M30+237.3))</f>
        <v>0.70564143414402813</v>
      </c>
      <c r="AD30">
        <f t="shared" si="3"/>
        <v>1.7973587385827798</v>
      </c>
      <c r="AE30">
        <f t="shared" si="4"/>
        <v>1.7101188111985346</v>
      </c>
      <c r="AF30">
        <f t="shared" si="5"/>
        <v>1.7973587385827798</v>
      </c>
      <c r="AG30">
        <f t="shared" si="6"/>
        <v>2.8783169111189828</v>
      </c>
      <c r="AH30">
        <f t="shared" si="7"/>
        <v>2.4263495949381948</v>
      </c>
      <c r="AI30">
        <f t="shared" si="8"/>
        <v>3.346252374066129</v>
      </c>
      <c r="AJ30">
        <f t="shared" si="9"/>
        <v>3.7585765964394584</v>
      </c>
      <c r="AK30">
        <f t="shared" si="10"/>
        <v>4.6648752804757301</v>
      </c>
      <c r="AL30">
        <f t="shared" si="11"/>
        <v>3.664013735305947</v>
      </c>
      <c r="AM30">
        <f t="shared" si="12"/>
        <v>2.9951815769377794</v>
      </c>
      <c r="AN30">
        <f t="shared" si="13"/>
        <v>2.5890872310763737</v>
      </c>
      <c r="AO30">
        <f t="shared" si="14"/>
        <v>1.5219613525357372</v>
      </c>
      <c r="AR30">
        <f t="shared" si="15"/>
        <v>0.61080000000000001</v>
      </c>
      <c r="AS30">
        <f t="shared" si="16"/>
        <v>0.61080000000000001</v>
      </c>
      <c r="AT30">
        <f t="shared" si="17"/>
        <v>0.61080000000000001</v>
      </c>
      <c r="AU30">
        <f t="shared" si="18"/>
        <v>1.001858425976152</v>
      </c>
      <c r="AV30">
        <f t="shared" si="19"/>
        <v>1.0727688258811263</v>
      </c>
      <c r="AW30">
        <f t="shared" si="20"/>
        <v>1.9377293518704448</v>
      </c>
      <c r="AX30">
        <f t="shared" si="21"/>
        <v>2.4870053972720654</v>
      </c>
      <c r="AY30">
        <f t="shared" si="22"/>
        <v>2.3382812709274461</v>
      </c>
      <c r="AZ30">
        <f t="shared" si="23"/>
        <v>1.7053462321157722</v>
      </c>
      <c r="BA30">
        <f t="shared" si="24"/>
        <v>1.4977709027569757</v>
      </c>
      <c r="BB30">
        <f t="shared" si="25"/>
        <v>0.93510940339373394</v>
      </c>
      <c r="BC30">
        <f t="shared" si="26"/>
        <v>0.70564143414402813</v>
      </c>
      <c r="BF30">
        <f t="shared" si="27"/>
        <v>-4.3714473631505267E-3</v>
      </c>
      <c r="BG30">
        <f t="shared" si="28"/>
        <v>-4.3714473631505267E-3</v>
      </c>
      <c r="BH30">
        <f t="shared" si="29"/>
        <v>-4.3714473631505267E-3</v>
      </c>
      <c r="BI30">
        <f t="shared" si="30"/>
        <v>6.9942539597163051</v>
      </c>
      <c r="BJ30">
        <f t="shared" si="31"/>
        <v>7.9940517631176986</v>
      </c>
      <c r="BK30">
        <f t="shared" si="32"/>
        <v>16.992166450001221</v>
      </c>
      <c r="BL30">
        <f t="shared" si="33"/>
        <v>20.99129066373667</v>
      </c>
      <c r="BM30">
        <f t="shared" si="34"/>
        <v>19.991511795052396</v>
      </c>
      <c r="BN30">
        <f t="shared" si="35"/>
        <v>14.992595604103311</v>
      </c>
      <c r="BO30">
        <f t="shared" si="36"/>
        <v>12.993018932151326</v>
      </c>
      <c r="BP30">
        <f t="shared" si="37"/>
        <v>5.9944546997759325</v>
      </c>
      <c r="BQ30">
        <f t="shared" si="38"/>
        <v>1.9952430945609749</v>
      </c>
      <c r="BT30">
        <f>0.6108*EXP((17.27*T!B30)/(T!B30+237.3))</f>
        <v>1.0367799276460743</v>
      </c>
      <c r="BU30">
        <f>0.6108*EXP((17.27*T!C30)/(T!C30+237.3))</f>
        <v>1.109852890889037</v>
      </c>
      <c r="BV30">
        <f>0.6108*EXP((17.27*T!D30)/(T!D30+237.3))</f>
        <v>1.2362155224318401</v>
      </c>
      <c r="BW30">
        <f>0.6108*EXP((17.27*T!E30)/(T!E30+237.3))</f>
        <v>1.6405764392484408</v>
      </c>
      <c r="BX30">
        <f>0.6108*EXP((17.27*T!F30)/(T!F30+237.3))</f>
        <v>2.1837218414652266</v>
      </c>
      <c r="BY30">
        <f>0.6108*EXP((17.27*T!G30)/(T!G30+237.3))</f>
        <v>2.809437622397069</v>
      </c>
      <c r="BZ30">
        <f>0.6108*EXP((17.27*T!H30)/(T!H30+237.3))</f>
        <v>3.6498676599831983</v>
      </c>
      <c r="CA30">
        <f>0.6108*EXP((17.27*T!I30)/(T!I30+237.3))</f>
        <v>3.6498676599831983</v>
      </c>
      <c r="CB30">
        <f>0.6108*EXP((17.27*T!J30)/(T!J30+237.3))</f>
        <v>3.1489576792404375</v>
      </c>
      <c r="CC30">
        <f>0.6108*EXP((17.27*T!K30)/(T!K30+237.3))</f>
        <v>2.3382812709274461</v>
      </c>
      <c r="CD30">
        <f>0.6108*EXP((17.27*T!L30)/(T!L30+237.3))</f>
        <v>1.5882603446201491</v>
      </c>
      <c r="CE30">
        <f>0.6108*EXP((17.27*T!M30)/(T!M30+237.3))</f>
        <v>1.2362155224318401</v>
      </c>
    </row>
    <row r="31" spans="1:83" ht="11.25" thickBot="1" x14ac:dyDescent="0.2">
      <c r="A31" s="2">
        <v>1980</v>
      </c>
      <c r="B31">
        <f>0.6108*EXP((17.27*max!B31)/(max!B31+237.3))</f>
        <v>2.3382812709274461</v>
      </c>
      <c r="C31">
        <f>0.6108*EXP((17.27*max!C31)/(max!C31+237.3))</f>
        <v>1.4977709027569757</v>
      </c>
      <c r="D31">
        <f>0.6108*EXP((17.27*max!D31)/(max!D31+237.3))</f>
        <v>2.809437622397069</v>
      </c>
      <c r="E31">
        <f>0.6108*EXP((17.27*max!E31)/(max!E31+237.3))</f>
        <v>3.3614398286025637</v>
      </c>
      <c r="F31">
        <f>0.6108*EXP((17.27*max!F31)/(max!F31+237.3))</f>
        <v>5.9409977016273503</v>
      </c>
      <c r="G31">
        <f>0.6108*EXP((17.27*max!G31)/(max!G31+237.3))</f>
        <v>5.6226812384961216</v>
      </c>
      <c r="H31">
        <f>0.6108*EXP((17.27*max!H31)/(max!H31+237.3))</f>
        <v>5.030147795606851</v>
      </c>
      <c r="I31">
        <f>0.6108*EXP((17.27*max!I31)/(max!I31+237.3))</f>
        <v>4.7547753962618131</v>
      </c>
      <c r="J31">
        <f>0.6108*EXP((17.27*max!J31)/(max!J31+237.3))</f>
        <v>4.2430650587590133</v>
      </c>
      <c r="K31">
        <f>0.6108*EXP((17.27*max!K31)/(max!K31+237.3))</f>
        <v>3.7799303639952631</v>
      </c>
      <c r="L31">
        <f>0.6108*EXP((17.27*max!L31)/(max!L31+237.3))</f>
        <v>2.9839174771655594</v>
      </c>
      <c r="M31">
        <f>0.6108*EXP((17.27*max!M31)/(max!M31+237.3))</f>
        <v>2.3382812709274461</v>
      </c>
      <c r="P31">
        <f>0.6108*EXP((17.27*min!B31)/(min!B31+237.3))</f>
        <v>0.52741000445547548</v>
      </c>
      <c r="Q31">
        <f>0.6108*EXP((17.27*min!C31)/(min!C31+237.3))</f>
        <v>0.56775189117620539</v>
      </c>
      <c r="R31">
        <f>0.6108*EXP((17.27*min!D31)/(min!D31+237.3))</f>
        <v>0.75776633009775762</v>
      </c>
      <c r="S31">
        <f>0.6108*EXP((17.27*min!E31)/(min!E31+237.3))</f>
        <v>0.87231096034971234</v>
      </c>
      <c r="T31">
        <f>0.6108*EXP((17.27*min!F31)/(min!F31+237.3))</f>
        <v>1.4025638730469563</v>
      </c>
      <c r="U31">
        <f>0.6108*EXP((17.27*min!G31)/(min!G31+237.3))</f>
        <v>1.5986048594252917</v>
      </c>
      <c r="V31">
        <f>0.6108*EXP((17.27*min!H31)/(min!H31+237.3))</f>
        <v>2.0639892026604851</v>
      </c>
      <c r="W31">
        <f>0.6108*EXP((17.27*min!I31)/(min!I31+237.3))</f>
        <v>1.9377293518704448</v>
      </c>
      <c r="X31">
        <f>0.6108*EXP((17.27*min!J31)/(min!J31+237.3))</f>
        <v>1.4977709027569757</v>
      </c>
      <c r="Y31">
        <f>0.6108*EXP((17.27*min!K31)/(min!K31+237.3))</f>
        <v>1.001858425976152</v>
      </c>
      <c r="Z31">
        <f>0.6108*EXP((17.27*min!L31)/(min!L31+237.3))</f>
        <v>0.93510940339373394</v>
      </c>
      <c r="AA31">
        <f>0.6108*EXP((17.27*min!M31)/(min!M31+237.3))</f>
        <v>0.75776633009775762</v>
      </c>
      <c r="AD31">
        <f t="shared" si="3"/>
        <v>1.4328456376914609</v>
      </c>
      <c r="AE31">
        <f t="shared" si="4"/>
        <v>1.0327613969665905</v>
      </c>
      <c r="AF31">
        <f t="shared" si="5"/>
        <v>1.7836019762474133</v>
      </c>
      <c r="AG31">
        <f t="shared" si="6"/>
        <v>2.1168753944761383</v>
      </c>
      <c r="AH31">
        <f t="shared" si="7"/>
        <v>3.6717807873371533</v>
      </c>
      <c r="AI31">
        <f t="shared" si="8"/>
        <v>3.6106430489607066</v>
      </c>
      <c r="AJ31">
        <f t="shared" si="9"/>
        <v>3.5470684991336681</v>
      </c>
      <c r="AK31">
        <f t="shared" si="10"/>
        <v>3.346252374066129</v>
      </c>
      <c r="AL31">
        <f t="shared" si="11"/>
        <v>2.8704179807579946</v>
      </c>
      <c r="AM31">
        <f t="shared" si="12"/>
        <v>2.3908943949857075</v>
      </c>
      <c r="AN31">
        <f t="shared" si="13"/>
        <v>1.9595134402796468</v>
      </c>
      <c r="AO31">
        <f t="shared" si="14"/>
        <v>1.5480238005126019</v>
      </c>
      <c r="AR31">
        <f t="shared" si="15"/>
        <v>0.52741000445547548</v>
      </c>
      <c r="AS31">
        <f t="shared" si="16"/>
        <v>0.56775189117620539</v>
      </c>
      <c r="AT31">
        <f t="shared" si="17"/>
        <v>0.75776633009775762</v>
      </c>
      <c r="AU31">
        <f t="shared" si="18"/>
        <v>0.87231096034971234</v>
      </c>
      <c r="AV31">
        <f t="shared" si="19"/>
        <v>1.4025638730469563</v>
      </c>
      <c r="AW31">
        <f t="shared" si="20"/>
        <v>1.5986048594252917</v>
      </c>
      <c r="AX31">
        <f t="shared" si="21"/>
        <v>2.0639892026604851</v>
      </c>
      <c r="AY31">
        <f t="shared" si="22"/>
        <v>1.9377293518704448</v>
      </c>
      <c r="AZ31">
        <f t="shared" si="23"/>
        <v>1.4977709027569757</v>
      </c>
      <c r="BA31">
        <f t="shared" si="24"/>
        <v>1.001858425976152</v>
      </c>
      <c r="BB31">
        <f t="shared" si="25"/>
        <v>0.93510940339373394</v>
      </c>
      <c r="BC31">
        <f t="shared" si="26"/>
        <v>0.75776633009775762</v>
      </c>
      <c r="BF31">
        <f t="shared" si="27"/>
        <v>-2.0039918155323222</v>
      </c>
      <c r="BG31">
        <f t="shared" si="28"/>
        <v>-1.0041809031655142</v>
      </c>
      <c r="BH31">
        <f t="shared" si="29"/>
        <v>2.9950481806891003</v>
      </c>
      <c r="BI31">
        <f t="shared" si="30"/>
        <v>4.9946539832933974</v>
      </c>
      <c r="BJ31">
        <f t="shared" si="31"/>
        <v>11.993228411397103</v>
      </c>
      <c r="BK31">
        <f t="shared" si="32"/>
        <v>13.99280799638567</v>
      </c>
      <c r="BL31">
        <f t="shared" si="33"/>
        <v>17.991949688187855</v>
      </c>
      <c r="BM31">
        <f t="shared" si="34"/>
        <v>16.992166450001221</v>
      </c>
      <c r="BN31">
        <f t="shared" si="35"/>
        <v>12.993018932151326</v>
      </c>
      <c r="BO31">
        <f t="shared" si="36"/>
        <v>6.9942539597163051</v>
      </c>
      <c r="BP31">
        <f t="shared" si="37"/>
        <v>5.9944546997759325</v>
      </c>
      <c r="BQ31">
        <f t="shared" si="38"/>
        <v>2.9950481806891003</v>
      </c>
      <c r="BT31">
        <f>0.6108*EXP((17.27*T!B31)/(T!B31+237.3))</f>
        <v>0.98818258572263085</v>
      </c>
      <c r="BU31">
        <f>0.6108*EXP((17.27*T!C31)/(T!C31+237.3))</f>
        <v>0.94813654445332363</v>
      </c>
      <c r="BV31">
        <f>0.6108*EXP((17.27*T!D31)/(T!D31+237.3))</f>
        <v>1.1636645634990301</v>
      </c>
      <c r="BW31">
        <f>0.6108*EXP((17.27*T!E31)/(T!E31+237.3))</f>
        <v>1.6619223807933985</v>
      </c>
      <c r="BX31">
        <f>0.6108*EXP((17.27*T!F31)/(T!F31+237.3))</f>
        <v>2.1973933238855259</v>
      </c>
      <c r="BY31">
        <f>0.6108*EXP((17.27*T!G31)/(T!G31+237.3))</f>
        <v>2.9306073746865935</v>
      </c>
      <c r="BZ31">
        <f>0.6108*EXP((17.27*T!H31)/(T!H31+237.3))</f>
        <v>3.6285738459938641</v>
      </c>
      <c r="CA31">
        <f>0.6108*EXP((17.27*T!I31)/(T!I31+237.3))</f>
        <v>3.3022863265902909</v>
      </c>
      <c r="CB31">
        <f>0.6108*EXP((17.27*T!J31)/(T!J31+237.3))</f>
        <v>2.7090824052161175</v>
      </c>
      <c r="CC31">
        <f>0.6108*EXP((17.27*T!K31)/(T!K31+237.3))</f>
        <v>1.974876858198171</v>
      </c>
      <c r="CD31">
        <f>0.6108*EXP((17.27*T!L31)/(T!L31+237.3))</f>
        <v>1.6512191555446767</v>
      </c>
      <c r="CE31">
        <f>0.6108*EXP((17.27*T!M31)/(T!M31+237.3))</f>
        <v>1.2867648881638445</v>
      </c>
    </row>
    <row r="32" spans="1:83" ht="11.25" thickBot="1" x14ac:dyDescent="0.2">
      <c r="A32" s="2">
        <v>1981</v>
      </c>
      <c r="B32">
        <f>0.6108*EXP((17.27*max!B32)/(max!B32+237.3))</f>
        <v>2.3382812709274461</v>
      </c>
      <c r="C32">
        <f>0.6108*EXP((17.27*max!C32)/(max!C32+237.3))</f>
        <v>2.4870053972720654</v>
      </c>
      <c r="D32">
        <f>0.6108*EXP((17.27*max!D32)/(max!D32+237.3))</f>
        <v>3.1677777175068473</v>
      </c>
      <c r="E32">
        <f>0.6108*EXP((17.27*max!E32)/(max!E32+237.3))</f>
        <v>4.2430650587590133</v>
      </c>
      <c r="F32">
        <f>0.6108*EXP((17.27*max!F32)/(max!F32+237.3))</f>
        <v>5.030147795606851</v>
      </c>
      <c r="G32">
        <f>0.6108*EXP((17.27*max!G32)/(max!G32+237.3))</f>
        <v>4.492592251118583</v>
      </c>
      <c r="H32">
        <f>0.6108*EXP((17.27*max!H32)/(max!H32+237.3))</f>
        <v>5.3192602098598769</v>
      </c>
      <c r="I32">
        <f>0.6108*EXP((17.27*max!I32)/(max!I32+237.3))</f>
        <v>5.6226812384961216</v>
      </c>
      <c r="J32">
        <f>0.6108*EXP((17.27*max!J32)/(max!J32+237.3))</f>
        <v>5.030147795606851</v>
      </c>
      <c r="K32">
        <f>0.6108*EXP((17.27*max!K32)/(max!K32+237.3))</f>
        <v>4.492592251118583</v>
      </c>
      <c r="L32">
        <f>0.6108*EXP((17.27*max!L32)/(max!L32+237.3))</f>
        <v>3.5653401758108458</v>
      </c>
      <c r="M32">
        <f>0.6108*EXP((17.27*max!M32)/(max!M32+237.3))</f>
        <v>3.1677777175068473</v>
      </c>
      <c r="P32">
        <f>0.6108*EXP((17.27*min!B32)/(min!B32+237.3))</f>
        <v>0.65670916398908075</v>
      </c>
      <c r="Q32">
        <f>0.6108*EXP((17.27*min!C32)/(min!C32+237.3))</f>
        <v>0.65670916398908075</v>
      </c>
      <c r="R32">
        <f>0.6108*EXP((17.27*min!D32)/(min!D32+237.3))</f>
        <v>0.81326109582625294</v>
      </c>
      <c r="S32">
        <f>0.6108*EXP((17.27*min!E32)/(min!E32+237.3))</f>
        <v>0.65670916398908075</v>
      </c>
      <c r="T32">
        <f>0.6108*EXP((17.27*min!F32)/(min!F32+237.3))</f>
        <v>1.4025638730469563</v>
      </c>
      <c r="U32">
        <f>0.6108*EXP((17.27*min!G32)/(min!G32+237.3))</f>
        <v>1.9377293518704448</v>
      </c>
      <c r="V32">
        <f>0.6108*EXP((17.27*min!H32)/(min!H32+237.3))</f>
        <v>2.0639892026604851</v>
      </c>
      <c r="W32">
        <f>0.6108*EXP((17.27*min!I32)/(min!I32+237.3))</f>
        <v>2.6439311922105757</v>
      </c>
      <c r="X32">
        <f>0.6108*EXP((17.27*min!J32)/(min!J32+237.3))</f>
        <v>1.3127141391058279</v>
      </c>
      <c r="Y32">
        <f>0.6108*EXP((17.27*min!K32)/(min!K32+237.3))</f>
        <v>1.2279626193393784</v>
      </c>
      <c r="Z32">
        <f>0.6108*EXP((17.27*min!L32)/(min!L32+237.3))</f>
        <v>0.93510940339373394</v>
      </c>
      <c r="AA32">
        <f>0.6108*EXP((17.27*min!M32)/(min!M32+237.3))</f>
        <v>0.75776633009775762</v>
      </c>
      <c r="AD32">
        <f t="shared" si="3"/>
        <v>1.4974952174582634</v>
      </c>
      <c r="AE32">
        <f t="shared" si="4"/>
        <v>1.5718572806305731</v>
      </c>
      <c r="AF32">
        <f t="shared" si="5"/>
        <v>1.9905194066665501</v>
      </c>
      <c r="AG32">
        <f t="shared" si="6"/>
        <v>2.4498871113740472</v>
      </c>
      <c r="AH32">
        <f t="shared" si="7"/>
        <v>3.2163558343269036</v>
      </c>
      <c r="AI32">
        <f t="shared" si="8"/>
        <v>3.2151608014945139</v>
      </c>
      <c r="AJ32">
        <f t="shared" si="9"/>
        <v>3.691624706260181</v>
      </c>
      <c r="AK32">
        <f t="shared" si="10"/>
        <v>4.1333062153533486</v>
      </c>
      <c r="AL32">
        <f t="shared" si="11"/>
        <v>3.1714309673563394</v>
      </c>
      <c r="AM32">
        <f t="shared" si="12"/>
        <v>2.8602774352289808</v>
      </c>
      <c r="AN32">
        <f t="shared" si="13"/>
        <v>2.25022478960229</v>
      </c>
      <c r="AO32">
        <f t="shared" si="14"/>
        <v>1.9627720238023025</v>
      </c>
      <c r="AR32">
        <f t="shared" si="15"/>
        <v>0.65670916398908075</v>
      </c>
      <c r="AS32">
        <f t="shared" si="16"/>
        <v>0.65670916398908075</v>
      </c>
      <c r="AT32">
        <f t="shared" si="17"/>
        <v>0.81326109582625294</v>
      </c>
      <c r="AU32">
        <f t="shared" si="18"/>
        <v>0.65670916398908075</v>
      </c>
      <c r="AV32">
        <f t="shared" si="19"/>
        <v>1.4025638730469563</v>
      </c>
      <c r="AW32">
        <f t="shared" si="20"/>
        <v>1.9377293518704448</v>
      </c>
      <c r="AX32">
        <f t="shared" si="21"/>
        <v>2.0639892026604851</v>
      </c>
      <c r="AY32">
        <f t="shared" si="22"/>
        <v>2.6439311922105757</v>
      </c>
      <c r="AZ32">
        <f t="shared" si="23"/>
        <v>1.3127141391058279</v>
      </c>
      <c r="BA32">
        <f t="shared" si="24"/>
        <v>1.2279626193393784</v>
      </c>
      <c r="BB32">
        <f t="shared" si="25"/>
        <v>0.93510940339373394</v>
      </c>
      <c r="BC32">
        <f t="shared" si="26"/>
        <v>0.75776633009775762</v>
      </c>
      <c r="BF32">
        <f t="shared" si="27"/>
        <v>0.99543655187795055</v>
      </c>
      <c r="BG32">
        <f t="shared" si="28"/>
        <v>0.99543655187795055</v>
      </c>
      <c r="BH32">
        <f t="shared" si="29"/>
        <v>3.9948518102655131</v>
      </c>
      <c r="BI32">
        <f t="shared" si="30"/>
        <v>0.99543655187795055</v>
      </c>
      <c r="BJ32">
        <f t="shared" si="31"/>
        <v>11.993228411397103</v>
      </c>
      <c r="BK32">
        <f t="shared" si="32"/>
        <v>16.992166450001221</v>
      </c>
      <c r="BL32">
        <f t="shared" si="33"/>
        <v>17.991949688187855</v>
      </c>
      <c r="BM32">
        <f t="shared" si="34"/>
        <v>21.991068075926517</v>
      </c>
      <c r="BN32">
        <f t="shared" si="35"/>
        <v>10.993436434119809</v>
      </c>
      <c r="BO32">
        <f t="shared" si="36"/>
        <v>9.9936430003162631</v>
      </c>
      <c r="BP32">
        <f t="shared" si="37"/>
        <v>5.9944546997759325</v>
      </c>
      <c r="BQ32">
        <f t="shared" si="38"/>
        <v>2.9950481806891003</v>
      </c>
      <c r="BT32">
        <f>0.6108*EXP((17.27*T!B32)/(T!B32+237.3))</f>
        <v>1.1558393550367974</v>
      </c>
      <c r="BU32">
        <f>0.6108*EXP((17.27*T!C32)/(T!C32+237.3))</f>
        <v>1.1794549173707165</v>
      </c>
      <c r="BV32">
        <f>0.6108*EXP((17.27*T!D32)/(T!D32+237.3))</f>
        <v>1.3569857803790661</v>
      </c>
      <c r="BW32">
        <f>0.6108*EXP((17.27*T!E32)/(T!E32+237.3))</f>
        <v>1.5474672427794578</v>
      </c>
      <c r="BX32">
        <f>0.6108*EXP((17.27*T!F32)/(T!F32+237.3))</f>
        <v>2.2249611183378328</v>
      </c>
      <c r="BY32">
        <f>0.6108*EXP((17.27*T!G32)/(T!G32+237.3))</f>
        <v>2.9660542018616081</v>
      </c>
      <c r="BZ32">
        <f>0.6108*EXP((17.27*T!H32)/(T!H32+237.3))</f>
        <v>3.4620823587978249</v>
      </c>
      <c r="CA32">
        <f>0.6108*EXP((17.27*T!I32)/(T!I32+237.3))</f>
        <v>3.5030684848343494</v>
      </c>
      <c r="CB32">
        <f>0.6108*EXP((17.27*T!J32)/(T!J32+237.3))</f>
        <v>3.0199258182559934</v>
      </c>
      <c r="CC32">
        <f>0.6108*EXP((17.27*T!K32)/(T!K32+237.3))</f>
        <v>2.1701248415136294</v>
      </c>
      <c r="CD32">
        <f>0.6108*EXP((17.27*T!L32)/(T!L32+237.3))</f>
        <v>1.5779746093220435</v>
      </c>
      <c r="CE32">
        <f>0.6108*EXP((17.27*T!M32)/(T!M32+237.3))</f>
        <v>1.3391221593998479</v>
      </c>
    </row>
    <row r="33" spans="1:83" ht="11.25" thickBot="1" x14ac:dyDescent="0.2">
      <c r="A33" s="2">
        <v>1982</v>
      </c>
      <c r="B33">
        <f>0.6108*EXP((17.27*max!B33)/(max!B33+237.3))</f>
        <v>2.143152914469288</v>
      </c>
      <c r="C33">
        <f>0.6108*EXP((17.27*max!C33)/(max!C33+237.3))</f>
        <v>1.8652661127239329</v>
      </c>
      <c r="D33">
        <f>0.6108*EXP((17.27*max!D33)/(max!D33+237.3))</f>
        <v>2.7255876066054592</v>
      </c>
      <c r="E33">
        <f>0.6108*EXP((17.27*max!E33)/(max!E33+237.3))</f>
        <v>4.4670786642686746</v>
      </c>
      <c r="F33">
        <f>0.6108*EXP((17.27*max!F33)/(max!F33+237.3))</f>
        <v>3.671270209291702</v>
      </c>
      <c r="G33">
        <f>0.6108*EXP((17.27*max!G33)/(max!G33+237.3))</f>
        <v>4.2430650587590133</v>
      </c>
      <c r="H33">
        <f>0.6108*EXP((17.27*max!H33)/(max!H33+237.3))</f>
        <v>4.8907789302521092</v>
      </c>
      <c r="I33">
        <f>0.6108*EXP((17.27*max!I33)/(max!I33+237.3))</f>
        <v>4.6483496796026218</v>
      </c>
      <c r="J33">
        <f>0.6108*EXP((17.27*max!J33)/(max!J33+237.3))</f>
        <v>4.7013009415600848</v>
      </c>
      <c r="K33">
        <f>0.6108*EXP((17.27*max!K33)/(max!K33+237.3))</f>
        <v>3.6498676599831983</v>
      </c>
      <c r="L33">
        <f>0.6108*EXP((17.27*max!L33)/(max!L33+237.3))</f>
        <v>2.5801527260359443</v>
      </c>
      <c r="M33">
        <f>0.6108*EXP((17.27*max!M33)/(max!M33+237.3))</f>
        <v>1.9873971889021356</v>
      </c>
      <c r="P33">
        <f>0.6108*EXP((17.27*min!B33)/(min!B33+237.3))</f>
        <v>0.54323162893430843</v>
      </c>
      <c r="Q33">
        <f>0.6108*EXP((17.27*min!C33)/(min!C33+237.3))</f>
        <v>0.61080000000000001</v>
      </c>
      <c r="R33">
        <f>0.6108*EXP((17.27*min!D33)/(min!D33+237.3))</f>
        <v>0.65670916398908075</v>
      </c>
      <c r="S33">
        <f>0.6108*EXP((17.27*min!E33)/(min!E33+237.3))</f>
        <v>1.0582434147156987</v>
      </c>
      <c r="T33">
        <f>0.6108*EXP((17.27*min!F33)/(min!F33+237.3))</f>
        <v>1.5575783410613051</v>
      </c>
      <c r="U33">
        <f>0.6108*EXP((17.27*min!G33)/(min!G33+237.3))</f>
        <v>1.9873971889021356</v>
      </c>
      <c r="V33">
        <f>0.6108*EXP((17.27*min!H33)/(min!H33+237.3))</f>
        <v>2.038176335166181</v>
      </c>
      <c r="W33">
        <f>0.6108*EXP((17.27*min!I33)/(min!I33+237.3))</f>
        <v>2.1164748063682803</v>
      </c>
      <c r="X33">
        <f>0.6108*EXP((17.27*min!J33)/(min!J33+237.3))</f>
        <v>1.5986048594252917</v>
      </c>
      <c r="Y33">
        <f>0.6108*EXP((17.27*min!K33)/(min!K33+237.3))</f>
        <v>0.84825220792722944</v>
      </c>
      <c r="Z33">
        <f>0.6108*EXP((17.27*min!L33)/(min!L33+237.3))</f>
        <v>0.70564143414402813</v>
      </c>
      <c r="AA33">
        <f>0.6108*EXP((17.27*min!M33)/(min!M33+237.3))</f>
        <v>0.54323162893430843</v>
      </c>
      <c r="AD33">
        <f t="shared" si="3"/>
        <v>1.3431922717017981</v>
      </c>
      <c r="AE33">
        <f t="shared" si="4"/>
        <v>1.2380330563619664</v>
      </c>
      <c r="AF33">
        <f t="shared" si="5"/>
        <v>1.69114838529727</v>
      </c>
      <c r="AG33">
        <f t="shared" si="6"/>
        <v>2.7626610394921869</v>
      </c>
      <c r="AH33">
        <f t="shared" si="7"/>
        <v>2.6144242751765034</v>
      </c>
      <c r="AI33">
        <f t="shared" si="8"/>
        <v>3.1152311238305743</v>
      </c>
      <c r="AJ33">
        <f t="shared" si="9"/>
        <v>3.4644776327091451</v>
      </c>
      <c r="AK33">
        <f t="shared" si="10"/>
        <v>3.3824122429854508</v>
      </c>
      <c r="AL33">
        <f t="shared" si="11"/>
        <v>3.1499529004926883</v>
      </c>
      <c r="AM33">
        <f t="shared" si="12"/>
        <v>2.249059933955214</v>
      </c>
      <c r="AN33">
        <f t="shared" si="13"/>
        <v>1.6428970800899863</v>
      </c>
      <c r="AO33">
        <f t="shared" si="14"/>
        <v>1.265314408918222</v>
      </c>
      <c r="AR33">
        <f t="shared" si="15"/>
        <v>0.54323162893430843</v>
      </c>
      <c r="AS33">
        <f t="shared" si="16"/>
        <v>0.61080000000000001</v>
      </c>
      <c r="AT33">
        <f t="shared" si="17"/>
        <v>0.65670916398908075</v>
      </c>
      <c r="AU33">
        <f t="shared" si="18"/>
        <v>1.0582434147156987</v>
      </c>
      <c r="AV33">
        <f t="shared" si="19"/>
        <v>1.5575783410613051</v>
      </c>
      <c r="AW33">
        <f t="shared" si="20"/>
        <v>1.9873971889021356</v>
      </c>
      <c r="AX33">
        <f t="shared" si="21"/>
        <v>2.038176335166181</v>
      </c>
      <c r="AY33">
        <f t="shared" si="22"/>
        <v>2.1164748063682803</v>
      </c>
      <c r="AZ33">
        <f t="shared" si="23"/>
        <v>1.5986048594252917</v>
      </c>
      <c r="BA33">
        <f t="shared" si="24"/>
        <v>0.84825220792722944</v>
      </c>
      <c r="BB33">
        <f t="shared" si="25"/>
        <v>0.70564143414402813</v>
      </c>
      <c r="BC33">
        <f t="shared" si="26"/>
        <v>0.54323162893430843</v>
      </c>
      <c r="BF33">
        <f t="shared" si="27"/>
        <v>-1.6040672757976635</v>
      </c>
      <c r="BG33">
        <f t="shared" si="28"/>
        <v>-4.3714473631505267E-3</v>
      </c>
      <c r="BH33">
        <f t="shared" si="29"/>
        <v>0.99543655187795055</v>
      </c>
      <c r="BI33">
        <f t="shared" si="30"/>
        <v>7.7940923189603826</v>
      </c>
      <c r="BJ33">
        <f t="shared" si="31"/>
        <v>13.592892545474115</v>
      </c>
      <c r="BK33">
        <f t="shared" si="32"/>
        <v>17.392079920056553</v>
      </c>
      <c r="BL33">
        <f t="shared" si="33"/>
        <v>17.791993157070948</v>
      </c>
      <c r="BM33">
        <f t="shared" si="34"/>
        <v>18.391862575641213</v>
      </c>
      <c r="BN33">
        <f t="shared" si="35"/>
        <v>13.99280799638567</v>
      </c>
      <c r="BO33">
        <f t="shared" si="36"/>
        <v>4.5947332888678645</v>
      </c>
      <c r="BP33">
        <f t="shared" si="37"/>
        <v>1.9952430945609749</v>
      </c>
      <c r="BQ33">
        <f t="shared" si="38"/>
        <v>-1.6040672757976635</v>
      </c>
      <c r="BT33">
        <f>0.6108*EXP((17.27*T!B33)/(T!B33+237.3))</f>
        <v>1.001858425976152</v>
      </c>
      <c r="BU33">
        <f>0.6108*EXP((17.27*T!C33)/(T!C33+237.3))</f>
        <v>0.96132333824526361</v>
      </c>
      <c r="BV33">
        <f>0.6108*EXP((17.27*T!D33)/(T!D33+237.3))</f>
        <v>1.1326407811431278</v>
      </c>
      <c r="BW33">
        <f>0.6108*EXP((17.27*T!E33)/(T!E33+237.3))</f>
        <v>1.7497618068909833</v>
      </c>
      <c r="BX33">
        <f>0.6108*EXP((17.27*T!F33)/(T!F33+237.3))</f>
        <v>2.238858124675362</v>
      </c>
      <c r="BY33">
        <f>0.6108*EXP((17.27*T!G33)/(T!G33+237.3))</f>
        <v>2.8608211296876744</v>
      </c>
      <c r="BZ33">
        <f>0.6108*EXP((17.27*T!H33)/(T!H33+237.3))</f>
        <v>3.4417464345283828</v>
      </c>
      <c r="CA33">
        <f>0.6108*EXP((17.27*T!I33)/(T!I33+237.3))</f>
        <v>3.1302352193130303</v>
      </c>
      <c r="CB33">
        <f>0.6108*EXP((17.27*T!J33)/(T!J33+237.3))</f>
        <v>2.9660542018616081</v>
      </c>
      <c r="CC33">
        <f>0.6108*EXP((17.27*T!K33)/(T!K33+237.3))</f>
        <v>1.877175834096539</v>
      </c>
      <c r="CD33">
        <f>0.6108*EXP((17.27*T!L33)/(T!L33+237.3))</f>
        <v>1.2697168912941836</v>
      </c>
      <c r="CE33">
        <f>0.6108*EXP((17.27*T!M33)/(T!M33+237.3))</f>
        <v>0.9746714566306458</v>
      </c>
    </row>
    <row r="34" spans="1:83" ht="11.25" thickBot="1" x14ac:dyDescent="0.2">
      <c r="A34" s="2">
        <v>1983</v>
      </c>
      <c r="B34">
        <f>0.6108*EXP((17.27*max!B34)/(max!B34+237.3))</f>
        <v>2.1837218414652266</v>
      </c>
      <c r="C34">
        <f>0.6108*EXP((17.27*max!C34)/(max!C34+237.3))</f>
        <v>2.9482843050220851</v>
      </c>
      <c r="D34">
        <f>0.6108*EXP((17.27*max!D34)/(max!D34+237.3))</f>
        <v>2.548770598472057</v>
      </c>
      <c r="E34">
        <f>0.6108*EXP((17.27*max!E34)/(max!E34+237.3))</f>
        <v>4.1946326109173357</v>
      </c>
      <c r="F34">
        <f>0.6108*EXP((17.27*max!F34)/(max!F34+237.3))</f>
        <v>4.3912919467167955</v>
      </c>
      <c r="G34">
        <f>0.6108*EXP((17.27*max!G34)/(max!G34+237.3))</f>
        <v>4.8087773652629577</v>
      </c>
      <c r="H34">
        <f>0.6108*EXP((17.27*max!H34)/(max!H34+237.3))</f>
        <v>5.9409977016273503</v>
      </c>
      <c r="I34">
        <f>0.6108*EXP((17.27*max!I34)/(max!I34+237.3))</f>
        <v>5.4995586494348254</v>
      </c>
      <c r="J34">
        <f>0.6108*EXP((17.27*max!J34)/(max!J34+237.3))</f>
        <v>4.0992081541413299</v>
      </c>
      <c r="K34">
        <f>0.6108*EXP((17.27*max!K34)/(max!K34+237.3))</f>
        <v>3.6285738459938641</v>
      </c>
      <c r="L34">
        <f>0.6108*EXP((17.27*max!L34)/(max!L34+237.3))</f>
        <v>3.1302352193130303</v>
      </c>
      <c r="M34">
        <f>0.6108*EXP((17.27*max!M34)/(max!M34+237.3))</f>
        <v>2.809437622397069</v>
      </c>
      <c r="P34">
        <f>0.6108*EXP((17.27*min!B34)/(min!B34+237.3))</f>
        <v>0.49698538445082008</v>
      </c>
      <c r="Q34">
        <f>0.6108*EXP((17.27*min!C34)/(min!C34+237.3))</f>
        <v>0.58463787619877605</v>
      </c>
      <c r="R34">
        <f>0.6108*EXP((17.27*min!D34)/(min!D34+237.3))</f>
        <v>0.66624845405223598</v>
      </c>
      <c r="S34">
        <f>0.6108*EXP((17.27*min!E34)/(min!E34+237.3))</f>
        <v>0.93510940339373394</v>
      </c>
      <c r="T34">
        <f>0.6108*EXP((17.27*min!F34)/(min!F34+237.3))</f>
        <v>1.4025638730469563</v>
      </c>
      <c r="U34">
        <f>0.6108*EXP((17.27*min!G34)/(min!G34+237.3))</f>
        <v>2.038176335166181</v>
      </c>
      <c r="V34">
        <f>0.6108*EXP((17.27*min!H34)/(min!H34+237.3))</f>
        <v>2.143152914469288</v>
      </c>
      <c r="W34">
        <f>0.6108*EXP((17.27*min!I34)/(min!I34+237.3))</f>
        <v>1.9624256575788694</v>
      </c>
      <c r="X34">
        <f>0.6108*EXP((17.27*min!J34)/(min!J34+237.3))</f>
        <v>1.5575783410613051</v>
      </c>
      <c r="Y34">
        <f>0.6108*EXP((17.27*min!K34)/(min!K34+237.3))</f>
        <v>1.1480604779781116</v>
      </c>
      <c r="Z34">
        <f>0.6108*EXP((17.27*min!L34)/(min!L34+237.3))</f>
        <v>0.79064713244097073</v>
      </c>
      <c r="AA34">
        <f>0.6108*EXP((17.27*min!M34)/(min!M34+237.3))</f>
        <v>0.6019665508469253</v>
      </c>
      <c r="AD34">
        <f t="shared" si="3"/>
        <v>1.3403536129580234</v>
      </c>
      <c r="AE34">
        <f t="shared" si="4"/>
        <v>1.7664610906104306</v>
      </c>
      <c r="AF34">
        <f t="shared" si="5"/>
        <v>1.6075095262621466</v>
      </c>
      <c r="AG34">
        <f t="shared" si="6"/>
        <v>2.564871007155535</v>
      </c>
      <c r="AH34">
        <f t="shared" si="7"/>
        <v>2.8969279098818759</v>
      </c>
      <c r="AI34">
        <f t="shared" si="8"/>
        <v>3.4234768502145694</v>
      </c>
      <c r="AJ34">
        <f t="shared" si="9"/>
        <v>4.0420753080483189</v>
      </c>
      <c r="AK34">
        <f t="shared" si="10"/>
        <v>3.7309921535068473</v>
      </c>
      <c r="AL34">
        <f t="shared" si="11"/>
        <v>2.8283932476013174</v>
      </c>
      <c r="AM34">
        <f t="shared" si="12"/>
        <v>2.388317161985988</v>
      </c>
      <c r="AN34">
        <f t="shared" si="13"/>
        <v>1.9604411758770004</v>
      </c>
      <c r="AO34">
        <f t="shared" si="14"/>
        <v>1.7057020866219972</v>
      </c>
      <c r="AR34">
        <f t="shared" si="15"/>
        <v>0.49698538445082008</v>
      </c>
      <c r="AS34">
        <f t="shared" si="16"/>
        <v>0.58463787619877605</v>
      </c>
      <c r="AT34">
        <f t="shared" si="17"/>
        <v>0.66624845405223598</v>
      </c>
      <c r="AU34">
        <f t="shared" si="18"/>
        <v>0.93510940339373394</v>
      </c>
      <c r="AV34">
        <f t="shared" si="19"/>
        <v>1.4025638730469563</v>
      </c>
      <c r="AW34">
        <f t="shared" si="20"/>
        <v>2.038176335166181</v>
      </c>
      <c r="AX34">
        <f t="shared" si="21"/>
        <v>2.143152914469288</v>
      </c>
      <c r="AY34">
        <f t="shared" si="22"/>
        <v>1.9624256575788694</v>
      </c>
      <c r="AZ34">
        <f t="shared" si="23"/>
        <v>1.5575783410613051</v>
      </c>
      <c r="BA34">
        <f t="shared" si="24"/>
        <v>1.1480604779781116</v>
      </c>
      <c r="BB34">
        <f t="shared" si="25"/>
        <v>0.79064713244097073</v>
      </c>
      <c r="BC34">
        <f t="shared" si="26"/>
        <v>0.6019665508469253</v>
      </c>
      <c r="BF34">
        <f t="shared" si="27"/>
        <v>-2.8038415941543078</v>
      </c>
      <c r="BG34">
        <f t="shared" si="28"/>
        <v>-0.60425694605701274</v>
      </c>
      <c r="BH34">
        <f t="shared" si="29"/>
        <v>1.1953979769391012</v>
      </c>
      <c r="BI34">
        <f t="shared" si="30"/>
        <v>5.9944546997759325</v>
      </c>
      <c r="BJ34">
        <f t="shared" si="31"/>
        <v>11.993228411397103</v>
      </c>
      <c r="BK34">
        <f t="shared" si="32"/>
        <v>17.791993157070948</v>
      </c>
      <c r="BL34">
        <f t="shared" si="33"/>
        <v>18.591818931977727</v>
      </c>
      <c r="BM34">
        <f t="shared" si="34"/>
        <v>17.192123214159018</v>
      </c>
      <c r="BN34">
        <f t="shared" si="35"/>
        <v>13.592892545474115</v>
      </c>
      <c r="BO34">
        <f t="shared" si="36"/>
        <v>8.9938481099832881</v>
      </c>
      <c r="BP34">
        <f t="shared" si="37"/>
        <v>3.5949305332209511</v>
      </c>
      <c r="BQ34">
        <f t="shared" si="38"/>
        <v>-0.20433322199862108</v>
      </c>
      <c r="BT34">
        <f>0.6108*EXP((17.27*T!B34)/(T!B34+237.3))</f>
        <v>0.92224025736807469</v>
      </c>
      <c r="BU34">
        <f>0.6108*EXP((17.27*T!C34)/(T!C34+237.3))</f>
        <v>1.0727688258811263</v>
      </c>
      <c r="BV34">
        <f>0.6108*EXP((17.27*T!D34)/(T!D34+237.3))</f>
        <v>1.1954334347937761</v>
      </c>
      <c r="BW34">
        <f>0.6108*EXP((17.27*T!E34)/(T!E34+237.3))</f>
        <v>1.7163564077019398</v>
      </c>
      <c r="BX34">
        <f>0.6108*EXP((17.27*T!F34)/(T!F34+237.3))</f>
        <v>2.5177224920902961</v>
      </c>
      <c r="BY34">
        <f>0.6108*EXP((17.27*T!G34)/(T!G34+237.3))</f>
        <v>3.0199258182559934</v>
      </c>
      <c r="BZ34">
        <f>0.6108*EXP((17.27*T!H34)/(T!H34+237.3))</f>
        <v>3.6498676599831983</v>
      </c>
      <c r="CA34">
        <f>0.6108*EXP((17.27*T!I34)/(T!I34+237.3))</f>
        <v>3.3416202151479171</v>
      </c>
      <c r="CB34">
        <f>0.6108*EXP((17.27*T!J34)/(T!J34+237.3))</f>
        <v>2.6763336594163714</v>
      </c>
      <c r="CC34">
        <f>0.6108*EXP((17.27*T!K34)/(T!K34+237.3))</f>
        <v>1.9500432630582893</v>
      </c>
      <c r="CD34">
        <f>0.6108*EXP((17.27*T!L34)/(T!L34+237.3))</f>
        <v>1.6090084391753954</v>
      </c>
      <c r="CE34">
        <f>0.6108*EXP((17.27*T!M34)/(T!M34+237.3))</f>
        <v>1.1403276978496268</v>
      </c>
    </row>
    <row r="35" spans="1:83" ht="11.25" thickBot="1" x14ac:dyDescent="0.2">
      <c r="A35" s="2">
        <v>1984</v>
      </c>
      <c r="B35">
        <f>0.6108*EXP((17.27*max!B35)/(max!B35+237.3))</f>
        <v>1.889152127641528</v>
      </c>
      <c r="C35">
        <f>0.6108*EXP((17.27*max!C35)/(max!C35+237.3))</f>
        <v>1.3480279711634873</v>
      </c>
      <c r="D35">
        <f>0.6108*EXP((17.27*max!D35)/(max!D35+237.3))</f>
        <v>1.7723474716742158</v>
      </c>
      <c r="E35">
        <f>0.6108*EXP((17.27*max!E35)/(max!E35+237.3))</f>
        <v>3.7799303639952631</v>
      </c>
      <c r="F35">
        <f>0.6108*EXP((17.27*max!F35)/(max!F35+237.3))</f>
        <v>4.8087773652629577</v>
      </c>
      <c r="G35">
        <f>0.6108*EXP((17.27*max!G35)/(max!G35+237.3))</f>
        <v>4.3662793205014685</v>
      </c>
      <c r="H35">
        <f>0.6108*EXP((17.27*max!H35)/(max!H35+237.3))</f>
        <v>5.6851337931165737</v>
      </c>
      <c r="I35">
        <f>0.6108*EXP((17.27*max!I35)/(max!I35+237.3))</f>
        <v>5.030147795606851</v>
      </c>
      <c r="J35">
        <f>0.6108*EXP((17.27*max!J35)/(max!J35+237.3))</f>
        <v>4.1466816501200547</v>
      </c>
      <c r="K35">
        <f>0.6108*EXP((17.27*max!K35)/(max!K35+237.3))</f>
        <v>3.7799303639952631</v>
      </c>
      <c r="L35">
        <f>0.6108*EXP((17.27*max!L35)/(max!L35+237.3))</f>
        <v>2.6763336594163714</v>
      </c>
      <c r="M35">
        <f>0.6108*EXP((17.27*max!M35)/(max!M35+237.3))</f>
        <v>1.7723474716742158</v>
      </c>
      <c r="P35">
        <f>0.6108*EXP((17.27*min!B35)/(min!B35+237.3))</f>
        <v>0.61080000000000001</v>
      </c>
      <c r="Q35">
        <f>0.6108*EXP((17.27*min!C35)/(min!C35+237.3))</f>
        <v>0.53526907979448124</v>
      </c>
      <c r="R35">
        <f>0.6108*EXP((17.27*min!D35)/(min!D35+237.3))</f>
        <v>0.72609852757216764</v>
      </c>
      <c r="S35">
        <f>0.6108*EXP((17.27*min!E35)/(min!E35+237.3))</f>
        <v>0.94813654445332363</v>
      </c>
      <c r="T35">
        <f>0.6108*EXP((17.27*min!F35)/(min!F35+237.3))</f>
        <v>1.1174036087713535</v>
      </c>
      <c r="U35">
        <f>0.6108*EXP((17.27*min!G35)/(min!G35+237.3))</f>
        <v>1.7497618068909833</v>
      </c>
      <c r="V35">
        <f>0.6108*EXP((17.27*min!H35)/(min!H35+237.3))</f>
        <v>2.3382812709274461</v>
      </c>
      <c r="W35">
        <f>0.6108*EXP((17.27*min!I35)/(min!I35+237.3))</f>
        <v>2.1973933238855259</v>
      </c>
      <c r="X35">
        <f>0.6108*EXP((17.27*min!J35)/(min!J35+237.3))</f>
        <v>1.6512191555446767</v>
      </c>
      <c r="Y35">
        <f>0.6108*EXP((17.27*min!K35)/(min!K35+237.3))</f>
        <v>0.96132333824526361</v>
      </c>
      <c r="Z35">
        <f>0.6108*EXP((17.27*min!L35)/(min!L35+237.3))</f>
        <v>0.89696938990401942</v>
      </c>
      <c r="AA35">
        <f>0.6108*EXP((17.27*min!M35)/(min!M35+237.3))</f>
        <v>0.57614016245714772</v>
      </c>
      <c r="AD35">
        <f t="shared" si="3"/>
        <v>1.249976063820764</v>
      </c>
      <c r="AE35">
        <f t="shared" si="4"/>
        <v>0.94164852547898426</v>
      </c>
      <c r="AF35">
        <f t="shared" si="5"/>
        <v>1.2492229996231918</v>
      </c>
      <c r="AG35">
        <f t="shared" si="6"/>
        <v>2.3640334542242933</v>
      </c>
      <c r="AH35">
        <f t="shared" si="7"/>
        <v>2.9630904870171557</v>
      </c>
      <c r="AI35">
        <f t="shared" si="8"/>
        <v>3.0580205636962257</v>
      </c>
      <c r="AJ35">
        <f t="shared" si="9"/>
        <v>4.0117075320220099</v>
      </c>
      <c r="AK35">
        <f t="shared" si="10"/>
        <v>3.6137705597461887</v>
      </c>
      <c r="AL35">
        <f t="shared" si="11"/>
        <v>2.8989504028323658</v>
      </c>
      <c r="AM35">
        <f t="shared" si="12"/>
        <v>2.3706268511202633</v>
      </c>
      <c r="AN35">
        <f t="shared" si="13"/>
        <v>1.7866515246601953</v>
      </c>
      <c r="AO35">
        <f t="shared" si="14"/>
        <v>1.1742438170656817</v>
      </c>
      <c r="AR35">
        <f t="shared" si="15"/>
        <v>0.61080000000000001</v>
      </c>
      <c r="AS35">
        <f t="shared" si="16"/>
        <v>0.53526907979448124</v>
      </c>
      <c r="AT35">
        <f t="shared" si="17"/>
        <v>0.72609852757216764</v>
      </c>
      <c r="AU35">
        <f t="shared" si="18"/>
        <v>0.94813654445332363</v>
      </c>
      <c r="AV35">
        <f t="shared" si="19"/>
        <v>1.1174036087713535</v>
      </c>
      <c r="AW35">
        <f t="shared" si="20"/>
        <v>1.7497618068909833</v>
      </c>
      <c r="AX35">
        <f t="shared" si="21"/>
        <v>2.3382812709274461</v>
      </c>
      <c r="AY35">
        <f t="shared" si="22"/>
        <v>2.1973933238855259</v>
      </c>
      <c r="AZ35">
        <f t="shared" si="23"/>
        <v>1.6512191555446767</v>
      </c>
      <c r="BA35">
        <f t="shared" si="24"/>
        <v>0.96132333824526361</v>
      </c>
      <c r="BB35">
        <f t="shared" si="25"/>
        <v>0.89696938990401942</v>
      </c>
      <c r="BC35">
        <f t="shared" si="26"/>
        <v>0.57614016245714772</v>
      </c>
      <c r="BF35">
        <f t="shared" si="27"/>
        <v>-4.3714473631505267E-3</v>
      </c>
      <c r="BG35">
        <f t="shared" si="28"/>
        <v>-1.8040295165336528</v>
      </c>
      <c r="BH35">
        <f t="shared" si="29"/>
        <v>2.3951653037986333</v>
      </c>
      <c r="BI35">
        <f t="shared" si="30"/>
        <v>6.1944146682872798</v>
      </c>
      <c r="BJ35">
        <f t="shared" si="31"/>
        <v>8.5939297460211446</v>
      </c>
      <c r="BK35">
        <f t="shared" si="32"/>
        <v>15.392510239366404</v>
      </c>
      <c r="BL35">
        <f t="shared" si="33"/>
        <v>19.991511795052396</v>
      </c>
      <c r="BM35">
        <f t="shared" si="34"/>
        <v>18.991731469870519</v>
      </c>
      <c r="BN35">
        <f t="shared" si="35"/>
        <v>14.49270198230888</v>
      </c>
      <c r="BO35">
        <f t="shared" si="36"/>
        <v>6.3943745785369641</v>
      </c>
      <c r="BP35">
        <f t="shared" si="37"/>
        <v>5.394574444671675</v>
      </c>
      <c r="BQ35">
        <f t="shared" si="38"/>
        <v>-0.8042188954799887</v>
      </c>
      <c r="BT35">
        <f>0.6108*EXP((17.27*T!B35)/(T!B35+237.3))</f>
        <v>1.0367799276460743</v>
      </c>
      <c r="BU35">
        <f>0.6108*EXP((17.27*T!C35)/(T!C35+237.3))</f>
        <v>0.89696938990401942</v>
      </c>
      <c r="BV35">
        <f>0.6108*EXP((17.27*T!D35)/(T!D35+237.3))</f>
        <v>1.1715363388062088</v>
      </c>
      <c r="BW35">
        <f>0.6108*EXP((17.27*T!E35)/(T!E35+237.3))</f>
        <v>1.6405764392484408</v>
      </c>
      <c r="BX35">
        <f>0.6108*EXP((17.27*T!F35)/(T!F35+237.3))</f>
        <v>2.0770026187312354</v>
      </c>
      <c r="BY35">
        <f>0.6108*EXP((17.27*T!G35)/(T!G35+237.3))</f>
        <v>2.7588616266004506</v>
      </c>
      <c r="BZ35">
        <f>0.6108*EXP((17.27*T!H35)/(T!H35+237.3))</f>
        <v>3.6073883025255133</v>
      </c>
      <c r="CA35">
        <f>0.6108*EXP((17.27*T!I35)/(T!I35+237.3))</f>
        <v>3.1866957622050229</v>
      </c>
      <c r="CB35">
        <f>0.6108*EXP((17.27*T!J35)/(T!J35+237.3))</f>
        <v>2.8264752011366077</v>
      </c>
      <c r="CC35">
        <f>0.6108*EXP((17.27*T!K35)/(T!K35+237.3))</f>
        <v>2.0126465426273383</v>
      </c>
      <c r="CD35">
        <f>0.6108*EXP((17.27*T!L35)/(T!L35+237.3))</f>
        <v>1.6299939408502728</v>
      </c>
      <c r="CE35">
        <f>0.6108*EXP((17.27*T!M35)/(T!M35+237.3))</f>
        <v>0.98818258572263085</v>
      </c>
    </row>
    <row r="36" spans="1:83" ht="11.25" thickBot="1" x14ac:dyDescent="0.2">
      <c r="A36" s="2">
        <v>1985</v>
      </c>
      <c r="B36">
        <f>0.6108*EXP((17.27*max!B36)/(max!B36+237.3))</f>
        <v>1.7053462321157722</v>
      </c>
      <c r="C36">
        <f>0.6108*EXP((17.27*max!C36)/(max!C36+237.3))</f>
        <v>2.9839174771655594</v>
      </c>
      <c r="D36">
        <f>0.6108*EXP((17.27*max!D36)/(max!D36+237.3))</f>
        <v>2.3094882494907831</v>
      </c>
      <c r="E36">
        <f>0.6108*EXP((17.27*max!E36)/(max!E36+237.3))</f>
        <v>3.5653401758108458</v>
      </c>
      <c r="F36">
        <f>0.6108*EXP((17.27*max!F36)/(max!F36+237.3))</f>
        <v>4.2430650587590133</v>
      </c>
      <c r="G36">
        <f>0.6108*EXP((17.27*max!G36)/(max!G36+237.3))</f>
        <v>4.8907789302521092</v>
      </c>
      <c r="H36">
        <f>0.6108*EXP((17.27*max!H36)/(max!H36+237.3))</f>
        <v>5.0868531413725142</v>
      </c>
      <c r="I36">
        <f>0.6108*EXP((17.27*max!I36)/(max!I36+237.3))</f>
        <v>5.2019304560289008</v>
      </c>
      <c r="J36">
        <f>0.6108*EXP((17.27*max!J36)/(max!J36+237.3))</f>
        <v>4.492592251118583</v>
      </c>
      <c r="K36">
        <f>0.6108*EXP((17.27*max!K36)/(max!K36+237.3))</f>
        <v>3.5653401758108458</v>
      </c>
      <c r="L36">
        <f>0.6108*EXP((17.27*max!L36)/(max!L36+237.3))</f>
        <v>3.3614398286025637</v>
      </c>
      <c r="M36">
        <f>0.6108*EXP((17.27*max!M36)/(max!M36+237.3))</f>
        <v>2.3094882494907831</v>
      </c>
      <c r="P36">
        <f>0.6108*EXP((17.27*min!B36)/(min!B36+237.3))</f>
        <v>0.55129882360780158</v>
      </c>
      <c r="Q36">
        <f>0.6108*EXP((17.27*min!C36)/(min!C36+237.3))</f>
        <v>0.49698538445082008</v>
      </c>
      <c r="R36">
        <f>0.6108*EXP((17.27*min!D36)/(min!D36+237.3))</f>
        <v>0.54725207192028802</v>
      </c>
      <c r="S36">
        <f>0.6108*EXP((17.27*min!E36)/(min!E36+237.3))</f>
        <v>1.001858425976152</v>
      </c>
      <c r="T36">
        <f>0.6108*EXP((17.27*min!F36)/(min!F36+237.3))</f>
        <v>1.4025638730469563</v>
      </c>
      <c r="U36">
        <f>0.6108*EXP((17.27*min!G36)/(min!G36+237.3))</f>
        <v>2.2528310020993629</v>
      </c>
      <c r="V36">
        <f>0.6108*EXP((17.27*min!H36)/(min!H36+237.3))</f>
        <v>2.2810057729824531</v>
      </c>
      <c r="W36">
        <f>0.6108*EXP((17.27*min!I36)/(min!I36+237.3))</f>
        <v>1.841645130417793</v>
      </c>
      <c r="X36">
        <f>0.6108*EXP((17.27*min!J36)/(min!J36+237.3))</f>
        <v>1.761022898120093</v>
      </c>
      <c r="Y36">
        <f>0.6108*EXP((17.27*min!K36)/(min!K36+237.3))</f>
        <v>0.96797712681678449</v>
      </c>
      <c r="Z36">
        <f>0.6108*EXP((17.27*min!L36)/(min!L36+237.3))</f>
        <v>0.84232974477864808</v>
      </c>
      <c r="AA36">
        <f>0.6108*EXP((17.27*min!M36)/(min!M36+237.3))</f>
        <v>0.66624845405223598</v>
      </c>
      <c r="AD36">
        <f t="shared" si="3"/>
        <v>1.128322527861787</v>
      </c>
      <c r="AE36">
        <f t="shared" si="4"/>
        <v>1.7404514308081898</v>
      </c>
      <c r="AF36">
        <f t="shared" si="5"/>
        <v>1.4283701607055357</v>
      </c>
      <c r="AG36">
        <f t="shared" si="6"/>
        <v>2.2835993008934992</v>
      </c>
      <c r="AH36">
        <f t="shared" si="7"/>
        <v>2.8228144659029848</v>
      </c>
      <c r="AI36">
        <f t="shared" si="8"/>
        <v>3.5718049661757361</v>
      </c>
      <c r="AJ36">
        <f t="shared" si="9"/>
        <v>3.6839294571774834</v>
      </c>
      <c r="AK36">
        <f t="shared" si="10"/>
        <v>3.5217877932233468</v>
      </c>
      <c r="AL36">
        <f t="shared" si="11"/>
        <v>3.1268075746193382</v>
      </c>
      <c r="AM36">
        <f t="shared" si="12"/>
        <v>2.2666586513138149</v>
      </c>
      <c r="AN36">
        <f t="shared" si="13"/>
        <v>2.1018847866906061</v>
      </c>
      <c r="AO36">
        <f t="shared" si="14"/>
        <v>1.4878683517715094</v>
      </c>
      <c r="AR36">
        <f t="shared" si="15"/>
        <v>0.55129882360780158</v>
      </c>
      <c r="AS36">
        <f t="shared" si="16"/>
        <v>0.49698538445082008</v>
      </c>
      <c r="AT36">
        <f t="shared" si="17"/>
        <v>0.54725207192028802</v>
      </c>
      <c r="AU36">
        <f t="shared" si="18"/>
        <v>1.001858425976152</v>
      </c>
      <c r="AV36">
        <f t="shared" si="19"/>
        <v>1.4025638730469563</v>
      </c>
      <c r="AW36">
        <f t="shared" si="20"/>
        <v>2.2528310020993629</v>
      </c>
      <c r="AX36">
        <f t="shared" si="21"/>
        <v>2.2810057729824531</v>
      </c>
      <c r="AY36">
        <f t="shared" si="22"/>
        <v>1.841645130417793</v>
      </c>
      <c r="AZ36">
        <f t="shared" si="23"/>
        <v>1.761022898120093</v>
      </c>
      <c r="BA36">
        <f t="shared" si="24"/>
        <v>0.96797712681678449</v>
      </c>
      <c r="BB36">
        <f t="shared" si="25"/>
        <v>0.84232974477864808</v>
      </c>
      <c r="BC36">
        <f t="shared" si="26"/>
        <v>0.66624845405223598</v>
      </c>
      <c r="BF36">
        <f t="shared" si="27"/>
        <v>-1.4041050933243273</v>
      </c>
      <c r="BG36">
        <f t="shared" si="28"/>
        <v>-2.8038415941543078</v>
      </c>
      <c r="BH36">
        <f t="shared" si="29"/>
        <v>-1.5040861772781646</v>
      </c>
      <c r="BI36">
        <f t="shared" si="30"/>
        <v>6.9942539597163051</v>
      </c>
      <c r="BJ36">
        <f t="shared" si="31"/>
        <v>11.993228411397103</v>
      </c>
      <c r="BK36">
        <f t="shared" si="32"/>
        <v>19.391643774723185</v>
      </c>
      <c r="BL36">
        <f t="shared" si="33"/>
        <v>19.591599839759532</v>
      </c>
      <c r="BM36">
        <f t="shared" si="34"/>
        <v>16.192338810766916</v>
      </c>
      <c r="BN36">
        <f t="shared" si="35"/>
        <v>15.492488861769363</v>
      </c>
      <c r="BO36">
        <f t="shared" si="36"/>
        <v>6.4943545118136914</v>
      </c>
      <c r="BP36">
        <f t="shared" si="37"/>
        <v>4.4947530788478236</v>
      </c>
      <c r="BQ36">
        <f t="shared" si="38"/>
        <v>1.1953979769391012</v>
      </c>
      <c r="BT36">
        <f>0.6108*EXP((17.27*T!B36)/(T!B36+237.3))</f>
        <v>1.0157006922779299</v>
      </c>
      <c r="BU36">
        <f>0.6108*EXP((17.27*T!C36)/(T!C36+237.3))</f>
        <v>1.0367799276460743</v>
      </c>
      <c r="BV36">
        <f>0.6108*EXP((17.27*T!D36)/(T!D36+237.3))</f>
        <v>1.0157006922779299</v>
      </c>
      <c r="BW36">
        <f>0.6108*EXP((17.27*T!E36)/(T!E36+237.3))</f>
        <v>1.6943980378095331</v>
      </c>
      <c r="BX36">
        <f>0.6108*EXP((17.27*T!F36)/(T!F36+237.3))</f>
        <v>2.4870053972720654</v>
      </c>
      <c r="BY36">
        <f>0.6108*EXP((17.27*T!G36)/(T!G36+237.3))</f>
        <v>3.2440422381586771</v>
      </c>
      <c r="BZ36">
        <f>0.6108*EXP((17.27*T!H36)/(T!H36+237.3))</f>
        <v>3.263356619324485</v>
      </c>
      <c r="CA36">
        <f>0.6108*EXP((17.27*T!I36)/(T!I36+237.3))</f>
        <v>3.4215146678582187</v>
      </c>
      <c r="CB36">
        <f>0.6108*EXP((17.27*T!J36)/(T!J36+237.3))</f>
        <v>3.2440422381586771</v>
      </c>
      <c r="CC36">
        <f>0.6108*EXP((17.27*T!K36)/(T!K36+237.3))</f>
        <v>2.1297773032821605</v>
      </c>
      <c r="CD36">
        <f>0.6108*EXP((17.27*T!L36)/(T!L36+237.3))</f>
        <v>1.6835115280330897</v>
      </c>
      <c r="CE36">
        <f>0.6108*EXP((17.27*T!M36)/(T!M36+237.3))</f>
        <v>1.2528677634951673</v>
      </c>
    </row>
    <row r="37" spans="1:83" ht="11.25" thickBot="1" x14ac:dyDescent="0.2">
      <c r="A37" s="2">
        <v>1986</v>
      </c>
      <c r="B37">
        <f>0.6108*EXP((17.27*max!B37)/(max!B37+237.3))</f>
        <v>2.548770598472057</v>
      </c>
      <c r="C37">
        <f>0.6108*EXP((17.27*max!C37)/(max!C37+237.3))</f>
        <v>2.0639892026604851</v>
      </c>
      <c r="D37">
        <f>0.6108*EXP((17.27*max!D37)/(max!D37+237.3))</f>
        <v>1.6619223807933985</v>
      </c>
      <c r="E37">
        <f>0.6108*EXP((17.27*max!E37)/(max!E37+237.3))</f>
        <v>4.8633111980528723</v>
      </c>
      <c r="F37">
        <f>0.6108*EXP((17.27*max!F37)/(max!F37+237.3))</f>
        <v>3.868863716528768</v>
      </c>
      <c r="G37">
        <f>0.6108*EXP((17.27*max!G37)/(max!G37+237.3))</f>
        <v>4.7547753962618131</v>
      </c>
      <c r="H37">
        <f>0.6108*EXP((17.27*max!H37)/(max!H37+237.3))</f>
        <v>5.2019304560289008</v>
      </c>
      <c r="I37">
        <f>0.6108*EXP((17.27*max!I37)/(max!I37+237.3))</f>
        <v>5.2603114929926225</v>
      </c>
      <c r="J37">
        <f>0.6108*EXP((17.27*max!J37)/(max!J37+237.3))</f>
        <v>5.2019304560289008</v>
      </c>
      <c r="K37">
        <f>0.6108*EXP((17.27*max!K37)/(max!K37+237.3))</f>
        <v>3.9596126295507381</v>
      </c>
      <c r="L37">
        <f>0.6108*EXP((17.27*max!L37)/(max!L37+237.3))</f>
        <v>2.9130230003400173</v>
      </c>
      <c r="M37">
        <f>0.6108*EXP((17.27*max!M37)/(max!M37+237.3))</f>
        <v>2.3382812709274461</v>
      </c>
      <c r="P37">
        <f>0.6108*EXP((17.27*min!B37)/(min!B37+237.3))</f>
        <v>0.55947184647021497</v>
      </c>
      <c r="Q37">
        <f>0.6108*EXP((17.27*min!C37)/(min!C37+237.3))</f>
        <v>0.62881142847361471</v>
      </c>
      <c r="R37">
        <f>0.6108*EXP((17.27*min!D37)/(min!D37+237.3))</f>
        <v>0.62881142847361471</v>
      </c>
      <c r="S37">
        <f>0.6108*EXP((17.27*min!E37)/(min!E37+237.3))</f>
        <v>0.96132333824526361</v>
      </c>
      <c r="T37">
        <f>0.6108*EXP((17.27*min!F37)/(min!F37+237.3))</f>
        <v>1.1636645634990301</v>
      </c>
      <c r="U37">
        <f>0.6108*EXP((17.27*min!G37)/(min!G37+237.3))</f>
        <v>1.8652661127239329</v>
      </c>
      <c r="V37">
        <f>0.6108*EXP((17.27*min!H37)/(min!H37+237.3))</f>
        <v>2.1973933238855259</v>
      </c>
      <c r="W37">
        <f>0.6108*EXP((17.27*min!I37)/(min!I37+237.3))</f>
        <v>2.1164748063682803</v>
      </c>
      <c r="X37">
        <f>0.6108*EXP((17.27*min!J37)/(min!J37+237.3))</f>
        <v>1.7163564077019398</v>
      </c>
      <c r="Y37">
        <f>0.6108*EXP((17.27*min!K37)/(min!K37+237.3))</f>
        <v>1.2953640863937455</v>
      </c>
      <c r="Z37">
        <f>0.6108*EXP((17.27*min!L37)/(min!L37+237.3))</f>
        <v>0.7470775464503866</v>
      </c>
      <c r="AA37">
        <f>0.6108*EXP((17.27*min!M37)/(min!M37+237.3))</f>
        <v>0.55947184647021497</v>
      </c>
      <c r="AD37">
        <f t="shared" si="3"/>
        <v>1.554121222471136</v>
      </c>
      <c r="AE37">
        <f t="shared" si="4"/>
        <v>1.3464003155670499</v>
      </c>
      <c r="AF37">
        <f t="shared" si="5"/>
        <v>1.1453669046335067</v>
      </c>
      <c r="AG37">
        <f t="shared" si="6"/>
        <v>2.9123172681490681</v>
      </c>
      <c r="AH37">
        <f t="shared" si="7"/>
        <v>2.5162641400138992</v>
      </c>
      <c r="AI37">
        <f t="shared" si="8"/>
        <v>3.3100207544928733</v>
      </c>
      <c r="AJ37">
        <f t="shared" si="9"/>
        <v>3.6996618899572136</v>
      </c>
      <c r="AK37">
        <f t="shared" si="10"/>
        <v>3.6883931496804516</v>
      </c>
      <c r="AL37">
        <f t="shared" si="11"/>
        <v>3.4591434318654204</v>
      </c>
      <c r="AM37">
        <f t="shared" si="12"/>
        <v>2.6274883579722417</v>
      </c>
      <c r="AN37">
        <f t="shared" si="13"/>
        <v>1.830050273395202</v>
      </c>
      <c r="AO37">
        <f t="shared" si="14"/>
        <v>1.4488765586988306</v>
      </c>
      <c r="AR37">
        <f t="shared" si="15"/>
        <v>0.55947184647021497</v>
      </c>
      <c r="AS37">
        <f t="shared" si="16"/>
        <v>0.62881142847361471</v>
      </c>
      <c r="AT37">
        <f t="shared" si="17"/>
        <v>0.62881142847361471</v>
      </c>
      <c r="AU37">
        <f t="shared" si="18"/>
        <v>0.96132333824526361</v>
      </c>
      <c r="AV37">
        <f t="shared" si="19"/>
        <v>1.1636645634990301</v>
      </c>
      <c r="AW37">
        <f t="shared" si="20"/>
        <v>1.8652661127239329</v>
      </c>
      <c r="AX37">
        <f t="shared" si="21"/>
        <v>2.1973933238855259</v>
      </c>
      <c r="AY37">
        <f t="shared" si="22"/>
        <v>2.1164748063682803</v>
      </c>
      <c r="AZ37">
        <f t="shared" si="23"/>
        <v>1.7163564077019398</v>
      </c>
      <c r="BA37">
        <f t="shared" si="24"/>
        <v>1.2953640863937455</v>
      </c>
      <c r="BB37">
        <f t="shared" si="25"/>
        <v>0.7470775464503866</v>
      </c>
      <c r="BC37">
        <f t="shared" si="26"/>
        <v>0.55947184647021497</v>
      </c>
      <c r="BF37">
        <f t="shared" si="27"/>
        <v>-1.2041429691136192</v>
      </c>
      <c r="BG37">
        <f t="shared" si="28"/>
        <v>0.39555192712046333</v>
      </c>
      <c r="BH37">
        <f t="shared" si="29"/>
        <v>0.39555192712046333</v>
      </c>
      <c r="BI37">
        <f t="shared" si="30"/>
        <v>6.3943745785369641</v>
      </c>
      <c r="BJ37">
        <f t="shared" si="31"/>
        <v>9.1938072045723906</v>
      </c>
      <c r="BK37">
        <f t="shared" si="32"/>
        <v>16.392295807966011</v>
      </c>
      <c r="BL37">
        <f t="shared" si="33"/>
        <v>18.991731469870519</v>
      </c>
      <c r="BM37">
        <f t="shared" si="34"/>
        <v>18.391862575641213</v>
      </c>
      <c r="BN37">
        <f t="shared" si="35"/>
        <v>15.09257428476678</v>
      </c>
      <c r="BO37">
        <f t="shared" si="36"/>
        <v>10.793477863881302</v>
      </c>
      <c r="BP37">
        <f t="shared" si="37"/>
        <v>2.7950872799877131</v>
      </c>
      <c r="BQ37">
        <f t="shared" si="38"/>
        <v>-1.2041429691136192</v>
      </c>
      <c r="BT37">
        <f>0.6108*EXP((17.27*T!B37)/(T!B37+237.3))</f>
        <v>1.1794549173707165</v>
      </c>
      <c r="BU37">
        <f>0.6108*EXP((17.27*T!C37)/(T!C37+237.3))</f>
        <v>1.1403276978496268</v>
      </c>
      <c r="BV37">
        <f>0.6108*EXP((17.27*T!D37)/(T!D37+237.3))</f>
        <v>1.087469457177191</v>
      </c>
      <c r="BW37">
        <f>0.6108*EXP((17.27*T!E37)/(T!E37+237.3))</f>
        <v>1.6726864071818137</v>
      </c>
      <c r="BX37">
        <f>0.6108*EXP((17.27*T!F37)/(T!F37+237.3))</f>
        <v>2.2249611183378328</v>
      </c>
      <c r="BY37">
        <f>0.6108*EXP((17.27*T!G37)/(T!G37+237.3))</f>
        <v>3.0563126530167612</v>
      </c>
      <c r="BZ37">
        <f>0.6108*EXP((17.27*T!H37)/(T!H37+237.3))</f>
        <v>3.5237195928099276</v>
      </c>
      <c r="CA37">
        <f>0.6108*EXP((17.27*T!I37)/(T!I37+237.3))</f>
        <v>3.5444766708090345</v>
      </c>
      <c r="CB37">
        <f>0.6108*EXP((17.27*T!J37)/(T!J37+237.3))</f>
        <v>3.1489576792404375</v>
      </c>
      <c r="CC37">
        <f>0.6108*EXP((17.27*T!K37)/(T!K37+237.3))</f>
        <v>2.1973933238855259</v>
      </c>
      <c r="CD37">
        <f>0.6108*EXP((17.27*T!L37)/(T!L37+237.3))</f>
        <v>1.4782881252432811</v>
      </c>
      <c r="CE37">
        <f>0.6108*EXP((17.27*T!M37)/(T!M37+237.3))</f>
        <v>1.0727688258811263</v>
      </c>
    </row>
    <row r="38" spans="1:83" ht="11.25" thickBot="1" x14ac:dyDescent="0.2">
      <c r="A38" s="2">
        <v>1987</v>
      </c>
      <c r="B38">
        <f>0.6108*EXP((17.27*max!B38)/(max!B38+237.3))</f>
        <v>3.3219025283483368</v>
      </c>
      <c r="C38">
        <f>0.6108*EXP((17.27*max!C38)/(max!C38+237.3))</f>
        <v>3.0930813295225428</v>
      </c>
      <c r="D38">
        <f>0.6108*EXP((17.27*max!D38)/(max!D38+237.3))</f>
        <v>2.4116412804606884</v>
      </c>
      <c r="E38">
        <f>0.6108*EXP((17.27*max!E38)/(max!E38+237.3))</f>
        <v>3.3219025283483368</v>
      </c>
      <c r="F38">
        <f>0.6108*EXP((17.27*max!F38)/(max!F38+237.3))</f>
        <v>5.5608244417211337</v>
      </c>
      <c r="G38">
        <f>0.6108*EXP((17.27*max!G38)/(max!G38+237.3))</f>
        <v>5.9409977016273503</v>
      </c>
      <c r="H38">
        <f>0.6108*EXP((17.27*max!H38)/(max!H38+237.3))</f>
        <v>5.030147795606851</v>
      </c>
      <c r="I38">
        <f>0.6108*EXP((17.27*max!I38)/(max!I38+237.3))</f>
        <v>5.6226812384961216</v>
      </c>
      <c r="J38">
        <f>0.6108*EXP((17.27*max!J38)/(max!J38+237.3))</f>
        <v>4.0056776000859209</v>
      </c>
      <c r="K38">
        <f>0.6108*EXP((17.27*max!K38)/(max!K38+237.3))</f>
        <v>3.8241720180540506</v>
      </c>
      <c r="L38">
        <f>0.6108*EXP((17.27*max!L38)/(max!L38+237.3))</f>
        <v>2.548770598472057</v>
      </c>
      <c r="M38">
        <f>0.6108*EXP((17.27*max!M38)/(max!M38+237.3))</f>
        <v>3.1302352193130303</v>
      </c>
      <c r="P38">
        <f>0.6108*EXP((17.27*min!B38)/(min!B38+237.3))</f>
        <v>0.73652208904469807</v>
      </c>
      <c r="Q38">
        <f>0.6108*EXP((17.27*min!C38)/(min!C38+237.3))</f>
        <v>0.65670916398908075</v>
      </c>
      <c r="R38">
        <f>0.6108*EXP((17.27*min!D38)/(min!D38+237.3))</f>
        <v>0.73652208904469807</v>
      </c>
      <c r="S38">
        <f>0.6108*EXP((17.27*min!E38)/(min!E38+237.3))</f>
        <v>0.76858988298607311</v>
      </c>
      <c r="T38">
        <f>0.6108*EXP((17.27*min!F38)/(min!F38+237.3))</f>
        <v>1.4211682209835756</v>
      </c>
      <c r="U38">
        <f>0.6108*EXP((17.27*min!G38)/(min!G38+237.3))</f>
        <v>1.9377293518704448</v>
      </c>
      <c r="V38">
        <f>0.6108*EXP((17.27*min!H38)/(min!H38+237.3))</f>
        <v>1.9377293518704448</v>
      </c>
      <c r="W38">
        <f>0.6108*EXP((17.27*min!I38)/(min!I38+237.3))</f>
        <v>2.1164748063682803</v>
      </c>
      <c r="X38">
        <f>0.6108*EXP((17.27*min!J38)/(min!J38+237.3))</f>
        <v>1.3302680876001909</v>
      </c>
      <c r="Y38">
        <f>0.6108*EXP((17.27*min!K38)/(min!K38+237.3))</f>
        <v>0.93510940339373394</v>
      </c>
      <c r="Z38">
        <f>0.6108*EXP((17.27*min!L38)/(min!L38+237.3))</f>
        <v>0.71580544433126536</v>
      </c>
      <c r="AA38">
        <f>0.6108*EXP((17.27*min!M38)/(min!M38+237.3))</f>
        <v>0.58463787619877605</v>
      </c>
      <c r="AD38">
        <f t="shared" si="3"/>
        <v>2.0292123086965175</v>
      </c>
      <c r="AE38">
        <f t="shared" si="4"/>
        <v>1.8748952467558118</v>
      </c>
      <c r="AF38">
        <f t="shared" si="5"/>
        <v>1.5740816847526933</v>
      </c>
      <c r="AG38">
        <f t="shared" si="6"/>
        <v>2.0452462056672047</v>
      </c>
      <c r="AH38">
        <f t="shared" si="7"/>
        <v>3.4909963313523544</v>
      </c>
      <c r="AI38">
        <f t="shared" si="8"/>
        <v>3.9393635267488976</v>
      </c>
      <c r="AJ38">
        <f t="shared" si="9"/>
        <v>3.4839385737386479</v>
      </c>
      <c r="AK38">
        <f t="shared" si="10"/>
        <v>3.8695780224322007</v>
      </c>
      <c r="AL38">
        <f t="shared" si="11"/>
        <v>2.6679728438430557</v>
      </c>
      <c r="AM38">
        <f t="shared" si="12"/>
        <v>2.3796407107238924</v>
      </c>
      <c r="AN38">
        <f t="shared" si="13"/>
        <v>1.6322880214016613</v>
      </c>
      <c r="AO38">
        <f t="shared" si="14"/>
        <v>1.8574365477559032</v>
      </c>
      <c r="AR38">
        <f t="shared" si="15"/>
        <v>0.73652208904469807</v>
      </c>
      <c r="AS38">
        <f t="shared" si="16"/>
        <v>0.65670916398908075</v>
      </c>
      <c r="AT38">
        <f t="shared" si="17"/>
        <v>0.73652208904469807</v>
      </c>
      <c r="AU38">
        <f t="shared" si="18"/>
        <v>0.76858988298607311</v>
      </c>
      <c r="AV38">
        <f t="shared" si="19"/>
        <v>1.4211682209835756</v>
      </c>
      <c r="AW38">
        <f t="shared" si="20"/>
        <v>1.9377293518704448</v>
      </c>
      <c r="AX38">
        <f t="shared" si="21"/>
        <v>1.9377293518704448</v>
      </c>
      <c r="AY38">
        <f t="shared" si="22"/>
        <v>2.1164748063682803</v>
      </c>
      <c r="AZ38">
        <f t="shared" si="23"/>
        <v>1.3302680876001909</v>
      </c>
      <c r="BA38">
        <f t="shared" si="24"/>
        <v>0.93510940339373394</v>
      </c>
      <c r="BB38">
        <f t="shared" si="25"/>
        <v>0.71580544433126536</v>
      </c>
      <c r="BC38">
        <f t="shared" si="26"/>
        <v>0.58463787619877605</v>
      </c>
      <c r="BF38">
        <f t="shared" si="27"/>
        <v>2.5951263210242348</v>
      </c>
      <c r="BG38">
        <f t="shared" si="28"/>
        <v>0.99543655187795055</v>
      </c>
      <c r="BH38">
        <f t="shared" si="29"/>
        <v>2.5951263210242348</v>
      </c>
      <c r="BI38">
        <f t="shared" si="30"/>
        <v>3.1950090231284181</v>
      </c>
      <c r="BJ38">
        <f t="shared" si="31"/>
        <v>12.193186632069692</v>
      </c>
      <c r="BK38">
        <f t="shared" si="32"/>
        <v>16.992166450001221</v>
      </c>
      <c r="BL38">
        <f t="shared" si="33"/>
        <v>16.992166450001221</v>
      </c>
      <c r="BM38">
        <f t="shared" si="34"/>
        <v>18.391862575641213</v>
      </c>
      <c r="BN38">
        <f t="shared" si="35"/>
        <v>11.193394946097264</v>
      </c>
      <c r="BO38">
        <f t="shared" si="36"/>
        <v>5.9944546997759325</v>
      </c>
      <c r="BP38">
        <f t="shared" si="37"/>
        <v>2.1952042283108884</v>
      </c>
      <c r="BQ38">
        <f t="shared" si="38"/>
        <v>-0.60425694605701274</v>
      </c>
      <c r="BT38">
        <f>0.6108*EXP((17.27*T!B38)/(T!B38+237.3))</f>
        <v>1.1794549173707165</v>
      </c>
      <c r="BU38">
        <f>0.6108*EXP((17.27*T!C38)/(T!C38+237.3))</f>
        <v>1.1326407811431278</v>
      </c>
      <c r="BV38">
        <f>0.6108*EXP((17.27*T!D38)/(T!D38+237.3))</f>
        <v>1.2197582018255091</v>
      </c>
      <c r="BW38">
        <f>0.6108*EXP((17.27*T!E38)/(T!E38+237.3))</f>
        <v>1.4686304419364882</v>
      </c>
      <c r="BX38">
        <f>0.6108*EXP((17.27*T!F38)/(T!F38+237.3))</f>
        <v>2.3238457638211925</v>
      </c>
      <c r="BY38">
        <f>0.6108*EXP((17.27*T!G38)/(T!G38+237.3))</f>
        <v>3.1677777175068473</v>
      </c>
      <c r="BZ38">
        <f>0.6108*EXP((17.27*T!H38)/(T!H38+237.3))</f>
        <v>3.4013866095362415</v>
      </c>
      <c r="CA38">
        <f>0.6108*EXP((17.27*T!I38)/(T!I38+237.3))</f>
        <v>3.482522891456</v>
      </c>
      <c r="CB38">
        <f>0.6108*EXP((17.27*T!J38)/(T!J38+237.3))</f>
        <v>2.7255876066054592</v>
      </c>
      <c r="CC38">
        <f>0.6108*EXP((17.27*T!K38)/(T!K38+237.3))</f>
        <v>1.8299332444264929</v>
      </c>
      <c r="CD38">
        <f>0.6108*EXP((17.27*T!L38)/(T!L38+237.3))</f>
        <v>1.5779746093220435</v>
      </c>
      <c r="CE38">
        <f>0.6108*EXP((17.27*T!M38)/(T!M38+237.3))</f>
        <v>1.261267593034217</v>
      </c>
    </row>
    <row r="39" spans="1:83" ht="11.25" thickBot="1" x14ac:dyDescent="0.2">
      <c r="A39" s="2">
        <v>1988</v>
      </c>
      <c r="B39">
        <f>0.6108*EXP((17.27*max!B39)/(max!B39+237.3))</f>
        <v>1.7053462321157722</v>
      </c>
      <c r="C39">
        <f>0.6108*EXP((17.27*max!C39)/(max!C39+237.3))</f>
        <v>2.548770598472057</v>
      </c>
      <c r="D39">
        <f>0.6108*EXP((17.27*max!D39)/(max!D39+237.3))</f>
        <v>2.3968104104453793</v>
      </c>
      <c r="E39">
        <f>0.6108*EXP((17.27*max!E39)/(max!E39+237.3))</f>
        <v>3.5237195928099276</v>
      </c>
      <c r="F39">
        <f>0.6108*EXP((17.27*max!F39)/(max!F39+237.3))</f>
        <v>3.6927819602923044</v>
      </c>
      <c r="G39">
        <f>0.6108*EXP((17.27*max!G39)/(max!G39+237.3))</f>
        <v>5.030147795606851</v>
      </c>
      <c r="H39">
        <f>0.6108*EXP((17.27*max!H39)/(max!H39+237.3))</f>
        <v>5.030147795606851</v>
      </c>
      <c r="I39">
        <f>0.6108*EXP((17.27*max!I39)/(max!I39+237.3))</f>
        <v>4.6483496796026218</v>
      </c>
      <c r="J39">
        <f>0.6108*EXP((17.27*max!J39)/(max!J39+237.3))</f>
        <v>4.8633111980528723</v>
      </c>
      <c r="K39">
        <f>0.6108*EXP((17.27*max!K39)/(max!K39+237.3))</f>
        <v>3.868863716528768</v>
      </c>
      <c r="L39">
        <f>0.6108*EXP((17.27*max!L39)/(max!L39+237.3))</f>
        <v>3.6498676599831983</v>
      </c>
      <c r="M39">
        <f>0.6108*EXP((17.27*max!M39)/(max!M39+237.3))</f>
        <v>2.548770598472057</v>
      </c>
      <c r="P39">
        <f>0.6108*EXP((17.27*min!B39)/(min!B39+237.3))</f>
        <v>0.62881142847361471</v>
      </c>
      <c r="Q39">
        <f>0.6108*EXP((17.27*min!C39)/(min!C39+237.3))</f>
        <v>0.62881142847361471</v>
      </c>
      <c r="R39">
        <f>0.6108*EXP((17.27*min!D39)/(min!D39+237.3))</f>
        <v>0.73652208904469807</v>
      </c>
      <c r="S39">
        <f>0.6108*EXP((17.27*min!E39)/(min!E39+237.3))</f>
        <v>0.87231096034971234</v>
      </c>
      <c r="T39">
        <f>0.6108*EXP((17.27*min!F39)/(min!F39+237.3))</f>
        <v>1.278215906569439</v>
      </c>
      <c r="U39">
        <f>0.6108*EXP((17.27*min!G39)/(min!G39+237.3))</f>
        <v>2.0126465426273383</v>
      </c>
      <c r="V39">
        <f>0.6108*EXP((17.27*min!H39)/(min!H39+237.3))</f>
        <v>1.9873971889021356</v>
      </c>
      <c r="W39">
        <f>0.6108*EXP((17.27*min!I39)/(min!I39+237.3))</f>
        <v>2.0639892026604851</v>
      </c>
      <c r="X39">
        <f>0.6108*EXP((17.27*min!J39)/(min!J39+237.3))</f>
        <v>1.6405764392484408</v>
      </c>
      <c r="Y39">
        <f>0.6108*EXP((17.27*min!K39)/(min!K39+237.3))</f>
        <v>1.1480604779781116</v>
      </c>
      <c r="Z39">
        <f>0.6108*EXP((17.27*min!L39)/(min!L39+237.3))</f>
        <v>0.76858988298607311</v>
      </c>
      <c r="AA39">
        <f>0.6108*EXP((17.27*min!M39)/(min!M39+237.3))</f>
        <v>0.67590997623515991</v>
      </c>
      <c r="AD39">
        <f t="shared" si="3"/>
        <v>1.1670788302946935</v>
      </c>
      <c r="AE39">
        <f t="shared" si="4"/>
        <v>1.5887910134728358</v>
      </c>
      <c r="AF39">
        <f t="shared" si="5"/>
        <v>1.5666662497450388</v>
      </c>
      <c r="AG39">
        <f t="shared" si="6"/>
        <v>2.1980152765798202</v>
      </c>
      <c r="AH39">
        <f t="shared" si="7"/>
        <v>2.4854989334308719</v>
      </c>
      <c r="AI39">
        <f t="shared" si="8"/>
        <v>3.5213971691170949</v>
      </c>
      <c r="AJ39">
        <f t="shared" si="9"/>
        <v>3.5087724922544932</v>
      </c>
      <c r="AK39">
        <f t="shared" si="10"/>
        <v>3.3561694411315535</v>
      </c>
      <c r="AL39">
        <f t="shared" si="11"/>
        <v>3.2519438186506564</v>
      </c>
      <c r="AM39">
        <f t="shared" si="12"/>
        <v>2.5084620972534397</v>
      </c>
      <c r="AN39">
        <f t="shared" si="13"/>
        <v>2.2092287714846357</v>
      </c>
      <c r="AO39">
        <f t="shared" si="14"/>
        <v>1.6123402873536086</v>
      </c>
      <c r="AR39">
        <f t="shared" si="15"/>
        <v>0.62881142847361471</v>
      </c>
      <c r="AS39">
        <f t="shared" si="16"/>
        <v>0.62881142847361471</v>
      </c>
      <c r="AT39">
        <f t="shared" si="17"/>
        <v>0.73652208904469807</v>
      </c>
      <c r="AU39">
        <f t="shared" si="18"/>
        <v>0.87231096034971234</v>
      </c>
      <c r="AV39">
        <f t="shared" si="19"/>
        <v>1.278215906569439</v>
      </c>
      <c r="AW39">
        <f t="shared" si="20"/>
        <v>2.0126465426273383</v>
      </c>
      <c r="AX39">
        <f t="shared" si="21"/>
        <v>1.9873971889021356</v>
      </c>
      <c r="AY39">
        <f t="shared" si="22"/>
        <v>2.0639892026604851</v>
      </c>
      <c r="AZ39">
        <f t="shared" si="23"/>
        <v>1.6405764392484408</v>
      </c>
      <c r="BA39">
        <f t="shared" si="24"/>
        <v>1.1480604779781116</v>
      </c>
      <c r="BB39">
        <f t="shared" si="25"/>
        <v>0.76858988298607311</v>
      </c>
      <c r="BC39">
        <f t="shared" si="26"/>
        <v>0.67590997623515991</v>
      </c>
      <c r="BF39">
        <f t="shared" si="27"/>
        <v>0.39555192712046333</v>
      </c>
      <c r="BG39">
        <f t="shared" si="28"/>
        <v>0.39555192712046333</v>
      </c>
      <c r="BH39">
        <f t="shared" si="29"/>
        <v>2.5951263210242348</v>
      </c>
      <c r="BI39">
        <f t="shared" si="30"/>
        <v>4.9946539832933974</v>
      </c>
      <c r="BJ39">
        <f t="shared" si="31"/>
        <v>10.59351923538172</v>
      </c>
      <c r="BK39">
        <f t="shared" si="32"/>
        <v>17.592036567693853</v>
      </c>
      <c r="BL39">
        <f t="shared" si="33"/>
        <v>17.392079920056553</v>
      </c>
      <c r="BM39">
        <f t="shared" si="34"/>
        <v>17.991949688187855</v>
      </c>
      <c r="BN39">
        <f t="shared" si="35"/>
        <v>14.392723214254552</v>
      </c>
      <c r="BO39">
        <f t="shared" si="36"/>
        <v>8.9938481099832881</v>
      </c>
      <c r="BP39">
        <f t="shared" si="37"/>
        <v>3.1950090231284181</v>
      </c>
      <c r="BQ39">
        <f t="shared" si="38"/>
        <v>1.3953593437379501</v>
      </c>
      <c r="BT39">
        <f>0.6108*EXP((17.27*T!B39)/(T!B39+237.3))</f>
        <v>1.0654843299074719</v>
      </c>
      <c r="BU39">
        <f>0.6108*EXP((17.27*T!C39)/(T!C39+237.3))</f>
        <v>1.087469457177191</v>
      </c>
      <c r="BV39">
        <f>0.6108*EXP((17.27*T!D39)/(T!D39+237.3))</f>
        <v>1.2697168912941836</v>
      </c>
      <c r="BW39">
        <f>0.6108*EXP((17.27*T!E39)/(T!E39+237.3))</f>
        <v>1.6726864071818137</v>
      </c>
      <c r="BX39">
        <f>0.6108*EXP((17.27*T!F39)/(T!F39+237.3))</f>
        <v>2.1837218414652266</v>
      </c>
      <c r="BY39">
        <f>0.6108*EXP((17.27*T!G39)/(T!G39+237.3))</f>
        <v>3.3022863265902909</v>
      </c>
      <c r="BZ39">
        <f>0.6108*EXP((17.27*T!H39)/(T!H39+237.3))</f>
        <v>3.5237195928099276</v>
      </c>
      <c r="CA39">
        <f>0.6108*EXP((17.27*T!I39)/(T!I39+237.3))</f>
        <v>3.2440422381586771</v>
      </c>
      <c r="CB39">
        <f>0.6108*EXP((17.27*T!J39)/(T!J39+237.3))</f>
        <v>2.8264752011366077</v>
      </c>
      <c r="CC39">
        <f>0.6108*EXP((17.27*T!K39)/(T!K39+237.3))</f>
        <v>2.1701248415136294</v>
      </c>
      <c r="CD39">
        <f>0.6108*EXP((17.27*T!L39)/(T!L39+237.3))</f>
        <v>1.5779746093220435</v>
      </c>
      <c r="CE39">
        <f>0.6108*EXP((17.27*T!M39)/(T!M39+237.3))</f>
        <v>1.2697168912941836</v>
      </c>
    </row>
    <row r="40" spans="1:83" ht="11.25" thickBot="1" x14ac:dyDescent="0.2">
      <c r="A40" s="2">
        <v>1989</v>
      </c>
      <c r="B40">
        <f>0.6108*EXP((17.27*max!B40)/(max!B40+237.3))</f>
        <v>1.9624256575788694</v>
      </c>
      <c r="C40">
        <f>0.6108*EXP((17.27*max!C40)/(max!C40+237.3))</f>
        <v>2.3673876975032684</v>
      </c>
      <c r="D40">
        <f>0.6108*EXP((17.27*max!D40)/(max!D40+237.3))</f>
        <v>2.2528310020993629</v>
      </c>
      <c r="E40">
        <f>0.6108*EXP((17.27*max!E40)/(max!E40+237.3))</f>
        <v>3.3219025283483368</v>
      </c>
      <c r="F40">
        <f>0.6108*EXP((17.27*max!F40)/(max!F40+237.3))</f>
        <v>4.9183812721762612</v>
      </c>
      <c r="G40">
        <f>0.6108*EXP((17.27*max!G40)/(max!G40+237.3))</f>
        <v>4.7547753962618131</v>
      </c>
      <c r="H40">
        <f>0.6108*EXP((17.27*max!H40)/(max!H40+237.3))</f>
        <v>5.4388791379242765</v>
      </c>
      <c r="I40">
        <f>0.6108*EXP((17.27*max!I40)/(max!I40+237.3))</f>
        <v>5.3192602098598769</v>
      </c>
      <c r="J40">
        <f>0.6108*EXP((17.27*max!J40)/(max!J40+237.3))</f>
        <v>4.9183812721762612</v>
      </c>
      <c r="K40">
        <f>0.6108*EXP((17.27*max!K40)/(max!K40+237.3))</f>
        <v>5.1441125216319277</v>
      </c>
      <c r="L40">
        <f>0.6108*EXP((17.27*max!L40)/(max!L40+237.3))</f>
        <v>3.3219025283483368</v>
      </c>
      <c r="M40">
        <f>0.6108*EXP((17.27*max!M40)/(max!M40+237.3))</f>
        <v>2.6118719061836697</v>
      </c>
      <c r="P40">
        <f>0.6108*EXP((17.27*min!B40)/(min!B40+237.3))</f>
        <v>0.58463787619877605</v>
      </c>
      <c r="Q40">
        <f>0.6108*EXP((17.27*min!C40)/(min!C40+237.3))</f>
        <v>0.54323162893430843</v>
      </c>
      <c r="R40">
        <f>0.6108*EXP((17.27*min!D40)/(min!D40+237.3))</f>
        <v>0.73652208904469807</v>
      </c>
      <c r="S40">
        <f>0.6108*EXP((17.27*min!E40)/(min!E40+237.3))</f>
        <v>1.0727688258811263</v>
      </c>
      <c r="T40">
        <f>0.6108*EXP((17.27*min!F40)/(min!F40+237.3))</f>
        <v>1.261267593034217</v>
      </c>
      <c r="U40">
        <f>0.6108*EXP((17.27*min!G40)/(min!G40+237.3))</f>
        <v>1.913305694509122</v>
      </c>
      <c r="V40">
        <f>0.6108*EXP((17.27*min!H40)/(min!H40+237.3))</f>
        <v>2.6118719061836697</v>
      </c>
      <c r="W40">
        <f>0.6108*EXP((17.27*min!I40)/(min!I40+237.3))</f>
        <v>2.3673876975032684</v>
      </c>
      <c r="X40">
        <f>0.6108*EXP((17.27*min!J40)/(min!J40+237.3))</f>
        <v>1.6194713704253727</v>
      </c>
      <c r="Y40">
        <f>0.6108*EXP((17.27*min!K40)/(min!K40+237.3))</f>
        <v>1.278215906569439</v>
      </c>
      <c r="Z40">
        <f>0.6108*EXP((17.27*min!L40)/(min!L40+237.3))</f>
        <v>0.82478058998620984</v>
      </c>
      <c r="AA40">
        <f>0.6108*EXP((17.27*min!M40)/(min!M40+237.3))</f>
        <v>0.70564143414402813</v>
      </c>
      <c r="AD40">
        <f t="shared" si="3"/>
        <v>1.2735317668888229</v>
      </c>
      <c r="AE40">
        <f t="shared" si="4"/>
        <v>1.4553096632187885</v>
      </c>
      <c r="AF40">
        <f t="shared" si="5"/>
        <v>1.4946765455720306</v>
      </c>
      <c r="AG40">
        <f t="shared" si="6"/>
        <v>2.1973356771147317</v>
      </c>
      <c r="AH40">
        <f t="shared" si="7"/>
        <v>3.0898244326052389</v>
      </c>
      <c r="AI40">
        <f t="shared" si="8"/>
        <v>3.3340405453854673</v>
      </c>
      <c r="AJ40">
        <f t="shared" si="9"/>
        <v>4.0253755220539729</v>
      </c>
      <c r="AK40">
        <f t="shared" si="10"/>
        <v>3.8433239536815726</v>
      </c>
      <c r="AL40">
        <f t="shared" si="11"/>
        <v>3.2689263213008171</v>
      </c>
      <c r="AM40">
        <f t="shared" si="12"/>
        <v>3.2111642141006831</v>
      </c>
      <c r="AN40">
        <f t="shared" si="13"/>
        <v>2.0733415591672735</v>
      </c>
      <c r="AO40">
        <f t="shared" si="14"/>
        <v>1.658756670163849</v>
      </c>
      <c r="AR40">
        <f t="shared" si="15"/>
        <v>0.58463787619877605</v>
      </c>
      <c r="AS40">
        <f t="shared" si="16"/>
        <v>0.54323162893430843</v>
      </c>
      <c r="AT40">
        <f t="shared" si="17"/>
        <v>0.73652208904469807</v>
      </c>
      <c r="AU40">
        <f t="shared" si="18"/>
        <v>1.0727688258811263</v>
      </c>
      <c r="AV40">
        <f t="shared" si="19"/>
        <v>1.261267593034217</v>
      </c>
      <c r="AW40">
        <f t="shared" si="20"/>
        <v>1.913305694509122</v>
      </c>
      <c r="AX40">
        <f t="shared" si="21"/>
        <v>2.6118719061836697</v>
      </c>
      <c r="AY40">
        <f t="shared" si="22"/>
        <v>2.3673876975032684</v>
      </c>
      <c r="AZ40">
        <f t="shared" si="23"/>
        <v>1.6194713704253727</v>
      </c>
      <c r="BA40">
        <f t="shared" si="24"/>
        <v>1.278215906569439</v>
      </c>
      <c r="BB40">
        <f t="shared" si="25"/>
        <v>0.82478058998620984</v>
      </c>
      <c r="BC40">
        <f t="shared" si="26"/>
        <v>0.70564143414402813</v>
      </c>
      <c r="BF40">
        <f t="shared" si="27"/>
        <v>-0.60425694605701274</v>
      </c>
      <c r="BG40">
        <f t="shared" si="28"/>
        <v>-1.6040672757976635</v>
      </c>
      <c r="BH40">
        <f t="shared" si="29"/>
        <v>2.5951263210242348</v>
      </c>
      <c r="BI40">
        <f t="shared" si="30"/>
        <v>7.9940517631176986</v>
      </c>
      <c r="BJ40">
        <f t="shared" si="31"/>
        <v>10.393560548621034</v>
      </c>
      <c r="BK40">
        <f t="shared" si="32"/>
        <v>16.792209627583137</v>
      </c>
      <c r="BL40">
        <f t="shared" si="33"/>
        <v>21.791112710007948</v>
      </c>
      <c r="BM40">
        <f t="shared" si="34"/>
        <v>20.191467685308954</v>
      </c>
      <c r="BN40">
        <f t="shared" si="35"/>
        <v>14.192765634450435</v>
      </c>
      <c r="BO40">
        <f t="shared" si="36"/>
        <v>10.59351923538172</v>
      </c>
      <c r="BP40">
        <f t="shared" si="37"/>
        <v>4.1948123613948729</v>
      </c>
      <c r="BQ40">
        <f t="shared" si="38"/>
        <v>1.9952430945609749</v>
      </c>
      <c r="BT40">
        <f>0.6108*EXP((17.27*T!B40)/(T!B40+237.3))</f>
        <v>0.91586441831288856</v>
      </c>
      <c r="BU40">
        <f>0.6108*EXP((17.27*T!C40)/(T!C40+237.3))</f>
        <v>0.92224025736807469</v>
      </c>
      <c r="BV40">
        <f>0.6108*EXP((17.27*T!D40)/(T!D40+237.3))</f>
        <v>1.2867648881638445</v>
      </c>
      <c r="BW40">
        <f>0.6108*EXP((17.27*T!E40)/(T!E40+237.3))</f>
        <v>1.7723474716742158</v>
      </c>
      <c r="BX40">
        <f>0.6108*EXP((17.27*T!F40)/(T!F40+237.3))</f>
        <v>2.4116412804606884</v>
      </c>
      <c r="BY40">
        <f>0.6108*EXP((17.27*T!G40)/(T!G40+237.3))</f>
        <v>3.1116099111162523</v>
      </c>
      <c r="BZ40">
        <f>0.6108*EXP((17.27*T!H40)/(T!H40+237.3))</f>
        <v>3.7361349407572058</v>
      </c>
      <c r="CA40">
        <f>0.6108*EXP((17.27*T!I40)/(T!I40+237.3))</f>
        <v>3.6498676599831983</v>
      </c>
      <c r="CB40">
        <f>0.6108*EXP((17.27*T!J40)/(T!J40+237.3))</f>
        <v>2.8955307729089892</v>
      </c>
      <c r="CC40">
        <f>0.6108*EXP((17.27*T!K40)/(T!K40+237.3))</f>
        <v>2.3527951289901101</v>
      </c>
      <c r="CD40">
        <f>0.6108*EXP((17.27*T!L40)/(T!L40+237.3))</f>
        <v>1.6405764392484408</v>
      </c>
      <c r="CE40">
        <f>0.6108*EXP((17.27*T!M40)/(T!M40+237.3))</f>
        <v>1.2445171553891614</v>
      </c>
    </row>
    <row r="41" spans="1:83" ht="11.25" thickBot="1" x14ac:dyDescent="0.2">
      <c r="A41" s="2">
        <v>1990</v>
      </c>
      <c r="B41">
        <f>0.6108*EXP((17.27*max!B41)/(max!B41+237.3))</f>
        <v>1.6194713704253727</v>
      </c>
      <c r="C41">
        <f>0.6108*EXP((17.27*max!C41)/(max!C41+237.3))</f>
        <v>2.4870053972720654</v>
      </c>
      <c r="D41">
        <f>0.6108*EXP((17.27*max!D41)/(max!D41+237.3))</f>
        <v>3.6073883025255133</v>
      </c>
      <c r="E41">
        <f>0.6108*EXP((17.27*max!E41)/(max!E41+237.3))</f>
        <v>4.6483496796026218</v>
      </c>
      <c r="F41">
        <f>0.6108*EXP((17.27*max!F41)/(max!F41+237.3))</f>
        <v>3.482522891456</v>
      </c>
      <c r="G41">
        <f>0.6108*EXP((17.27*max!G41)/(max!G41+237.3))</f>
        <v>4.9183812721762612</v>
      </c>
      <c r="H41">
        <f>0.6108*EXP((17.27*max!H41)/(max!H41+237.3))</f>
        <v>5.2603114929926225</v>
      </c>
      <c r="I41">
        <f>0.6108*EXP((17.27*max!I41)/(max!I41+237.3))</f>
        <v>4.5439995866454055</v>
      </c>
      <c r="J41">
        <f>0.6108*EXP((17.27*max!J41)/(max!J41+237.3))</f>
        <v>4.492592251118583</v>
      </c>
      <c r="K41">
        <f>0.6108*EXP((17.27*max!K41)/(max!K41+237.3))</f>
        <v>4.1466816501200547</v>
      </c>
      <c r="L41">
        <f>0.6108*EXP((17.27*max!L41)/(max!L41+237.3))</f>
        <v>3.1677777175068473</v>
      </c>
      <c r="M41">
        <f>0.6108*EXP((17.27*max!M41)/(max!M41+237.3))</f>
        <v>2.5801527260359443</v>
      </c>
      <c r="P41">
        <f>0.6108*EXP((17.27*min!B41)/(min!B41+237.3))</f>
        <v>0.61974786826441208</v>
      </c>
      <c r="Q41">
        <f>0.6108*EXP((17.27*min!C41)/(min!C41+237.3))</f>
        <v>0.63799196508805101</v>
      </c>
      <c r="R41">
        <f>0.6108*EXP((17.27*min!D41)/(min!D41+237.3))</f>
        <v>0.66624845405223598</v>
      </c>
      <c r="S41">
        <f>0.6108*EXP((17.27*min!E41)/(min!E41+237.3))</f>
        <v>0.96132333824526361</v>
      </c>
      <c r="T41">
        <f>0.6108*EXP((17.27*min!F41)/(min!F41+237.3))</f>
        <v>1.5174787226056794</v>
      </c>
      <c r="U41">
        <f>0.6108*EXP((17.27*min!G41)/(min!G41+237.3))</f>
        <v>2.0126465426273383</v>
      </c>
      <c r="V41">
        <f>0.6108*EXP((17.27*min!H41)/(min!H41+237.3))</f>
        <v>2.2810057729824531</v>
      </c>
      <c r="W41">
        <f>0.6108*EXP((17.27*min!I41)/(min!I41+237.3))</f>
        <v>2.3382812709274461</v>
      </c>
      <c r="X41">
        <f>0.6108*EXP((17.27*min!J41)/(min!J41+237.3))</f>
        <v>2.0639892026604851</v>
      </c>
      <c r="Y41">
        <f>0.6108*EXP((17.27*min!K41)/(min!K41+237.3))</f>
        <v>1.1326407811431278</v>
      </c>
      <c r="Z41">
        <f>0.6108*EXP((17.27*min!L41)/(min!L41+237.3))</f>
        <v>0.94813654445332363</v>
      </c>
      <c r="AA41">
        <f>0.6108*EXP((17.27*min!M41)/(min!M41+237.3))</f>
        <v>0.63799196508805101</v>
      </c>
      <c r="AD41">
        <f t="shared" si="3"/>
        <v>1.1196096193448923</v>
      </c>
      <c r="AE41">
        <f t="shared" si="4"/>
        <v>1.5624986811800583</v>
      </c>
      <c r="AF41">
        <f t="shared" si="5"/>
        <v>2.1368183782888748</v>
      </c>
      <c r="AG41">
        <f t="shared" si="6"/>
        <v>2.8048365089239429</v>
      </c>
      <c r="AH41">
        <f t="shared" si="7"/>
        <v>2.5000008070308395</v>
      </c>
      <c r="AI41">
        <f t="shared" si="8"/>
        <v>3.4655139074017995</v>
      </c>
      <c r="AJ41">
        <f t="shared" si="9"/>
        <v>3.770658632987538</v>
      </c>
      <c r="AK41">
        <f t="shared" si="10"/>
        <v>3.4411404287864258</v>
      </c>
      <c r="AL41">
        <f t="shared" si="11"/>
        <v>3.278290726889534</v>
      </c>
      <c r="AM41">
        <f t="shared" si="12"/>
        <v>2.6396612156315911</v>
      </c>
      <c r="AN41">
        <f t="shared" si="13"/>
        <v>2.0579571309800855</v>
      </c>
      <c r="AO41">
        <f t="shared" si="14"/>
        <v>1.6090723455619975</v>
      </c>
      <c r="AR41">
        <f t="shared" si="15"/>
        <v>0.61974786826441208</v>
      </c>
      <c r="AS41">
        <f t="shared" si="16"/>
        <v>0.63799196508805101</v>
      </c>
      <c r="AT41">
        <f t="shared" si="17"/>
        <v>0.66624845405223598</v>
      </c>
      <c r="AU41">
        <f t="shared" si="18"/>
        <v>0.96132333824526361</v>
      </c>
      <c r="AV41">
        <f t="shared" si="19"/>
        <v>1.5174787226056794</v>
      </c>
      <c r="AW41">
        <f t="shared" si="20"/>
        <v>2.0126465426273383</v>
      </c>
      <c r="AX41">
        <f t="shared" si="21"/>
        <v>2.2810057729824531</v>
      </c>
      <c r="AY41">
        <f t="shared" si="22"/>
        <v>2.3382812709274461</v>
      </c>
      <c r="AZ41">
        <f t="shared" si="23"/>
        <v>2.0639892026604851</v>
      </c>
      <c r="BA41">
        <f t="shared" si="24"/>
        <v>1.1326407811431278</v>
      </c>
      <c r="BB41">
        <f t="shared" si="25"/>
        <v>0.94813654445332363</v>
      </c>
      <c r="BC41">
        <f t="shared" si="26"/>
        <v>0.63799196508805101</v>
      </c>
      <c r="BF41">
        <f t="shared" si="27"/>
        <v>0.19559026900986692</v>
      </c>
      <c r="BG41">
        <f t="shared" si="28"/>
        <v>0.59551352696865867</v>
      </c>
      <c r="BH41">
        <f t="shared" si="29"/>
        <v>1.1953979769391012</v>
      </c>
      <c r="BI41">
        <f t="shared" si="30"/>
        <v>6.3943745785369641</v>
      </c>
      <c r="BJ41">
        <f t="shared" si="31"/>
        <v>13.192976861519684</v>
      </c>
      <c r="BK41">
        <f t="shared" si="32"/>
        <v>17.592036567693853</v>
      </c>
      <c r="BL41">
        <f t="shared" si="33"/>
        <v>19.591599839759532</v>
      </c>
      <c r="BM41">
        <f t="shared" si="34"/>
        <v>19.991511795052396</v>
      </c>
      <c r="BN41">
        <f t="shared" si="35"/>
        <v>17.991949688187855</v>
      </c>
      <c r="BO41">
        <f t="shared" si="36"/>
        <v>8.7938889571328822</v>
      </c>
      <c r="BP41">
        <f t="shared" si="37"/>
        <v>6.1944146682872798</v>
      </c>
      <c r="BQ41">
        <f t="shared" si="38"/>
        <v>0.59551352696865867</v>
      </c>
      <c r="BT41">
        <f>0.6108*EXP((17.27*T!B41)/(T!B41+237.3))</f>
        <v>0.96132333824526361</v>
      </c>
      <c r="BU41">
        <f>0.6108*EXP((17.27*T!C41)/(T!C41+237.3))</f>
        <v>1.0727688258811263</v>
      </c>
      <c r="BV41">
        <f>0.6108*EXP((17.27*T!D41)/(T!D41+237.3))</f>
        <v>1.2528677634951673</v>
      </c>
      <c r="BW41">
        <f>0.6108*EXP((17.27*T!E41)/(T!E41+237.3))</f>
        <v>1.6835115280330897</v>
      </c>
      <c r="BX41">
        <f>0.6108*EXP((17.27*T!F41)/(T!F41+237.3))</f>
        <v>2.1701248415136294</v>
      </c>
      <c r="BY41">
        <f>0.6108*EXP((17.27*T!G41)/(T!G41+237.3))</f>
        <v>3.0563126530167612</v>
      </c>
      <c r="BZ41">
        <f>0.6108*EXP((17.27*T!H41)/(T!H41+237.3))</f>
        <v>3.482522891456</v>
      </c>
      <c r="CA41">
        <f>0.6108*EXP((17.27*T!I41)/(T!I41+237.3))</f>
        <v>3.2057122429156886</v>
      </c>
      <c r="CB41">
        <f>0.6108*EXP((17.27*T!J41)/(T!J41+237.3))</f>
        <v>3.0199258182559934</v>
      </c>
      <c r="CC41">
        <f>0.6108*EXP((17.27*T!K41)/(T!K41+237.3))</f>
        <v>2.1566019800756622</v>
      </c>
      <c r="CD41">
        <f>0.6108*EXP((17.27*T!L41)/(T!L41+237.3))</f>
        <v>1.6943980378095331</v>
      </c>
      <c r="CE41">
        <f>0.6108*EXP((17.27*T!M41)/(T!M41+237.3))</f>
        <v>1.1794549173707165</v>
      </c>
    </row>
    <row r="42" spans="1:83" ht="11.25" thickBot="1" x14ac:dyDescent="0.2">
      <c r="A42" s="2">
        <v>1991</v>
      </c>
      <c r="B42">
        <f>0.6108*EXP((17.27*max!B42)/(max!B42+237.3))</f>
        <v>1.9377293518704448</v>
      </c>
      <c r="C42">
        <f>0.6108*EXP((17.27*max!C42)/(max!C42+237.3))</f>
        <v>2.2249611183378328</v>
      </c>
      <c r="D42">
        <f>0.6108*EXP((17.27*max!D42)/(max!D42+237.3))</f>
        <v>1.9624256575788694</v>
      </c>
      <c r="E42">
        <f>0.6108*EXP((17.27*max!E42)/(max!E42+237.3))</f>
        <v>4.492592251118583</v>
      </c>
      <c r="F42">
        <f>0.6108*EXP((17.27*max!F42)/(max!F42+237.3))</f>
        <v>3.1677777175068473</v>
      </c>
      <c r="G42">
        <f>0.6108*EXP((17.27*max!G42)/(max!G42+237.3))</f>
        <v>5.030147795606851</v>
      </c>
      <c r="H42">
        <f>0.6108*EXP((17.27*max!H42)/(max!H42+237.3))</f>
        <v>5.9409977016273503</v>
      </c>
      <c r="I42">
        <f>0.6108*EXP((17.27*max!I42)/(max!I42+237.3))</f>
        <v>5.1441125216319277</v>
      </c>
      <c r="J42">
        <f>0.6108*EXP((17.27*max!J42)/(max!J42+237.3))</f>
        <v>4.1946326109173357</v>
      </c>
      <c r="K42">
        <f>0.6108*EXP((17.27*max!K42)/(max!K42+237.3))</f>
        <v>3.6927819602923044</v>
      </c>
      <c r="L42">
        <f>0.6108*EXP((17.27*max!L42)/(max!L42+237.3))</f>
        <v>2.9839174771655594</v>
      </c>
      <c r="M42">
        <f>0.6108*EXP((17.27*max!M42)/(max!M42+237.3))</f>
        <v>2.5177224920902961</v>
      </c>
      <c r="P42">
        <f>0.6108*EXP((17.27*min!B42)/(min!B42+237.3))</f>
        <v>0.66624845405223598</v>
      </c>
      <c r="Q42">
        <f>0.6108*EXP((17.27*min!C42)/(min!C42+237.3))</f>
        <v>0.53526907979448124</v>
      </c>
      <c r="R42">
        <f>0.6108*EXP((17.27*min!D42)/(min!D42+237.3))</f>
        <v>0.68569507433820642</v>
      </c>
      <c r="S42">
        <f>0.6108*EXP((17.27*min!E42)/(min!E42+237.3))</f>
        <v>1.087469457177191</v>
      </c>
      <c r="T42">
        <f>0.6108*EXP((17.27*min!F42)/(min!F42+237.3))</f>
        <v>1.3480279711634873</v>
      </c>
      <c r="U42">
        <f>0.6108*EXP((17.27*min!G42)/(min!G42+237.3))</f>
        <v>1.8182866804855506</v>
      </c>
      <c r="V42">
        <f>0.6108*EXP((17.27*min!H42)/(min!H42+237.3))</f>
        <v>2.1701248415136294</v>
      </c>
      <c r="W42">
        <f>0.6108*EXP((17.27*min!I42)/(min!I42+237.3))</f>
        <v>2.3968104104453793</v>
      </c>
      <c r="X42">
        <f>0.6108*EXP((17.27*min!J42)/(min!J42+237.3))</f>
        <v>1.5575783410613051</v>
      </c>
      <c r="Y42">
        <f>0.6108*EXP((17.27*min!K42)/(min!K42+237.3))</f>
        <v>1.537413793359947</v>
      </c>
      <c r="Z42">
        <f>0.6108*EXP((17.27*min!L42)/(min!L42+237.3))</f>
        <v>0.88456442308191707</v>
      </c>
      <c r="AA42">
        <f>0.6108*EXP((17.27*min!M42)/(min!M42+237.3))</f>
        <v>0.61974786826441208</v>
      </c>
      <c r="AD42">
        <f t="shared" si="3"/>
        <v>1.3019889029613405</v>
      </c>
      <c r="AE42">
        <f t="shared" si="4"/>
        <v>1.380115099066157</v>
      </c>
      <c r="AF42">
        <f t="shared" si="5"/>
        <v>1.3240603659585379</v>
      </c>
      <c r="AG42">
        <f t="shared" si="6"/>
        <v>2.7900308541478869</v>
      </c>
      <c r="AH42">
        <f t="shared" si="7"/>
        <v>2.2579028443351672</v>
      </c>
      <c r="AI42">
        <f t="shared" si="8"/>
        <v>3.424217238046201</v>
      </c>
      <c r="AJ42">
        <f t="shared" si="9"/>
        <v>4.0555612715704896</v>
      </c>
      <c r="AK42">
        <f t="shared" si="10"/>
        <v>3.7704614660386535</v>
      </c>
      <c r="AL42">
        <f t="shared" si="11"/>
        <v>2.8761054759893203</v>
      </c>
      <c r="AM42">
        <f t="shared" si="12"/>
        <v>2.6150978768261259</v>
      </c>
      <c r="AN42">
        <f t="shared" si="13"/>
        <v>1.9342409501237383</v>
      </c>
      <c r="AO42">
        <f t="shared" si="14"/>
        <v>1.5687351801773541</v>
      </c>
      <c r="AR42">
        <f t="shared" si="15"/>
        <v>0.66624845405223598</v>
      </c>
      <c r="AS42">
        <f t="shared" si="16"/>
        <v>0.53526907979448124</v>
      </c>
      <c r="AT42">
        <f t="shared" si="17"/>
        <v>0.68569507433820642</v>
      </c>
      <c r="AU42">
        <f t="shared" si="18"/>
        <v>1.087469457177191</v>
      </c>
      <c r="AV42">
        <f t="shared" si="19"/>
        <v>1.3480279711634873</v>
      </c>
      <c r="AW42">
        <f t="shared" si="20"/>
        <v>1.8182866804855506</v>
      </c>
      <c r="AX42">
        <f t="shared" si="21"/>
        <v>2.1701248415136294</v>
      </c>
      <c r="AY42">
        <f t="shared" si="22"/>
        <v>2.3968104104453793</v>
      </c>
      <c r="AZ42">
        <f t="shared" si="23"/>
        <v>1.5575783410613051</v>
      </c>
      <c r="BA42">
        <f t="shared" si="24"/>
        <v>1.537413793359947</v>
      </c>
      <c r="BB42">
        <f t="shared" si="25"/>
        <v>0.88456442308191707</v>
      </c>
      <c r="BC42">
        <f t="shared" si="26"/>
        <v>0.61974786826441208</v>
      </c>
      <c r="BF42">
        <f t="shared" si="27"/>
        <v>1.1953979769391012</v>
      </c>
      <c r="BG42">
        <f t="shared" si="28"/>
        <v>-1.8040295165336528</v>
      </c>
      <c r="BH42">
        <f t="shared" si="29"/>
        <v>1.5953206522745302</v>
      </c>
      <c r="BI42">
        <f t="shared" si="30"/>
        <v>8.1940111490135763</v>
      </c>
      <c r="BJ42">
        <f t="shared" si="31"/>
        <v>11.393353399813698</v>
      </c>
      <c r="BK42">
        <f t="shared" si="32"/>
        <v>15.992381755307434</v>
      </c>
      <c r="BL42">
        <f t="shared" si="33"/>
        <v>18.791775230054146</v>
      </c>
      <c r="BM42">
        <f t="shared" si="34"/>
        <v>20.39142351730564</v>
      </c>
      <c r="BN42">
        <f t="shared" si="35"/>
        <v>13.592892545474115</v>
      </c>
      <c r="BO42">
        <f t="shared" si="36"/>
        <v>13.392934732627271</v>
      </c>
      <c r="BP42">
        <f t="shared" si="37"/>
        <v>5.1946142431134295</v>
      </c>
      <c r="BQ42">
        <f t="shared" si="38"/>
        <v>0.19559026900986692</v>
      </c>
      <c r="BT42">
        <f>0.6108*EXP((17.27*T!B42)/(T!B42+237.3))</f>
        <v>1.0654843299074719</v>
      </c>
      <c r="BU42">
        <f>0.6108*EXP((17.27*T!C42)/(T!C42+237.3))</f>
        <v>0.99499981011308136</v>
      </c>
      <c r="BV42">
        <f>0.6108*EXP((17.27*T!D42)/(T!D42+237.3))</f>
        <v>1.1403276978496268</v>
      </c>
      <c r="BW42">
        <f>0.6108*EXP((17.27*T!E42)/(T!E42+237.3))</f>
        <v>1.6835115280330897</v>
      </c>
      <c r="BX42">
        <f>0.6108*EXP((17.27*T!F42)/(T!F42+237.3))</f>
        <v>2.143152914469288</v>
      </c>
      <c r="BY42">
        <f>0.6108*EXP((17.27*T!G42)/(T!G42+237.3))</f>
        <v>2.9839174771655594</v>
      </c>
      <c r="BZ42">
        <f>0.6108*EXP((17.27*T!H42)/(T!H42+237.3))</f>
        <v>3.5863105663510559</v>
      </c>
      <c r="CA42">
        <f>0.6108*EXP((17.27*T!I42)/(T!I42+237.3))</f>
        <v>3.5653401758108458</v>
      </c>
      <c r="CB42">
        <f>0.6108*EXP((17.27*T!J42)/(T!J42+237.3))</f>
        <v>2.8436029029276386</v>
      </c>
      <c r="CC42">
        <f>0.6108*EXP((17.27*T!K42)/(T!K42+237.3))</f>
        <v>2.3820593372779197</v>
      </c>
      <c r="CD42">
        <f>0.6108*EXP((17.27*T!L42)/(T!L42+237.3))</f>
        <v>1.5575783410613051</v>
      </c>
      <c r="CE42">
        <f>0.6108*EXP((17.27*T!M42)/(T!M42+237.3))</f>
        <v>1.1403276978496268</v>
      </c>
    </row>
    <row r="43" spans="1:83" ht="11.25" thickBot="1" x14ac:dyDescent="0.2">
      <c r="A43" s="2">
        <v>1992</v>
      </c>
      <c r="B43">
        <f>0.6108*EXP((17.27*max!B43)/(max!B43+237.3))</f>
        <v>1.6835115280330897</v>
      </c>
      <c r="C43">
        <f>0.6108*EXP((17.27*max!C43)/(max!C43+237.3))</f>
        <v>1.9873971889021356</v>
      </c>
      <c r="D43">
        <f>0.6108*EXP((17.27*max!D43)/(max!D43+237.3))</f>
        <v>2.3382812709274461</v>
      </c>
      <c r="E43">
        <f>0.6108*EXP((17.27*max!E43)/(max!E43+237.3))</f>
        <v>4.0056776000859209</v>
      </c>
      <c r="F43">
        <f>0.6108*EXP((17.27*max!F43)/(max!F43+237.3))</f>
        <v>3.5653401758108458</v>
      </c>
      <c r="G43">
        <f>0.6108*EXP((17.27*max!G43)/(max!G43+237.3))</f>
        <v>4.492592251118583</v>
      </c>
      <c r="H43">
        <f>0.6108*EXP((17.27*max!H43)/(max!H43+237.3))</f>
        <v>4.7547753962618131</v>
      </c>
      <c r="I43">
        <f>0.6108*EXP((17.27*max!I43)/(max!I43+237.3))</f>
        <v>4.3912919467167955</v>
      </c>
      <c r="J43">
        <f>0.6108*EXP((17.27*max!J43)/(max!J43+237.3))</f>
        <v>4.1228854693811812</v>
      </c>
      <c r="K43">
        <f>0.6108*EXP((17.27*max!K43)/(max!K43+237.3))</f>
        <v>4.5959173166475438</v>
      </c>
      <c r="L43">
        <f>0.6108*EXP((17.27*max!L43)/(max!L43+237.3))</f>
        <v>3.2440422381586771</v>
      </c>
      <c r="M43">
        <f>0.6108*EXP((17.27*max!M43)/(max!M43+237.3))</f>
        <v>1.9624256575788694</v>
      </c>
      <c r="P43">
        <f>0.6108*EXP((17.27*min!B43)/(min!B43+237.3))</f>
        <v>0.55129882360780158</v>
      </c>
      <c r="Q43">
        <f>0.6108*EXP((17.27*min!C43)/(min!C43+237.3))</f>
        <v>0.61080000000000001</v>
      </c>
      <c r="R43">
        <f>0.6108*EXP((17.27*min!D43)/(min!D43+237.3))</f>
        <v>0.61080000000000001</v>
      </c>
      <c r="S43">
        <f>0.6108*EXP((17.27*min!E43)/(min!E43+237.3))</f>
        <v>1.0297111140367921</v>
      </c>
      <c r="T43">
        <f>0.6108*EXP((17.27*min!F43)/(min!F43+237.3))</f>
        <v>1.109852890889037</v>
      </c>
      <c r="U43">
        <f>0.6108*EXP((17.27*min!G43)/(min!G43+237.3))</f>
        <v>1.8182866804855506</v>
      </c>
      <c r="V43">
        <f>0.6108*EXP((17.27*min!H43)/(min!H43+237.3))</f>
        <v>2.143152914469288</v>
      </c>
      <c r="W43">
        <f>0.6108*EXP((17.27*min!I43)/(min!I43+237.3))</f>
        <v>2.0639892026604851</v>
      </c>
      <c r="X43">
        <f>0.6108*EXP((17.27*min!J43)/(min!J43+237.3))</f>
        <v>1.7723474716742158</v>
      </c>
      <c r="Y43">
        <f>0.6108*EXP((17.27*min!K43)/(min!K43+237.3))</f>
        <v>1.1023471119888075</v>
      </c>
      <c r="Z43">
        <f>0.6108*EXP((17.27*min!L43)/(min!L43+237.3))</f>
        <v>0.73652208904469807</v>
      </c>
      <c r="AA43">
        <f>0.6108*EXP((17.27*min!M43)/(min!M43+237.3))</f>
        <v>0.61080000000000001</v>
      </c>
      <c r="AD43">
        <f t="shared" si="3"/>
        <v>1.1174051758204455</v>
      </c>
      <c r="AE43">
        <f t="shared" si="4"/>
        <v>1.2990985944510678</v>
      </c>
      <c r="AF43">
        <f t="shared" si="5"/>
        <v>1.4745406354637232</v>
      </c>
      <c r="AG43">
        <f t="shared" si="6"/>
        <v>2.5176943570613566</v>
      </c>
      <c r="AH43">
        <f t="shared" si="7"/>
        <v>2.3375965333499416</v>
      </c>
      <c r="AI43">
        <f t="shared" si="8"/>
        <v>3.1554394658020666</v>
      </c>
      <c r="AJ43">
        <f t="shared" si="9"/>
        <v>3.4489641553655508</v>
      </c>
      <c r="AK43">
        <f t="shared" si="10"/>
        <v>3.2276405746886403</v>
      </c>
      <c r="AL43">
        <f t="shared" si="11"/>
        <v>2.9476164705276986</v>
      </c>
      <c r="AM43">
        <f t="shared" si="12"/>
        <v>2.8491322143181756</v>
      </c>
      <c r="AN43">
        <f t="shared" si="13"/>
        <v>1.9902821636016876</v>
      </c>
      <c r="AO43">
        <f t="shared" si="14"/>
        <v>1.2866128287894347</v>
      </c>
      <c r="AR43">
        <f t="shared" si="15"/>
        <v>0.55129882360780158</v>
      </c>
      <c r="AS43">
        <f t="shared" si="16"/>
        <v>0.61080000000000001</v>
      </c>
      <c r="AT43">
        <f t="shared" si="17"/>
        <v>0.61080000000000001</v>
      </c>
      <c r="AU43">
        <f t="shared" si="18"/>
        <v>1.0297111140367921</v>
      </c>
      <c r="AV43">
        <f t="shared" si="19"/>
        <v>1.109852890889037</v>
      </c>
      <c r="AW43">
        <f t="shared" si="20"/>
        <v>1.8182866804855506</v>
      </c>
      <c r="AX43">
        <f t="shared" si="21"/>
        <v>2.143152914469288</v>
      </c>
      <c r="AY43">
        <f t="shared" si="22"/>
        <v>2.0639892026604851</v>
      </c>
      <c r="AZ43">
        <f t="shared" si="23"/>
        <v>1.7723474716742158</v>
      </c>
      <c r="BA43">
        <f t="shared" si="24"/>
        <v>1.1023471119888075</v>
      </c>
      <c r="BB43">
        <f t="shared" si="25"/>
        <v>0.73652208904469807</v>
      </c>
      <c r="BC43">
        <f t="shared" si="26"/>
        <v>0.61080000000000001</v>
      </c>
      <c r="BF43">
        <f t="shared" si="27"/>
        <v>-1.4041050933243273</v>
      </c>
      <c r="BG43">
        <f t="shared" si="28"/>
        <v>-4.3714473631505267E-3</v>
      </c>
      <c r="BH43">
        <f t="shared" si="29"/>
        <v>-4.3714473631505267E-3</v>
      </c>
      <c r="BI43">
        <f t="shared" si="30"/>
        <v>7.3941732558613609</v>
      </c>
      <c r="BJ43">
        <f t="shared" si="31"/>
        <v>8.4939501186172652</v>
      </c>
      <c r="BK43">
        <f t="shared" si="32"/>
        <v>15.992381755307434</v>
      </c>
      <c r="BL43">
        <f t="shared" si="33"/>
        <v>18.591818931977727</v>
      </c>
      <c r="BM43">
        <f t="shared" si="34"/>
        <v>17.991949688187855</v>
      </c>
      <c r="BN43">
        <f t="shared" si="35"/>
        <v>15.592467469607206</v>
      </c>
      <c r="BO43">
        <f t="shared" si="36"/>
        <v>8.3939704766480503</v>
      </c>
      <c r="BP43">
        <f t="shared" si="37"/>
        <v>2.5951263210242348</v>
      </c>
      <c r="BQ43">
        <f t="shared" si="38"/>
        <v>-4.3714473631505267E-3</v>
      </c>
      <c r="BT43">
        <f>0.6108*EXP((17.27*T!B43)/(T!B43+237.3))</f>
        <v>0.94160312126902845</v>
      </c>
      <c r="BU43">
        <f>0.6108*EXP((17.27*T!C43)/(T!C43+237.3))</f>
        <v>1.0157006922779299</v>
      </c>
      <c r="BV43">
        <f>0.6108*EXP((17.27*T!D43)/(T!D43+237.3))</f>
        <v>1.1249994953126072</v>
      </c>
      <c r="BW43">
        <f>0.6108*EXP((17.27*T!E43)/(T!E43+237.3))</f>
        <v>1.5274177129026663</v>
      </c>
      <c r="BX43">
        <f>0.6108*EXP((17.27*T!F43)/(T!F43+237.3))</f>
        <v>1.9500432630582893</v>
      </c>
      <c r="BY43">
        <f>0.6108*EXP((17.27*T!G43)/(T!G43+237.3))</f>
        <v>3.0018745443431598</v>
      </c>
      <c r="BZ43">
        <f>0.6108*EXP((17.27*T!H43)/(T!H43+237.3))</f>
        <v>3.3614398286025637</v>
      </c>
      <c r="CA43">
        <f>0.6108*EXP((17.27*T!I43)/(T!I43+237.3))</f>
        <v>3.0199258182559934</v>
      </c>
      <c r="CB43">
        <f>0.6108*EXP((17.27*T!J43)/(T!J43+237.3))</f>
        <v>2.7588616266004506</v>
      </c>
      <c r="CC43">
        <f>0.6108*EXP((17.27*T!K43)/(T!K43+237.3))</f>
        <v>2.038176335166181</v>
      </c>
      <c r="CD43">
        <f>0.6108*EXP((17.27*T!L43)/(T!L43+237.3))</f>
        <v>1.5677473692068915</v>
      </c>
      <c r="CE43">
        <f>0.6108*EXP((17.27*T!M43)/(T!M43+237.3))</f>
        <v>1.1954334347937761</v>
      </c>
    </row>
    <row r="44" spans="1:83" ht="11.25" thickBot="1" x14ac:dyDescent="0.2">
      <c r="A44" s="2">
        <v>1993</v>
      </c>
      <c r="B44">
        <f>0.6108*EXP((17.27*max!B44)/(max!B44+237.3))</f>
        <v>2.3968104104453793</v>
      </c>
      <c r="C44">
        <f>0.6108*EXP((17.27*max!C44)/(max!C44+237.3))</f>
        <v>1.5779746093220435</v>
      </c>
      <c r="D44">
        <f>0.6108*EXP((17.27*max!D44)/(max!D44+237.3))</f>
        <v>2.6118719061836697</v>
      </c>
      <c r="E44">
        <f>0.6108*EXP((17.27*max!E44)/(max!E44+237.3))</f>
        <v>3.6498676599831983</v>
      </c>
      <c r="F44">
        <f>0.6108*EXP((17.27*max!F44)/(max!F44+237.3))</f>
        <v>4.0056776000859209</v>
      </c>
      <c r="G44">
        <f>0.6108*EXP((17.27*max!G44)/(max!G44+237.3))</f>
        <v>4.5959173166475438</v>
      </c>
      <c r="H44">
        <f>0.6108*EXP((17.27*max!H44)/(max!H44+237.3))</f>
        <v>4.8633111980528723</v>
      </c>
      <c r="I44">
        <f>0.6108*EXP((17.27*max!I44)/(max!I44+237.3))</f>
        <v>5.030147795606851</v>
      </c>
      <c r="J44">
        <f>0.6108*EXP((17.27*max!J44)/(max!J44+237.3))</f>
        <v>4.4416910990407947</v>
      </c>
      <c r="K44">
        <f>0.6108*EXP((17.27*max!K44)/(max!K44+237.3))</f>
        <v>3.6073883025255133</v>
      </c>
      <c r="L44">
        <f>0.6108*EXP((17.27*max!L44)/(max!L44+237.3))</f>
        <v>2.3382812709274461</v>
      </c>
      <c r="M44">
        <f>0.6108*EXP((17.27*max!M44)/(max!M44+237.3))</f>
        <v>2.1701248415136294</v>
      </c>
      <c r="P44">
        <f>0.6108*EXP((17.27*min!B44)/(min!B44+237.3))</f>
        <v>0.61080000000000001</v>
      </c>
      <c r="Q44">
        <f>0.6108*EXP((17.27*min!C44)/(min!C44+237.3))</f>
        <v>0.52741000445547548</v>
      </c>
      <c r="R44">
        <f>0.6108*EXP((17.27*min!D44)/(min!D44+237.3))</f>
        <v>0.66624845405223598</v>
      </c>
      <c r="S44">
        <f>0.6108*EXP((17.27*min!E44)/(min!E44+237.3))</f>
        <v>1.0297111140367921</v>
      </c>
      <c r="T44">
        <f>0.6108*EXP((17.27*min!F44)/(min!F44+237.3))</f>
        <v>1.3127141391058279</v>
      </c>
      <c r="U44">
        <f>0.6108*EXP((17.27*min!G44)/(min!G44+237.3))</f>
        <v>1.9873971889021356</v>
      </c>
      <c r="V44">
        <f>0.6108*EXP((17.27*min!H44)/(min!H44+237.3))</f>
        <v>2.2528310020993629</v>
      </c>
      <c r="W44">
        <f>0.6108*EXP((17.27*min!I44)/(min!I44+237.3))</f>
        <v>2.3382812709274461</v>
      </c>
      <c r="X44">
        <f>0.6108*EXP((17.27*min!J44)/(min!J44+237.3))</f>
        <v>1.7723474716742158</v>
      </c>
      <c r="Y44">
        <f>0.6108*EXP((17.27*min!K44)/(min!K44+237.3))</f>
        <v>1.1480604779781116</v>
      </c>
      <c r="Z44">
        <f>0.6108*EXP((17.27*min!L44)/(min!L44+237.3))</f>
        <v>0.72609852757216764</v>
      </c>
      <c r="AA44">
        <f>0.6108*EXP((17.27*min!M44)/(min!M44+237.3))</f>
        <v>0.61974786826441208</v>
      </c>
      <c r="AD44">
        <f t="shared" si="3"/>
        <v>1.5038052052226898</v>
      </c>
      <c r="AE44">
        <f t="shared" si="4"/>
        <v>1.0526923068887595</v>
      </c>
      <c r="AF44">
        <f t="shared" si="5"/>
        <v>1.6390601801179527</v>
      </c>
      <c r="AG44">
        <f t="shared" si="6"/>
        <v>2.3397893870099953</v>
      </c>
      <c r="AH44">
        <f t="shared" si="7"/>
        <v>2.6591958695958744</v>
      </c>
      <c r="AI44">
        <f t="shared" si="8"/>
        <v>3.2916572527748396</v>
      </c>
      <c r="AJ44">
        <f t="shared" si="9"/>
        <v>3.5580711000761176</v>
      </c>
      <c r="AK44">
        <f t="shared" si="10"/>
        <v>3.6842145332671485</v>
      </c>
      <c r="AL44">
        <f t="shared" si="11"/>
        <v>3.1070192853575054</v>
      </c>
      <c r="AM44">
        <f t="shared" si="12"/>
        <v>2.3777243902518124</v>
      </c>
      <c r="AN44">
        <f t="shared" si="13"/>
        <v>1.5321898992498069</v>
      </c>
      <c r="AO44">
        <f t="shared" si="14"/>
        <v>1.3949363548890208</v>
      </c>
      <c r="AR44">
        <f t="shared" si="15"/>
        <v>0.61080000000000001</v>
      </c>
      <c r="AS44">
        <f t="shared" si="16"/>
        <v>0.52741000445547548</v>
      </c>
      <c r="AT44">
        <f t="shared" si="17"/>
        <v>0.66624845405223598</v>
      </c>
      <c r="AU44">
        <f t="shared" si="18"/>
        <v>1.0297111140367921</v>
      </c>
      <c r="AV44">
        <f t="shared" si="19"/>
        <v>1.3127141391058279</v>
      </c>
      <c r="AW44">
        <f t="shared" si="20"/>
        <v>1.9873971889021356</v>
      </c>
      <c r="AX44">
        <f t="shared" si="21"/>
        <v>2.2528310020993629</v>
      </c>
      <c r="AY44">
        <f t="shared" si="22"/>
        <v>2.3382812709274461</v>
      </c>
      <c r="AZ44">
        <f t="shared" si="23"/>
        <v>1.7723474716742158</v>
      </c>
      <c r="BA44">
        <f t="shared" si="24"/>
        <v>1.1480604779781116</v>
      </c>
      <c r="BB44">
        <f t="shared" si="25"/>
        <v>0.72609852757216764</v>
      </c>
      <c r="BC44">
        <f t="shared" si="26"/>
        <v>0.61974786826441208</v>
      </c>
      <c r="BF44">
        <f t="shared" si="27"/>
        <v>-4.3714473631505267E-3</v>
      </c>
      <c r="BG44">
        <f t="shared" si="28"/>
        <v>-2.0039918155323222</v>
      </c>
      <c r="BH44">
        <f t="shared" si="29"/>
        <v>1.1953979769391012</v>
      </c>
      <c r="BI44">
        <f t="shared" si="30"/>
        <v>7.3941732558613609</v>
      </c>
      <c r="BJ44">
        <f t="shared" si="31"/>
        <v>10.993436434119809</v>
      </c>
      <c r="BK44">
        <f t="shared" si="32"/>
        <v>17.392079920056553</v>
      </c>
      <c r="BL44">
        <f t="shared" si="33"/>
        <v>19.391643774723185</v>
      </c>
      <c r="BM44">
        <f t="shared" si="34"/>
        <v>19.991511795052396</v>
      </c>
      <c r="BN44">
        <f t="shared" si="35"/>
        <v>15.592467469607206</v>
      </c>
      <c r="BO44">
        <f t="shared" si="36"/>
        <v>8.9938481099832881</v>
      </c>
      <c r="BP44">
        <f t="shared" si="37"/>
        <v>2.3951653037986333</v>
      </c>
      <c r="BQ44">
        <f t="shared" si="38"/>
        <v>0.19559026900986692</v>
      </c>
      <c r="BT44">
        <f>0.6108*EXP((17.27*T!B44)/(T!B44+237.3))</f>
        <v>1.0087586481243795</v>
      </c>
      <c r="BU44">
        <f>0.6108*EXP((17.27*T!C44)/(T!C44+237.3))</f>
        <v>0.95470988059941519</v>
      </c>
      <c r="BV44">
        <f>0.6108*EXP((17.27*T!D44)/(T!D44+237.3))</f>
        <v>1.2116020265985501</v>
      </c>
      <c r="BW44">
        <f>0.6108*EXP((17.27*T!E44)/(T!E44+237.3))</f>
        <v>1.6835115280330897</v>
      </c>
      <c r="BX44">
        <f>0.6108*EXP((17.27*T!F44)/(T!F44+237.3))</f>
        <v>2.2810057729824531</v>
      </c>
      <c r="BY44">
        <f>0.6108*EXP((17.27*T!G44)/(T!G44+237.3))</f>
        <v>2.9482843050220851</v>
      </c>
      <c r="BZ44">
        <f>0.6108*EXP((17.27*T!H44)/(T!H44+237.3))</f>
        <v>3.2827711697769288</v>
      </c>
      <c r="CA44">
        <f>0.6108*EXP((17.27*T!I44)/(T!I44+237.3))</f>
        <v>3.4620823587978249</v>
      </c>
      <c r="CB44">
        <f>0.6108*EXP((17.27*T!J44)/(T!J44+237.3))</f>
        <v>2.878130284758361</v>
      </c>
      <c r="CC44">
        <f>0.6108*EXP((17.27*T!K44)/(T!K44+237.3))</f>
        <v>1.974876858198171</v>
      </c>
      <c r="CD44">
        <f>0.6108*EXP((17.27*T!L44)/(T!L44+237.3))</f>
        <v>1.2867648881638445</v>
      </c>
      <c r="CE44">
        <f>0.6108*EXP((17.27*T!M44)/(T!M44+237.3))</f>
        <v>1.1249994953126072</v>
      </c>
    </row>
    <row r="45" spans="1:83" ht="11.25" thickBot="1" x14ac:dyDescent="0.2">
      <c r="A45" s="2">
        <v>1994</v>
      </c>
      <c r="B45">
        <f>0.6108*EXP((17.27*max!B45)/(max!B45+237.3))</f>
        <v>2.4116412804606884</v>
      </c>
      <c r="C45">
        <f>0.6108*EXP((17.27*max!C45)/(max!C45+237.3))</f>
        <v>1.5779746093220435</v>
      </c>
      <c r="D45">
        <f>0.6108*EXP((17.27*max!D45)/(max!D45+237.3))</f>
        <v>2.6439311922105757</v>
      </c>
      <c r="E45">
        <f>0.6108*EXP((17.27*max!E45)/(max!E45+237.3))</f>
        <v>5.6226812384961216</v>
      </c>
      <c r="F45">
        <f>0.6108*EXP((17.27*max!F45)/(max!F45+237.3))</f>
        <v>3.9140092986798436</v>
      </c>
      <c r="G45">
        <f>0.6108*EXP((17.27*max!G45)/(max!G45+237.3))</f>
        <v>4.1466816501200547</v>
      </c>
      <c r="H45">
        <f>0.6108*EXP((17.27*max!H45)/(max!H45+237.3))</f>
        <v>4.5439995866454055</v>
      </c>
      <c r="I45">
        <f>0.6108*EXP((17.27*max!I45)/(max!I45+237.3))</f>
        <v>4.7013009415600848</v>
      </c>
      <c r="J45">
        <f>0.6108*EXP((17.27*max!J45)/(max!J45+237.3))</f>
        <v>3.9140092986798436</v>
      </c>
      <c r="K45">
        <f>0.6108*EXP((17.27*max!K45)/(max!K45+237.3))</f>
        <v>3.482522891456</v>
      </c>
      <c r="L45">
        <f>0.6108*EXP((17.27*max!L45)/(max!L45+237.3))</f>
        <v>2.9130230003400173</v>
      </c>
      <c r="M45">
        <f>0.6108*EXP((17.27*max!M45)/(max!M45+237.3))</f>
        <v>2.1164748063682803</v>
      </c>
      <c r="P45">
        <f>0.6108*EXP((17.27*min!B45)/(min!B45+237.3))</f>
        <v>0.62881142847361471</v>
      </c>
      <c r="Q45">
        <f>0.6108*EXP((17.27*min!C45)/(min!C45+237.3))</f>
        <v>0.58463787619877605</v>
      </c>
      <c r="R45">
        <f>0.6108*EXP((17.27*min!D45)/(min!D45+237.3))</f>
        <v>0.67590997623515991</v>
      </c>
      <c r="S45">
        <f>0.6108*EXP((17.27*min!E45)/(min!E45+237.3))</f>
        <v>0.83644378261789154</v>
      </c>
      <c r="T45">
        <f>0.6108*EXP((17.27*min!F45)/(min!F45+237.3))</f>
        <v>1.5779746093220435</v>
      </c>
      <c r="U45">
        <f>0.6108*EXP((17.27*min!G45)/(min!G45+237.3))</f>
        <v>1.6835115280330897</v>
      </c>
      <c r="V45">
        <f>0.6108*EXP((17.27*min!H45)/(min!H45+237.3))</f>
        <v>2.1164748063682803</v>
      </c>
      <c r="W45">
        <f>0.6108*EXP((17.27*min!I45)/(min!I45+237.3))</f>
        <v>2.3382812709274461</v>
      </c>
      <c r="X45">
        <f>0.6108*EXP((17.27*min!J45)/(min!J45+237.3))</f>
        <v>1.7053462321157722</v>
      </c>
      <c r="Y45">
        <f>0.6108*EXP((17.27*min!K45)/(min!K45+237.3))</f>
        <v>1.3480279711634873</v>
      </c>
      <c r="Z45">
        <f>0.6108*EXP((17.27*min!L45)/(min!L45+237.3))</f>
        <v>1.0582434147156987</v>
      </c>
      <c r="AA45">
        <f>0.6108*EXP((17.27*min!M45)/(min!M45+237.3))</f>
        <v>0.56775189117620539</v>
      </c>
      <c r="AD45">
        <f t="shared" si="3"/>
        <v>1.5202263544671515</v>
      </c>
      <c r="AE45">
        <f t="shared" si="4"/>
        <v>1.0813062427604097</v>
      </c>
      <c r="AF45">
        <f t="shared" si="5"/>
        <v>1.6599205842228679</v>
      </c>
      <c r="AG45">
        <f t="shared" si="6"/>
        <v>3.2295625105570065</v>
      </c>
      <c r="AH45">
        <f t="shared" si="7"/>
        <v>2.7459919540009436</v>
      </c>
      <c r="AI45">
        <f t="shared" si="8"/>
        <v>2.9150965890765721</v>
      </c>
      <c r="AJ45">
        <f t="shared" si="9"/>
        <v>3.3302371965068431</v>
      </c>
      <c r="AK45">
        <f t="shared" si="10"/>
        <v>3.5197911062437655</v>
      </c>
      <c r="AL45">
        <f t="shared" si="11"/>
        <v>2.809677765397808</v>
      </c>
      <c r="AM45">
        <f t="shared" si="12"/>
        <v>2.4152754313097438</v>
      </c>
      <c r="AN45">
        <f t="shared" si="13"/>
        <v>1.985633207527858</v>
      </c>
      <c r="AO45">
        <f t="shared" si="14"/>
        <v>1.342113348772243</v>
      </c>
      <c r="AR45">
        <f t="shared" si="15"/>
        <v>0.62881142847361471</v>
      </c>
      <c r="AS45">
        <f t="shared" si="16"/>
        <v>0.58463787619877605</v>
      </c>
      <c r="AT45">
        <f t="shared" si="17"/>
        <v>0.67590997623515991</v>
      </c>
      <c r="AU45">
        <f t="shared" si="18"/>
        <v>0.83644378261789154</v>
      </c>
      <c r="AV45">
        <f t="shared" si="19"/>
        <v>1.5779746093220435</v>
      </c>
      <c r="AW45">
        <f t="shared" si="20"/>
        <v>1.6835115280330897</v>
      </c>
      <c r="AX45">
        <f t="shared" si="21"/>
        <v>2.1164748063682803</v>
      </c>
      <c r="AY45">
        <f t="shared" si="22"/>
        <v>2.3382812709274461</v>
      </c>
      <c r="AZ45">
        <f t="shared" si="23"/>
        <v>1.7053462321157722</v>
      </c>
      <c r="BA45">
        <f t="shared" si="24"/>
        <v>1.3480279711634873</v>
      </c>
      <c r="BB45">
        <f t="shared" si="25"/>
        <v>1.0582434147156987</v>
      </c>
      <c r="BC45">
        <f t="shared" si="26"/>
        <v>0.56775189117620539</v>
      </c>
      <c r="BF45">
        <f t="shared" si="27"/>
        <v>0.39555192712046333</v>
      </c>
      <c r="BG45">
        <f t="shared" si="28"/>
        <v>-0.60425694605701274</v>
      </c>
      <c r="BH45">
        <f t="shared" si="29"/>
        <v>1.3953593437379501</v>
      </c>
      <c r="BI45">
        <f t="shared" si="30"/>
        <v>4.3947728542623139</v>
      </c>
      <c r="BJ45">
        <f t="shared" si="31"/>
        <v>13.792850300060238</v>
      </c>
      <c r="BK45">
        <f t="shared" si="32"/>
        <v>14.792638199080965</v>
      </c>
      <c r="BL45">
        <f t="shared" si="33"/>
        <v>18.391862575641213</v>
      </c>
      <c r="BM45">
        <f t="shared" si="34"/>
        <v>19.991511795052396</v>
      </c>
      <c r="BN45">
        <f t="shared" si="35"/>
        <v>14.992595604103311</v>
      </c>
      <c r="BO45">
        <f t="shared" si="36"/>
        <v>11.393353399813698</v>
      </c>
      <c r="BP45">
        <f t="shared" si="37"/>
        <v>7.7940923189603826</v>
      </c>
      <c r="BQ45">
        <f t="shared" si="38"/>
        <v>-1.0041809031655142</v>
      </c>
      <c r="BT45">
        <f>0.6108*EXP((17.27*T!B45)/(T!B45+237.3))</f>
        <v>1.087469457177191</v>
      </c>
      <c r="BU45">
        <f>0.6108*EXP((17.27*T!C45)/(T!C45+237.3))</f>
        <v>0.93510940339373394</v>
      </c>
      <c r="BV45">
        <f>0.6108*EXP((17.27*T!D45)/(T!D45+237.3))</f>
        <v>1.2116020265985501</v>
      </c>
      <c r="BW45">
        <f>0.6108*EXP((17.27*T!E45)/(T!E45+237.3))</f>
        <v>1.7951882816867184</v>
      </c>
      <c r="BX45">
        <f>0.6108*EXP((17.27*T!F45)/(T!F45+237.3))</f>
        <v>2.3673876975032684</v>
      </c>
      <c r="BY45">
        <f>0.6108*EXP((17.27*T!G45)/(T!G45+237.3))</f>
        <v>2.7090824052161175</v>
      </c>
      <c r="BZ45">
        <f>0.6108*EXP((17.27*T!H45)/(T!H45+237.3))</f>
        <v>3.2248275907111101</v>
      </c>
      <c r="CA45">
        <f>0.6108*EXP((17.27*T!I45)/(T!I45+237.3))</f>
        <v>3.3416202151479171</v>
      </c>
      <c r="CB45">
        <f>0.6108*EXP((17.27*T!J45)/(T!J45+237.3))</f>
        <v>2.6439311922105757</v>
      </c>
      <c r="CC45">
        <f>0.6108*EXP((17.27*T!K45)/(T!K45+237.3))</f>
        <v>2.1032450848446573</v>
      </c>
      <c r="CD45">
        <f>0.6108*EXP((17.27*T!L45)/(T!L45+237.3))</f>
        <v>1.7053462321157722</v>
      </c>
      <c r="CE45">
        <f>0.6108*EXP((17.27*T!M45)/(T!M45+237.3))</f>
        <v>1.0582434147156987</v>
      </c>
    </row>
    <row r="46" spans="1:83" ht="11.25" thickBot="1" x14ac:dyDescent="0.2">
      <c r="A46" s="2">
        <v>1995</v>
      </c>
      <c r="B46">
        <f>0.6108*EXP((17.27*max!B46)/(max!B46+237.3))</f>
        <v>2.3382812709274461</v>
      </c>
      <c r="C46">
        <f>0.6108*EXP((17.27*max!C46)/(max!C46+237.3))</f>
        <v>1.9873971889021356</v>
      </c>
      <c r="D46">
        <f>0.6108*EXP((17.27*max!D46)/(max!D46+237.3))</f>
        <v>2.878130284758361</v>
      </c>
      <c r="E46">
        <f>0.6108*EXP((17.27*max!E46)/(max!E46+237.3))</f>
        <v>3.5237195928099276</v>
      </c>
      <c r="F46">
        <f>0.6108*EXP((17.27*max!F46)/(max!F46+237.3))</f>
        <v>4.1466816501200547</v>
      </c>
      <c r="G46">
        <f>0.6108*EXP((17.27*max!G46)/(max!G46+237.3))</f>
        <v>6.991469290024015</v>
      </c>
      <c r="H46">
        <f>0.6108*EXP((17.27*max!H46)/(max!H46+237.3))</f>
        <v>5.030147795606851</v>
      </c>
      <c r="I46">
        <f>0.6108*EXP((17.27*max!I46)/(max!I46+237.3))</f>
        <v>5.1729513859624818</v>
      </c>
      <c r="J46">
        <f>0.6108*EXP((17.27*max!J46)/(max!J46+237.3))</f>
        <v>4.7013009415600848</v>
      </c>
      <c r="K46">
        <f>0.6108*EXP((17.27*max!K46)/(max!K46+237.3))</f>
        <v>4.2430650587590133</v>
      </c>
      <c r="L46">
        <f>0.6108*EXP((17.27*max!L46)/(max!L46+237.3))</f>
        <v>3.3614398286025637</v>
      </c>
      <c r="M46">
        <f>0.6108*EXP((17.27*max!M46)/(max!M46+237.3))</f>
        <v>2.2528310020993629</v>
      </c>
      <c r="P46">
        <f>0.6108*EXP((17.27*min!B46)/(min!B46+237.3))</f>
        <v>0.7470775464503866</v>
      </c>
      <c r="Q46">
        <f>0.6108*EXP((17.27*min!C46)/(min!C46+237.3))</f>
        <v>0.76858988298607311</v>
      </c>
      <c r="R46">
        <f>0.6108*EXP((17.27*min!D46)/(min!D46+237.3))</f>
        <v>0.8602074134922596</v>
      </c>
      <c r="S46">
        <f>0.6108*EXP((17.27*min!E46)/(min!E46+237.3))</f>
        <v>1.087469457177191</v>
      </c>
      <c r="T46">
        <f>0.6108*EXP((17.27*min!F46)/(min!F46+237.3))</f>
        <v>1.727428862466867</v>
      </c>
      <c r="U46">
        <f>0.6108*EXP((17.27*min!G46)/(min!G46+237.3))</f>
        <v>1.877175834096539</v>
      </c>
      <c r="V46">
        <f>0.6108*EXP((17.27*min!H46)/(min!H46+237.3))</f>
        <v>2.548770598472057</v>
      </c>
      <c r="W46">
        <f>0.6108*EXP((17.27*min!I46)/(min!I46+237.3))</f>
        <v>2.5801527260359443</v>
      </c>
      <c r="X46">
        <f>0.6108*EXP((17.27*min!J46)/(min!J46+237.3))</f>
        <v>1.6619223807933985</v>
      </c>
      <c r="Y46">
        <f>0.6108*EXP((17.27*min!K46)/(min!K46+237.3))</f>
        <v>1.0582434147156987</v>
      </c>
      <c r="Z46">
        <f>0.6108*EXP((17.27*min!L46)/(min!L46+237.3))</f>
        <v>0.82478058998620984</v>
      </c>
      <c r="AA46">
        <f>0.6108*EXP((17.27*min!M46)/(min!M46+237.3))</f>
        <v>0.62881142847361471</v>
      </c>
      <c r="AD46">
        <f t="shared" si="3"/>
        <v>1.5426794086889164</v>
      </c>
      <c r="AE46">
        <f t="shared" si="4"/>
        <v>1.3779935359441042</v>
      </c>
      <c r="AF46">
        <f t="shared" si="5"/>
        <v>1.8691688491253102</v>
      </c>
      <c r="AG46">
        <f t="shared" si="6"/>
        <v>2.3055945249935594</v>
      </c>
      <c r="AH46">
        <f t="shared" si="7"/>
        <v>2.9370552562934611</v>
      </c>
      <c r="AI46">
        <f t="shared" si="8"/>
        <v>4.4343225620602773</v>
      </c>
      <c r="AJ46">
        <f t="shared" si="9"/>
        <v>3.789459197039454</v>
      </c>
      <c r="AK46">
        <f t="shared" si="10"/>
        <v>3.876552055999213</v>
      </c>
      <c r="AL46">
        <f t="shared" si="11"/>
        <v>3.1816116611767415</v>
      </c>
      <c r="AM46">
        <f t="shared" si="12"/>
        <v>2.6506542367373562</v>
      </c>
      <c r="AN46">
        <f t="shared" si="13"/>
        <v>2.093110209294387</v>
      </c>
      <c r="AO46">
        <f t="shared" si="14"/>
        <v>1.4408212152864888</v>
      </c>
      <c r="AR46">
        <f t="shared" si="15"/>
        <v>0.7470775464503866</v>
      </c>
      <c r="AS46">
        <f t="shared" si="16"/>
        <v>0.76858988298607311</v>
      </c>
      <c r="AT46">
        <f t="shared" si="17"/>
        <v>0.8602074134922596</v>
      </c>
      <c r="AU46">
        <f t="shared" si="18"/>
        <v>1.087469457177191</v>
      </c>
      <c r="AV46">
        <f t="shared" si="19"/>
        <v>1.727428862466867</v>
      </c>
      <c r="AW46">
        <f t="shared" si="20"/>
        <v>1.877175834096539</v>
      </c>
      <c r="AX46">
        <f t="shared" si="21"/>
        <v>2.548770598472057</v>
      </c>
      <c r="AY46">
        <f t="shared" si="22"/>
        <v>2.5801527260359443</v>
      </c>
      <c r="AZ46">
        <f t="shared" si="23"/>
        <v>1.6619223807933985</v>
      </c>
      <c r="BA46">
        <f t="shared" si="24"/>
        <v>1.0582434147156987</v>
      </c>
      <c r="BB46">
        <f t="shared" si="25"/>
        <v>0.82478058998620984</v>
      </c>
      <c r="BC46">
        <f t="shared" si="26"/>
        <v>0.62881142847361471</v>
      </c>
      <c r="BF46">
        <f t="shared" si="27"/>
        <v>2.7950872799877131</v>
      </c>
      <c r="BG46">
        <f t="shared" si="28"/>
        <v>3.1950090231284181</v>
      </c>
      <c r="BH46">
        <f t="shared" si="29"/>
        <v>4.7946936652115513</v>
      </c>
      <c r="BI46">
        <f t="shared" si="30"/>
        <v>8.1940111490135763</v>
      </c>
      <c r="BJ46">
        <f t="shared" si="31"/>
        <v>15.192552950865114</v>
      </c>
      <c r="BK46">
        <f t="shared" si="32"/>
        <v>16.492274284717922</v>
      </c>
      <c r="BL46">
        <f t="shared" si="33"/>
        <v>21.391201803391755</v>
      </c>
      <c r="BM46">
        <f t="shared" si="34"/>
        <v>21.591157285829706</v>
      </c>
      <c r="BN46">
        <f t="shared" si="35"/>
        <v>14.592680735798055</v>
      </c>
      <c r="BO46">
        <f t="shared" si="36"/>
        <v>7.7940923189603826</v>
      </c>
      <c r="BP46">
        <f t="shared" si="37"/>
        <v>4.1948123613948729</v>
      </c>
      <c r="BQ46">
        <f t="shared" si="38"/>
        <v>0.39555192712046333</v>
      </c>
      <c r="BT46">
        <f>0.6108*EXP((17.27*T!B46)/(T!B46+237.3))</f>
        <v>1.1326407811431278</v>
      </c>
      <c r="BU46">
        <f>0.6108*EXP((17.27*T!C46)/(T!C46+237.3))</f>
        <v>1.1558393550367974</v>
      </c>
      <c r="BV46">
        <f>0.6108*EXP((17.27*T!D46)/(T!D46+237.3))</f>
        <v>1.3214654993101305</v>
      </c>
      <c r="BW46">
        <f>0.6108*EXP((17.27*T!E46)/(T!E46+237.3))</f>
        <v>1.7951882816867184</v>
      </c>
      <c r="BX46">
        <f>0.6108*EXP((17.27*T!F46)/(T!F46+237.3))</f>
        <v>2.5177224920902961</v>
      </c>
      <c r="BY46">
        <f>0.6108*EXP((17.27*T!G46)/(T!G46+237.3))</f>
        <v>3.1866957622050229</v>
      </c>
      <c r="BZ46">
        <f>0.6108*EXP((17.27*T!H46)/(T!H46+237.3))</f>
        <v>3.482522891456</v>
      </c>
      <c r="CA46">
        <f>0.6108*EXP((17.27*T!I46)/(T!I46+237.3))</f>
        <v>3.6073883025255133</v>
      </c>
      <c r="CB46">
        <f>0.6108*EXP((17.27*T!J46)/(T!J46+237.3))</f>
        <v>3.0563126530167612</v>
      </c>
      <c r="CC46">
        <f>0.6108*EXP((17.27*T!K46)/(T!K46+237.3))</f>
        <v>1.974876858198171</v>
      </c>
      <c r="CD46">
        <f>0.6108*EXP((17.27*T!L46)/(T!L46+237.3))</f>
        <v>1.6726864071818137</v>
      </c>
      <c r="CE46">
        <f>0.6108*EXP((17.27*T!M46)/(T!M46+237.3))</f>
        <v>1.1174036087713535</v>
      </c>
    </row>
    <row r="47" spans="1:83" ht="11.25" thickBot="1" x14ac:dyDescent="0.2">
      <c r="A47" s="2">
        <v>1996</v>
      </c>
      <c r="B47">
        <f>0.6108*EXP((17.27*max!B47)/(max!B47+237.3))</f>
        <v>1.6619223807933985</v>
      </c>
      <c r="C47">
        <f>0.6108*EXP((17.27*max!C47)/(max!C47+237.3))</f>
        <v>4.3912919467167955</v>
      </c>
      <c r="D47">
        <f>0.6108*EXP((17.27*max!D47)/(max!D47+237.3))</f>
        <v>1.6619223807933985</v>
      </c>
      <c r="E47">
        <f>0.6108*EXP((17.27*max!E47)/(max!E47+237.3))</f>
        <v>2.6763336594163714</v>
      </c>
      <c r="F47">
        <f>0.6108*EXP((17.27*max!F47)/(max!F47+237.3))</f>
        <v>4.1466816501200547</v>
      </c>
      <c r="G47">
        <f>0.6108*EXP((17.27*max!G47)/(max!G47+237.3))</f>
        <v>4.6483496796026218</v>
      </c>
      <c r="H47">
        <f>0.6108*EXP((17.27*max!H47)/(max!H47+237.3))</f>
        <v>5.3192602098598769</v>
      </c>
      <c r="I47">
        <f>0.6108*EXP((17.27*max!I47)/(max!I47+237.3))</f>
        <v>5.3192602098598769</v>
      </c>
      <c r="J47">
        <f>0.6108*EXP((17.27*max!J47)/(max!J47+237.3))</f>
        <v>5.2603114929926225</v>
      </c>
      <c r="K47">
        <f>0.6108*EXP((17.27*max!K47)/(max!K47+237.3))</f>
        <v>4.2430650587590133</v>
      </c>
      <c r="L47">
        <f>0.6108*EXP((17.27*max!L47)/(max!L47+237.3))</f>
        <v>2.6763336594163714</v>
      </c>
      <c r="M47">
        <f>0.6108*EXP((17.27*max!M47)/(max!M47+237.3))</f>
        <v>2.6763336594163714</v>
      </c>
      <c r="P47">
        <f>0.6108*EXP((17.27*min!B47)/(min!B47+237.3))</f>
        <v>0.65670916398908075</v>
      </c>
      <c r="Q47">
        <f>0.6108*EXP((17.27*min!C47)/(min!C47+237.3))</f>
        <v>0.54323162893430843</v>
      </c>
      <c r="R47">
        <f>0.6108*EXP((17.27*min!D47)/(min!D47+237.3))</f>
        <v>0.81326109582625294</v>
      </c>
      <c r="S47">
        <f>0.6108*EXP((17.27*min!E47)/(min!E47+237.3))</f>
        <v>0.89696938990401942</v>
      </c>
      <c r="T47">
        <f>0.6108*EXP((17.27*min!F47)/(min!F47+237.3))</f>
        <v>1.3127141391058279</v>
      </c>
      <c r="U47">
        <f>0.6108*EXP((17.27*min!G47)/(min!G47+237.3))</f>
        <v>2.0639892026604851</v>
      </c>
      <c r="V47">
        <f>0.6108*EXP((17.27*min!H47)/(min!H47+237.3))</f>
        <v>2.1701248415136294</v>
      </c>
      <c r="W47">
        <f>0.6108*EXP((17.27*min!I47)/(min!I47+237.3))</f>
        <v>2.2810057729824531</v>
      </c>
      <c r="X47">
        <f>0.6108*EXP((17.27*min!J47)/(min!J47+237.3))</f>
        <v>1.913305694509122</v>
      </c>
      <c r="Y47">
        <f>0.6108*EXP((17.27*min!K47)/(min!K47+237.3))</f>
        <v>1.3127141391058279</v>
      </c>
      <c r="Z47">
        <f>0.6108*EXP((17.27*min!L47)/(min!L47+237.3))</f>
        <v>0.87231096034971234</v>
      </c>
      <c r="AA47">
        <f>0.6108*EXP((17.27*min!M47)/(min!M47+237.3))</f>
        <v>0.81326109582625294</v>
      </c>
      <c r="AD47">
        <f t="shared" si="3"/>
        <v>1.1593157723912397</v>
      </c>
      <c r="AE47">
        <f t="shared" si="4"/>
        <v>2.4672617878255521</v>
      </c>
      <c r="AF47">
        <f t="shared" si="5"/>
        <v>1.2375917383098258</v>
      </c>
      <c r="AG47">
        <f t="shared" si="6"/>
        <v>1.7866515246601953</v>
      </c>
      <c r="AH47">
        <f t="shared" si="7"/>
        <v>2.7296978946129413</v>
      </c>
      <c r="AI47">
        <f t="shared" si="8"/>
        <v>3.3561694411315535</v>
      </c>
      <c r="AJ47">
        <f t="shared" si="9"/>
        <v>3.7446925256867534</v>
      </c>
      <c r="AK47">
        <f t="shared" si="10"/>
        <v>3.8001329914211652</v>
      </c>
      <c r="AL47">
        <f t="shared" si="11"/>
        <v>3.586808593750872</v>
      </c>
      <c r="AM47">
        <f t="shared" si="12"/>
        <v>2.7778895989324206</v>
      </c>
      <c r="AN47">
        <f t="shared" si="13"/>
        <v>1.7743223098830418</v>
      </c>
      <c r="AO47">
        <f t="shared" si="14"/>
        <v>1.7447973776213122</v>
      </c>
      <c r="AR47">
        <f t="shared" si="15"/>
        <v>0.65670916398908075</v>
      </c>
      <c r="AS47">
        <f t="shared" si="16"/>
        <v>0.54323162893430843</v>
      </c>
      <c r="AT47">
        <f t="shared" si="17"/>
        <v>0.81326109582625294</v>
      </c>
      <c r="AU47">
        <f t="shared" si="18"/>
        <v>0.89696938990401942</v>
      </c>
      <c r="AV47">
        <f t="shared" si="19"/>
        <v>1.3127141391058279</v>
      </c>
      <c r="AW47">
        <f t="shared" si="20"/>
        <v>2.0639892026604851</v>
      </c>
      <c r="AX47">
        <f t="shared" si="21"/>
        <v>2.1701248415136294</v>
      </c>
      <c r="AY47">
        <f t="shared" si="22"/>
        <v>2.2810057729824531</v>
      </c>
      <c r="AZ47">
        <f t="shared" si="23"/>
        <v>1.913305694509122</v>
      </c>
      <c r="BA47">
        <f t="shared" si="24"/>
        <v>1.3127141391058279</v>
      </c>
      <c r="BB47">
        <f t="shared" si="25"/>
        <v>0.87231096034971234</v>
      </c>
      <c r="BC47">
        <f t="shared" si="26"/>
        <v>0.81326109582625294</v>
      </c>
      <c r="BF47">
        <f t="shared" si="27"/>
        <v>0.99543655187795055</v>
      </c>
      <c r="BG47">
        <f t="shared" si="28"/>
        <v>-1.6040672757976635</v>
      </c>
      <c r="BH47">
        <f t="shared" si="29"/>
        <v>3.9948518102655131</v>
      </c>
      <c r="BI47">
        <f t="shared" si="30"/>
        <v>5.394574444671675</v>
      </c>
      <c r="BJ47">
        <f t="shared" si="31"/>
        <v>10.993436434119809</v>
      </c>
      <c r="BK47">
        <f t="shared" si="32"/>
        <v>17.991949688187855</v>
      </c>
      <c r="BL47">
        <f t="shared" si="33"/>
        <v>18.791775230054146</v>
      </c>
      <c r="BM47">
        <f t="shared" si="34"/>
        <v>19.591599839759532</v>
      </c>
      <c r="BN47">
        <f t="shared" si="35"/>
        <v>16.792209627583137</v>
      </c>
      <c r="BO47">
        <f t="shared" si="36"/>
        <v>10.993436434119809</v>
      </c>
      <c r="BP47">
        <f t="shared" si="37"/>
        <v>4.9946539832933974</v>
      </c>
      <c r="BQ47">
        <f t="shared" si="38"/>
        <v>3.9948518102655131</v>
      </c>
      <c r="BT47">
        <f>0.6108*EXP((17.27*T!B47)/(T!B47+237.3))</f>
        <v>1.0157006922779299</v>
      </c>
      <c r="BU47">
        <f>0.6108*EXP((17.27*T!C47)/(T!C47+237.3))</f>
        <v>1.0800971266534045</v>
      </c>
      <c r="BV47">
        <f>0.6108*EXP((17.27*T!D47)/(T!D47+237.3))</f>
        <v>1.109852890889037</v>
      </c>
      <c r="BW47">
        <f>0.6108*EXP((17.27*T!E47)/(T!E47+237.3))</f>
        <v>1.4782881252432811</v>
      </c>
      <c r="BX47">
        <f>0.6108*EXP((17.27*T!F47)/(T!F47+237.3))</f>
        <v>2.4717700446226427</v>
      </c>
      <c r="BY47">
        <f>0.6108*EXP((17.27*T!G47)/(T!G47+237.3))</f>
        <v>2.8608211296876744</v>
      </c>
      <c r="BZ47">
        <f>0.6108*EXP((17.27*T!H47)/(T!H47+237.3))</f>
        <v>3.5653401758108458</v>
      </c>
      <c r="CA47">
        <f>0.6108*EXP((17.27*T!I47)/(T!I47+237.3))</f>
        <v>3.5653401758108458</v>
      </c>
      <c r="CB47">
        <f>0.6108*EXP((17.27*T!J47)/(T!J47+237.3))</f>
        <v>3.0930813295225428</v>
      </c>
      <c r="CC47">
        <f>0.6108*EXP((17.27*T!K47)/(T!K47+237.3))</f>
        <v>2.1566019800756622</v>
      </c>
      <c r="CD47">
        <f>0.6108*EXP((17.27*T!L47)/(T!L47+237.3))</f>
        <v>1.537413793359947</v>
      </c>
      <c r="CE47">
        <f>0.6108*EXP((17.27*T!M47)/(T!M47+237.3))</f>
        <v>1.3391221593998479</v>
      </c>
    </row>
    <row r="48" spans="1:83" ht="11.25" thickBot="1" x14ac:dyDescent="0.2">
      <c r="A48" s="2">
        <v>1997</v>
      </c>
      <c r="B48">
        <f>0.6108*EXP((17.27*max!B48)/(max!B48+237.3))</f>
        <v>3.1677777175068473</v>
      </c>
      <c r="C48">
        <f>0.6108*EXP((17.27*max!C48)/(max!C48+237.3))</f>
        <v>1.6835115280330897</v>
      </c>
      <c r="D48">
        <f>0.6108*EXP((17.27*max!D48)/(max!D48+237.3))</f>
        <v>2.6118719061836697</v>
      </c>
      <c r="E48">
        <f>0.6108*EXP((17.27*max!E48)/(max!E48+237.3))</f>
        <v>3.482522891456</v>
      </c>
      <c r="F48">
        <f>0.6108*EXP((17.27*max!F48)/(max!F48+237.3))</f>
        <v>4.3413906376622462</v>
      </c>
      <c r="G48">
        <f>0.6108*EXP((17.27*max!G48)/(max!G48+237.3))</f>
        <v>4.9183812721762612</v>
      </c>
      <c r="H48">
        <f>0.6108*EXP((17.27*max!H48)/(max!H48+237.3))</f>
        <v>4.9739919933544527</v>
      </c>
      <c r="I48">
        <f>0.6108*EXP((17.27*max!I48)/(max!I48+237.3))</f>
        <v>5.1441125216319277</v>
      </c>
      <c r="J48">
        <f>0.6108*EXP((17.27*max!J48)/(max!J48+237.3))</f>
        <v>4.8633111980528723</v>
      </c>
      <c r="K48">
        <f>0.6108*EXP((17.27*max!K48)/(max!K48+237.3))</f>
        <v>5.1441125216319277</v>
      </c>
      <c r="L48">
        <f>0.6108*EXP((17.27*max!L48)/(max!L48+237.3))</f>
        <v>2.8955307729089892</v>
      </c>
      <c r="M48">
        <f>0.6108*EXP((17.27*max!M48)/(max!M48+237.3))</f>
        <v>2.3094882494907831</v>
      </c>
      <c r="P48">
        <f>0.6108*EXP((17.27*min!B48)/(min!B48+237.3))</f>
        <v>0.61080000000000001</v>
      </c>
      <c r="Q48">
        <f>0.6108*EXP((17.27*min!C48)/(min!C48+237.3))</f>
        <v>0.61080000000000001</v>
      </c>
      <c r="R48">
        <f>0.6108*EXP((17.27*min!D48)/(min!D48+237.3))</f>
        <v>0.67590997623515991</v>
      </c>
      <c r="S48">
        <f>0.6108*EXP((17.27*min!E48)/(min!E48+237.3))</f>
        <v>0.82478058998620984</v>
      </c>
      <c r="T48">
        <f>0.6108*EXP((17.27*min!F48)/(min!F48+237.3))</f>
        <v>1.3659958455711463</v>
      </c>
      <c r="U48">
        <f>0.6108*EXP((17.27*min!G48)/(min!G48+237.3))</f>
        <v>2.0126465426273383</v>
      </c>
      <c r="V48">
        <f>0.6108*EXP((17.27*min!H48)/(min!H48+237.3))</f>
        <v>2.4566163260716172</v>
      </c>
      <c r="W48">
        <f>0.6108*EXP((17.27*min!I48)/(min!I48+237.3))</f>
        <v>2.6439311922105757</v>
      </c>
      <c r="X48">
        <f>0.6108*EXP((17.27*min!J48)/(min!J48+237.3))</f>
        <v>1.7951882816867184</v>
      </c>
      <c r="Y48">
        <f>0.6108*EXP((17.27*min!K48)/(min!K48+237.3))</f>
        <v>1.537413793359947</v>
      </c>
      <c r="Z48">
        <f>0.6108*EXP((17.27*min!L48)/(min!L48+237.3))</f>
        <v>1.001858425976152</v>
      </c>
      <c r="AA48">
        <f>0.6108*EXP((17.27*min!M48)/(min!M48+237.3))</f>
        <v>0.69560510427295241</v>
      </c>
      <c r="AD48">
        <f t="shared" si="3"/>
        <v>1.8892888587534236</v>
      </c>
      <c r="AE48">
        <f t="shared" si="4"/>
        <v>1.1471557640165448</v>
      </c>
      <c r="AF48">
        <f t="shared" si="5"/>
        <v>1.6438909412094147</v>
      </c>
      <c r="AG48">
        <f t="shared" si="6"/>
        <v>2.1536517407211049</v>
      </c>
      <c r="AH48">
        <f t="shared" si="7"/>
        <v>2.8536932416166962</v>
      </c>
      <c r="AI48">
        <f t="shared" si="8"/>
        <v>3.4655139074017995</v>
      </c>
      <c r="AJ48">
        <f t="shared" si="9"/>
        <v>3.715304159713035</v>
      </c>
      <c r="AK48">
        <f t="shared" si="10"/>
        <v>3.8940218569212517</v>
      </c>
      <c r="AL48">
        <f t="shared" si="11"/>
        <v>3.3292497398697956</v>
      </c>
      <c r="AM48">
        <f t="shared" si="12"/>
        <v>3.3407631574959371</v>
      </c>
      <c r="AN48">
        <f t="shared" si="13"/>
        <v>1.9486945994425706</v>
      </c>
      <c r="AO48">
        <f t="shared" si="14"/>
        <v>1.5025466768818678</v>
      </c>
      <c r="AR48">
        <f t="shared" si="15"/>
        <v>0.61080000000000001</v>
      </c>
      <c r="AS48">
        <f t="shared" si="16"/>
        <v>0.61080000000000001</v>
      </c>
      <c r="AT48">
        <f t="shared" si="17"/>
        <v>0.67590997623515991</v>
      </c>
      <c r="AU48">
        <f t="shared" si="18"/>
        <v>0.82478058998620984</v>
      </c>
      <c r="AV48">
        <f t="shared" si="19"/>
        <v>1.3659958455711463</v>
      </c>
      <c r="AW48">
        <f t="shared" si="20"/>
        <v>2.0126465426273383</v>
      </c>
      <c r="AX48">
        <f t="shared" si="21"/>
        <v>2.4566163260716172</v>
      </c>
      <c r="AY48">
        <f t="shared" si="22"/>
        <v>2.6439311922105757</v>
      </c>
      <c r="AZ48">
        <f t="shared" si="23"/>
        <v>1.7951882816867184</v>
      </c>
      <c r="BA48">
        <f t="shared" si="24"/>
        <v>1.537413793359947</v>
      </c>
      <c r="BB48">
        <f t="shared" si="25"/>
        <v>1.001858425976152</v>
      </c>
      <c r="BC48">
        <f t="shared" si="26"/>
        <v>0.69560510427295241</v>
      </c>
      <c r="BF48">
        <f t="shared" si="27"/>
        <v>-4.3714473631505267E-3</v>
      </c>
      <c r="BG48">
        <f t="shared" si="28"/>
        <v>-4.3714473631505267E-3</v>
      </c>
      <c r="BH48">
        <f t="shared" si="29"/>
        <v>1.3953593437379501</v>
      </c>
      <c r="BI48">
        <f t="shared" si="30"/>
        <v>4.1948123613948729</v>
      </c>
      <c r="BJ48">
        <f t="shared" si="31"/>
        <v>11.593311795269129</v>
      </c>
      <c r="BK48">
        <f t="shared" si="32"/>
        <v>17.592036567693853</v>
      </c>
      <c r="BL48">
        <f t="shared" si="33"/>
        <v>20.791335006519468</v>
      </c>
      <c r="BM48">
        <f t="shared" si="34"/>
        <v>21.991068075926517</v>
      </c>
      <c r="BN48">
        <f t="shared" si="35"/>
        <v>15.792424641587539</v>
      </c>
      <c r="BO48">
        <f t="shared" si="36"/>
        <v>13.392934732627271</v>
      </c>
      <c r="BP48">
        <f t="shared" si="37"/>
        <v>6.9942539597163051</v>
      </c>
      <c r="BQ48">
        <f t="shared" si="38"/>
        <v>1.7952819025488611</v>
      </c>
      <c r="BT48">
        <f>0.6108*EXP((17.27*T!B48)/(T!B48+237.3))</f>
        <v>1.1636645634990301</v>
      </c>
      <c r="BU48">
        <f>0.6108*EXP((17.27*T!C48)/(T!C48+237.3))</f>
        <v>1.0510458572223333</v>
      </c>
      <c r="BV48">
        <f>0.6108*EXP((17.27*T!D48)/(T!D48+237.3))</f>
        <v>1.1480604779781116</v>
      </c>
      <c r="BW48">
        <f>0.6108*EXP((17.27*T!E48)/(T!E48+237.3))</f>
        <v>1.7385638954612772</v>
      </c>
      <c r="BX48">
        <f>0.6108*EXP((17.27*T!F48)/(T!F48+237.3))</f>
        <v>2.4566163260716172</v>
      </c>
      <c r="BY48">
        <f>0.6108*EXP((17.27*T!G48)/(T!G48+237.3))</f>
        <v>3.2440422381586771</v>
      </c>
      <c r="BZ48">
        <f>0.6108*EXP((17.27*T!H48)/(T!H48+237.3))</f>
        <v>3.4417464345283828</v>
      </c>
      <c r="CA48">
        <f>0.6108*EXP((17.27*T!I48)/(T!I48+237.3))</f>
        <v>3.6498676599831983</v>
      </c>
      <c r="CB48">
        <f>0.6108*EXP((17.27*T!J48)/(T!J48+237.3))</f>
        <v>2.7090824052161175</v>
      </c>
      <c r="CC48">
        <f>0.6108*EXP((17.27*T!K48)/(T!K48+237.3))</f>
        <v>2.4415438714941016</v>
      </c>
      <c r="CD48">
        <f>0.6108*EXP((17.27*T!L48)/(T!L48+237.3))</f>
        <v>1.5274177129026663</v>
      </c>
      <c r="CE48">
        <f>0.6108*EXP((17.27*T!M48)/(T!M48+237.3))</f>
        <v>1.2197582018255091</v>
      </c>
    </row>
    <row r="49" spans="1:83" ht="11.25" thickBot="1" x14ac:dyDescent="0.2">
      <c r="A49" s="2">
        <v>1998</v>
      </c>
      <c r="B49">
        <f>0.6108*EXP((17.27*max!B49)/(max!B49+237.3))</f>
        <v>1.6835115280330897</v>
      </c>
      <c r="C49">
        <f>0.6108*EXP((17.27*max!C49)/(max!C49+237.3))</f>
        <v>2.2249611183378328</v>
      </c>
      <c r="D49">
        <f>0.6108*EXP((17.27*max!D49)/(max!D49+237.3))</f>
        <v>2.6763336594163714</v>
      </c>
      <c r="E49">
        <f>0.6108*EXP((17.27*max!E49)/(max!E49+237.3))</f>
        <v>4.0056776000859209</v>
      </c>
      <c r="F49">
        <f>0.6108*EXP((17.27*max!F49)/(max!F49+237.3))</f>
        <v>4.1466816501200547</v>
      </c>
      <c r="G49">
        <f>0.6108*EXP((17.27*max!G49)/(max!G49+237.3))</f>
        <v>5.4388791379242765</v>
      </c>
      <c r="H49">
        <f>0.6108*EXP((17.27*max!H49)/(max!H49+237.3))</f>
        <v>5.1441125216319277</v>
      </c>
      <c r="I49">
        <f>0.6108*EXP((17.27*max!I49)/(max!I49+237.3))</f>
        <v>5.6226812384961216</v>
      </c>
      <c r="J49">
        <f>0.6108*EXP((17.27*max!J49)/(max!J49+237.3))</f>
        <v>5.3192602098598769</v>
      </c>
      <c r="K49">
        <f>0.6108*EXP((17.27*max!K49)/(max!K49+237.3))</f>
        <v>4.1466816501200547</v>
      </c>
      <c r="L49">
        <f>0.6108*EXP((17.27*max!L49)/(max!L49+237.3))</f>
        <v>3.5237195928099276</v>
      </c>
      <c r="M49">
        <f>0.6108*EXP((17.27*max!M49)/(max!M49+237.3))</f>
        <v>2.5801527260359443</v>
      </c>
      <c r="P49">
        <f>0.6108*EXP((17.27*min!B49)/(min!B49+237.3))</f>
        <v>0.67590997623515991</v>
      </c>
      <c r="Q49">
        <f>0.6108*EXP((17.27*min!C49)/(min!C49+237.3))</f>
        <v>0.61080000000000001</v>
      </c>
      <c r="R49">
        <f>0.6108*EXP((17.27*min!D49)/(min!D49+237.3))</f>
        <v>0.66624845405223598</v>
      </c>
      <c r="S49">
        <f>0.6108*EXP((17.27*min!E49)/(min!E49+237.3))</f>
        <v>1.0582434147156987</v>
      </c>
      <c r="T49">
        <f>0.6108*EXP((17.27*min!F49)/(min!F49+237.3))</f>
        <v>1.278215906569439</v>
      </c>
      <c r="U49">
        <f>0.6108*EXP((17.27*min!G49)/(min!G49+237.3))</f>
        <v>2.3673876975032684</v>
      </c>
      <c r="V49">
        <f>0.6108*EXP((17.27*min!H49)/(min!H49+237.3))</f>
        <v>2.3382812709274461</v>
      </c>
      <c r="W49">
        <f>0.6108*EXP((17.27*min!I49)/(min!I49+237.3))</f>
        <v>2.4870053972720654</v>
      </c>
      <c r="X49">
        <f>0.6108*EXP((17.27*min!J49)/(min!J49+237.3))</f>
        <v>2.0639892026604851</v>
      </c>
      <c r="Y49">
        <f>0.6108*EXP((17.27*min!K49)/(min!K49+237.3))</f>
        <v>1.1480604779781116</v>
      </c>
      <c r="Z49">
        <f>0.6108*EXP((17.27*min!L49)/(min!L49+237.3))</f>
        <v>1.1326407811431278</v>
      </c>
      <c r="AA49">
        <f>0.6108*EXP((17.27*min!M49)/(min!M49+237.3))</f>
        <v>0.90952746275151153</v>
      </c>
      <c r="AD49">
        <f t="shared" si="3"/>
        <v>1.1797107521341248</v>
      </c>
      <c r="AE49">
        <f t="shared" si="4"/>
        <v>1.4178805591689163</v>
      </c>
      <c r="AF49">
        <f t="shared" si="5"/>
        <v>1.6712910567343036</v>
      </c>
      <c r="AG49">
        <f t="shared" si="6"/>
        <v>2.53196050740081</v>
      </c>
      <c r="AH49">
        <f t="shared" si="7"/>
        <v>2.7124487783447471</v>
      </c>
      <c r="AI49">
        <f t="shared" si="8"/>
        <v>3.9031334177137724</v>
      </c>
      <c r="AJ49">
        <f t="shared" si="9"/>
        <v>3.7411968962796869</v>
      </c>
      <c r="AK49">
        <f t="shared" si="10"/>
        <v>4.0548433178840932</v>
      </c>
      <c r="AL49">
        <f t="shared" si="11"/>
        <v>3.691624706260181</v>
      </c>
      <c r="AM49">
        <f t="shared" si="12"/>
        <v>2.6473710640490831</v>
      </c>
      <c r="AN49">
        <f t="shared" si="13"/>
        <v>2.3281801869765277</v>
      </c>
      <c r="AO49">
        <f t="shared" si="14"/>
        <v>1.7448400943937279</v>
      </c>
      <c r="AR49">
        <f t="shared" si="15"/>
        <v>0.67590997623515991</v>
      </c>
      <c r="AS49">
        <f t="shared" si="16"/>
        <v>0.61080000000000001</v>
      </c>
      <c r="AT49">
        <f t="shared" si="17"/>
        <v>0.66624845405223598</v>
      </c>
      <c r="AU49">
        <f t="shared" si="18"/>
        <v>1.0582434147156987</v>
      </c>
      <c r="AV49">
        <f t="shared" si="19"/>
        <v>1.278215906569439</v>
      </c>
      <c r="AW49">
        <f t="shared" si="20"/>
        <v>2.3673876975032684</v>
      </c>
      <c r="AX49">
        <f t="shared" si="21"/>
        <v>2.3382812709274461</v>
      </c>
      <c r="AY49">
        <f t="shared" si="22"/>
        <v>2.4870053972720654</v>
      </c>
      <c r="AZ49">
        <f t="shared" si="23"/>
        <v>2.0639892026604851</v>
      </c>
      <c r="BA49">
        <f t="shared" si="24"/>
        <v>1.1480604779781116</v>
      </c>
      <c r="BB49">
        <f t="shared" si="25"/>
        <v>1.1326407811431278</v>
      </c>
      <c r="BC49">
        <f t="shared" si="26"/>
        <v>0.90952746275151153</v>
      </c>
      <c r="BF49">
        <f t="shared" si="27"/>
        <v>1.3953593437379501</v>
      </c>
      <c r="BG49">
        <f t="shared" si="28"/>
        <v>-4.3714473631505267E-3</v>
      </c>
      <c r="BH49">
        <f t="shared" si="29"/>
        <v>1.1953979769391012</v>
      </c>
      <c r="BI49">
        <f t="shared" si="30"/>
        <v>7.7940923189603826</v>
      </c>
      <c r="BJ49">
        <f t="shared" si="31"/>
        <v>10.59351923538172</v>
      </c>
      <c r="BK49">
        <f t="shared" si="32"/>
        <v>20.191467685308954</v>
      </c>
      <c r="BL49">
        <f t="shared" si="33"/>
        <v>19.991511795052396</v>
      </c>
      <c r="BM49">
        <f t="shared" si="34"/>
        <v>20.99129066373667</v>
      </c>
      <c r="BN49">
        <f t="shared" si="35"/>
        <v>17.991949688187855</v>
      </c>
      <c r="BO49">
        <f t="shared" si="36"/>
        <v>8.9938481099832881</v>
      </c>
      <c r="BP49">
        <f t="shared" si="37"/>
        <v>8.7938889571328822</v>
      </c>
      <c r="BQ49">
        <f t="shared" si="38"/>
        <v>5.5945345879681572</v>
      </c>
      <c r="BT49">
        <f>0.6108*EXP((17.27*T!B49)/(T!B49+237.3))</f>
        <v>1.0367799276460743</v>
      </c>
      <c r="BU49">
        <f>0.6108*EXP((17.27*T!C49)/(T!C49+237.3))</f>
        <v>0.9814065388970683</v>
      </c>
      <c r="BV49">
        <f>0.6108*EXP((17.27*T!D49)/(T!D49+237.3))</f>
        <v>1.278215906569439</v>
      </c>
      <c r="BW49">
        <f>0.6108*EXP((17.27*T!E49)/(T!E49+237.3))</f>
        <v>1.8652661127239329</v>
      </c>
      <c r="BX49">
        <f>0.6108*EXP((17.27*T!F49)/(T!F49+237.3))</f>
        <v>2.4566163260716172</v>
      </c>
      <c r="BY49">
        <f>0.6108*EXP((17.27*T!G49)/(T!G49+237.3))</f>
        <v>3.5237195928099276</v>
      </c>
      <c r="BZ49">
        <f>0.6108*EXP((17.27*T!H49)/(T!H49+237.3))</f>
        <v>3.5863105663510559</v>
      </c>
      <c r="CA49">
        <f>0.6108*EXP((17.27*T!I49)/(T!I49+237.3))</f>
        <v>3.7579771108740125</v>
      </c>
      <c r="CB49">
        <f>0.6108*EXP((17.27*T!J49)/(T!J49+237.3))</f>
        <v>2.9306073746865935</v>
      </c>
      <c r="CC49">
        <f>0.6108*EXP((17.27*T!K49)/(T!K49+237.3))</f>
        <v>2.1701248415136294</v>
      </c>
      <c r="CD49">
        <f>0.6108*EXP((17.27*T!L49)/(T!L49+237.3))</f>
        <v>1.7497618068909833</v>
      </c>
      <c r="CE49">
        <f>0.6108*EXP((17.27*T!M49)/(T!M49+237.3))</f>
        <v>1.3750584263039283</v>
      </c>
    </row>
    <row r="50" spans="1:83" ht="11.25" thickBot="1" x14ac:dyDescent="0.2">
      <c r="A50" s="2">
        <v>1999</v>
      </c>
      <c r="B50">
        <f>0.6108*EXP((17.27*max!B50)/(max!B50+237.3))</f>
        <v>2.038176335166181</v>
      </c>
      <c r="C50">
        <f>0.6108*EXP((17.27*max!C50)/(max!C50+237.3))</f>
        <v>2.4566163260716172</v>
      </c>
      <c r="D50">
        <f>0.6108*EXP((17.27*max!D50)/(max!D50+237.3))</f>
        <v>2.9130230003400173</v>
      </c>
      <c r="E50">
        <f>0.6108*EXP((17.27*max!E50)/(max!E50+237.3))</f>
        <v>2.9839174771655594</v>
      </c>
      <c r="F50">
        <f>0.6108*EXP((17.27*max!F50)/(max!F50+237.3))</f>
        <v>3.4417464345283828</v>
      </c>
      <c r="G50">
        <f>0.6108*EXP((17.27*max!G50)/(max!G50+237.3))</f>
        <v>4.3912919467167955</v>
      </c>
      <c r="H50">
        <f>0.6108*EXP((17.27*max!H50)/(max!H50+237.3))</f>
        <v>4.8087773652629577</v>
      </c>
      <c r="I50">
        <f>0.6108*EXP((17.27*max!I50)/(max!I50+237.3))</f>
        <v>5.3787812129973753</v>
      </c>
      <c r="J50">
        <f>0.6108*EXP((17.27*max!J50)/(max!J50+237.3))</f>
        <v>4.8087773652629577</v>
      </c>
      <c r="K50">
        <f>0.6108*EXP((17.27*max!K50)/(max!K50+237.3))</f>
        <v>3.9596126295507381</v>
      </c>
      <c r="L50">
        <f>0.6108*EXP((17.27*max!L50)/(max!L50+237.3))</f>
        <v>2.9482843050220851</v>
      </c>
      <c r="M50">
        <f>0.6108*EXP((17.27*max!M50)/(max!M50+237.3))</f>
        <v>2.6439311922105757</v>
      </c>
      <c r="P50">
        <f>0.6108*EXP((17.27*min!B50)/(min!B50+237.3))</f>
        <v>0.63799196508805101</v>
      </c>
      <c r="Q50">
        <f>0.6108*EXP((17.27*min!C50)/(min!C50+237.3))</f>
        <v>0.81326109582625294</v>
      </c>
      <c r="R50">
        <f>0.6108*EXP((17.27*min!D50)/(min!D50+237.3))</f>
        <v>0.72609852757216764</v>
      </c>
      <c r="S50">
        <f>0.6108*EXP((17.27*min!E50)/(min!E50+237.3))</f>
        <v>1.1480604779781116</v>
      </c>
      <c r="T50">
        <f>0.6108*EXP((17.27*min!F50)/(min!F50+237.3))</f>
        <v>1.3841737831842924</v>
      </c>
      <c r="U50">
        <f>0.6108*EXP((17.27*min!G50)/(min!G50+237.3))</f>
        <v>2.0639892026604851</v>
      </c>
      <c r="V50">
        <f>0.6108*EXP((17.27*min!H50)/(min!H50+237.3))</f>
        <v>2.0126465426273383</v>
      </c>
      <c r="W50">
        <f>0.6108*EXP((17.27*min!I50)/(min!I50+237.3))</f>
        <v>2.7421805492514406</v>
      </c>
      <c r="X50">
        <f>0.6108*EXP((17.27*min!J50)/(min!J50+237.3))</f>
        <v>1.6619223807933985</v>
      </c>
      <c r="Y50">
        <f>0.6108*EXP((17.27*min!K50)/(min!K50+237.3))</f>
        <v>1.2445171553891614</v>
      </c>
      <c r="Z50">
        <f>0.6108*EXP((17.27*min!L50)/(min!L50+237.3))</f>
        <v>0.82478058998620984</v>
      </c>
      <c r="AA50">
        <f>0.6108*EXP((17.27*min!M50)/(min!M50+237.3))</f>
        <v>0.77954966088939626</v>
      </c>
      <c r="AD50">
        <f t="shared" si="3"/>
        <v>1.3380841501271159</v>
      </c>
      <c r="AE50">
        <f t="shared" si="4"/>
        <v>1.6349387109489351</v>
      </c>
      <c r="AF50">
        <f t="shared" si="5"/>
        <v>1.8195607639560925</v>
      </c>
      <c r="AG50">
        <f t="shared" si="6"/>
        <v>2.0659889775718354</v>
      </c>
      <c r="AH50">
        <f t="shared" si="7"/>
        <v>2.4129601088563377</v>
      </c>
      <c r="AI50">
        <f t="shared" si="8"/>
        <v>3.2276405746886403</v>
      </c>
      <c r="AJ50">
        <f t="shared" si="9"/>
        <v>3.4107119539451478</v>
      </c>
      <c r="AK50">
        <f t="shared" si="10"/>
        <v>4.0604808811244082</v>
      </c>
      <c r="AL50">
        <f t="shared" si="11"/>
        <v>3.235349873028178</v>
      </c>
      <c r="AM50">
        <f t="shared" si="12"/>
        <v>2.6020648924699499</v>
      </c>
      <c r="AN50">
        <f t="shared" si="13"/>
        <v>1.8865324475041474</v>
      </c>
      <c r="AO50">
        <f t="shared" si="14"/>
        <v>1.711740426549986</v>
      </c>
      <c r="AR50">
        <f t="shared" si="15"/>
        <v>0.63799196508805101</v>
      </c>
      <c r="AS50">
        <f t="shared" si="16"/>
        <v>0.81326109582625294</v>
      </c>
      <c r="AT50">
        <f t="shared" si="17"/>
        <v>0.72609852757216764</v>
      </c>
      <c r="AU50">
        <f t="shared" si="18"/>
        <v>1.1480604779781116</v>
      </c>
      <c r="AV50">
        <f t="shared" si="19"/>
        <v>1.3841737831842924</v>
      </c>
      <c r="AW50">
        <f t="shared" si="20"/>
        <v>2.0639892026604851</v>
      </c>
      <c r="AX50">
        <f t="shared" si="21"/>
        <v>2.0126465426273383</v>
      </c>
      <c r="AY50">
        <f t="shared" si="22"/>
        <v>2.7421805492514406</v>
      </c>
      <c r="AZ50">
        <f t="shared" si="23"/>
        <v>1.6619223807933985</v>
      </c>
      <c r="BA50">
        <f t="shared" si="24"/>
        <v>1.2445171553891614</v>
      </c>
      <c r="BB50">
        <f t="shared" si="25"/>
        <v>0.82478058998620984</v>
      </c>
      <c r="BC50">
        <f t="shared" si="26"/>
        <v>0.77954966088939626</v>
      </c>
      <c r="BF50">
        <f t="shared" si="27"/>
        <v>0.59551352696865867</v>
      </c>
      <c r="BG50">
        <f t="shared" si="28"/>
        <v>3.9948518102655131</v>
      </c>
      <c r="BH50">
        <f t="shared" si="29"/>
        <v>2.3951653037986333</v>
      </c>
      <c r="BI50">
        <f t="shared" si="30"/>
        <v>8.9938481099832881</v>
      </c>
      <c r="BJ50">
        <f t="shared" si="31"/>
        <v>11.79327013246359</v>
      </c>
      <c r="BK50">
        <f t="shared" si="32"/>
        <v>17.991949688187855</v>
      </c>
      <c r="BL50">
        <f t="shared" si="33"/>
        <v>17.592036567693853</v>
      </c>
      <c r="BM50">
        <f t="shared" si="34"/>
        <v>22.590933824124431</v>
      </c>
      <c r="BN50">
        <f t="shared" si="35"/>
        <v>14.592680735798055</v>
      </c>
      <c r="BO50">
        <f t="shared" si="36"/>
        <v>10.193601803599227</v>
      </c>
      <c r="BP50">
        <f t="shared" si="37"/>
        <v>4.1948123613948729</v>
      </c>
      <c r="BQ50">
        <f t="shared" si="38"/>
        <v>3.394969807305694</v>
      </c>
      <c r="BT50">
        <f>0.6108*EXP((17.27*T!B50)/(T!B50+237.3))</f>
        <v>1.1480604779781116</v>
      </c>
      <c r="BU50">
        <f>0.6108*EXP((17.27*T!C50)/(T!C50+237.3))</f>
        <v>1.3127141391058279</v>
      </c>
      <c r="BV50">
        <f>0.6108*EXP((17.27*T!D50)/(T!D50+237.3))</f>
        <v>1.3569857803790661</v>
      </c>
      <c r="BW50">
        <f>0.6108*EXP((17.27*T!E50)/(T!E50+237.3))</f>
        <v>1.7053462321157722</v>
      </c>
      <c r="BX50">
        <f>0.6108*EXP((17.27*T!F50)/(T!F50+237.3))</f>
        <v>2.1701248415136294</v>
      </c>
      <c r="BY50">
        <f>0.6108*EXP((17.27*T!G50)/(T!G50+237.3))</f>
        <v>2.9660542018616081</v>
      </c>
      <c r="BZ50">
        <f>0.6108*EXP((17.27*T!H50)/(T!H50+237.3))</f>
        <v>3.3813618118460984</v>
      </c>
      <c r="CA50">
        <f>0.6108*EXP((17.27*T!I50)/(T!I50+237.3))</f>
        <v>3.9825871656612759</v>
      </c>
      <c r="CB50">
        <f>0.6108*EXP((17.27*T!J50)/(T!J50+237.3))</f>
        <v>2.9306073746865935</v>
      </c>
      <c r="CC50">
        <f>0.6108*EXP((17.27*T!K50)/(T!K50+237.3))</f>
        <v>2.3673876975032684</v>
      </c>
      <c r="CD50">
        <f>0.6108*EXP((17.27*T!L50)/(T!L50+237.3))</f>
        <v>1.4494811248284514</v>
      </c>
      <c r="CE50">
        <f>0.6108*EXP((17.27*T!M50)/(T!M50+237.3))</f>
        <v>1.278215906569439</v>
      </c>
    </row>
    <row r="51" spans="1:83" ht="11.25" thickBot="1" x14ac:dyDescent="0.2">
      <c r="A51" s="2">
        <v>2000</v>
      </c>
      <c r="B51">
        <f>0.6108*EXP((17.27*max!B51)/(max!B51+237.3))</f>
        <v>2.3382812709274461</v>
      </c>
      <c r="C51">
        <f>0.6108*EXP((17.27*max!C51)/(max!C51+237.3))</f>
        <v>2.0900878010879693</v>
      </c>
      <c r="D51">
        <f>0.6108*EXP((17.27*max!D51)/(max!D51+237.3))</f>
        <v>2.4566163260716172</v>
      </c>
      <c r="E51">
        <f>0.6108*EXP((17.27*max!E51)/(max!E51+237.3))</f>
        <v>4.0056776000859209</v>
      </c>
      <c r="F51">
        <f>0.6108*EXP((17.27*max!F51)/(max!F51+237.3))</f>
        <v>4.0522081272490516</v>
      </c>
      <c r="G51">
        <f>0.6108*EXP((17.27*max!G51)/(max!G51+237.3))</f>
        <v>4.5439995866454055</v>
      </c>
      <c r="H51">
        <f>0.6108*EXP((17.27*max!H51)/(max!H51+237.3))</f>
        <v>5.1441125216319277</v>
      </c>
      <c r="I51">
        <f>0.6108*EXP((17.27*max!I51)/(max!I51+237.3))</f>
        <v>5.6851337931165737</v>
      </c>
      <c r="J51">
        <f>0.6108*EXP((17.27*max!J51)/(max!J51+237.3))</f>
        <v>4.5439995866454055</v>
      </c>
      <c r="K51">
        <f>0.6108*EXP((17.27*max!K51)/(max!K51+237.3))</f>
        <v>3.0563126530167612</v>
      </c>
      <c r="L51">
        <f>0.6108*EXP((17.27*max!L51)/(max!L51+237.3))</f>
        <v>2.548770598472057</v>
      </c>
      <c r="M51">
        <f>0.6108*EXP((17.27*max!M51)/(max!M51+237.3))</f>
        <v>1.9377293518704448</v>
      </c>
      <c r="P51">
        <f>0.6108*EXP((17.27*min!B51)/(min!B51+237.3))</f>
        <v>0.59324625951914634</v>
      </c>
      <c r="Q51">
        <f>0.6108*EXP((17.27*min!C51)/(min!C51+237.3))</f>
        <v>0.65670916398908075</v>
      </c>
      <c r="R51">
        <f>0.6108*EXP((17.27*min!D51)/(min!D51+237.3))</f>
        <v>0.6472907742750561</v>
      </c>
      <c r="S51">
        <f>0.6108*EXP((17.27*min!E51)/(min!E51+237.3))</f>
        <v>1.0582434147156987</v>
      </c>
      <c r="T51">
        <f>0.6108*EXP((17.27*min!F51)/(min!F51+237.3))</f>
        <v>1.5986048594252917</v>
      </c>
      <c r="U51">
        <f>0.6108*EXP((17.27*min!G51)/(min!G51+237.3))</f>
        <v>1.7497618068909833</v>
      </c>
      <c r="V51">
        <f>0.6108*EXP((17.27*min!H51)/(min!H51+237.3))</f>
        <v>2.4566163260716172</v>
      </c>
      <c r="W51">
        <f>0.6108*EXP((17.27*min!I51)/(min!I51+237.3))</f>
        <v>2.6118719061836697</v>
      </c>
      <c r="X51">
        <f>0.6108*EXP((17.27*min!J51)/(min!J51+237.3))</f>
        <v>1.9624256575788694</v>
      </c>
      <c r="Y51">
        <f>0.6108*EXP((17.27*min!K51)/(min!K51+237.3))</f>
        <v>1.2279626193393784</v>
      </c>
      <c r="Z51">
        <f>0.6108*EXP((17.27*min!L51)/(min!L51+237.3))</f>
        <v>0.92224025736807469</v>
      </c>
      <c r="AA51">
        <f>0.6108*EXP((17.27*min!M51)/(min!M51+237.3))</f>
        <v>0.81326109582625294</v>
      </c>
      <c r="AD51">
        <f t="shared" si="3"/>
        <v>1.4657637652232962</v>
      </c>
      <c r="AE51">
        <f t="shared" si="4"/>
        <v>1.373398482538525</v>
      </c>
      <c r="AF51">
        <f t="shared" si="5"/>
        <v>1.5519535501733366</v>
      </c>
      <c r="AG51">
        <f t="shared" si="6"/>
        <v>2.53196050740081</v>
      </c>
      <c r="AH51">
        <f t="shared" si="7"/>
        <v>2.8254064933371716</v>
      </c>
      <c r="AI51">
        <f t="shared" si="8"/>
        <v>3.1468806967681946</v>
      </c>
      <c r="AJ51">
        <f t="shared" si="9"/>
        <v>3.8003644238517724</v>
      </c>
      <c r="AK51">
        <f t="shared" si="10"/>
        <v>4.1485028496501215</v>
      </c>
      <c r="AL51">
        <f t="shared" si="11"/>
        <v>3.2532126221121374</v>
      </c>
      <c r="AM51">
        <f t="shared" si="12"/>
        <v>2.1421376361780697</v>
      </c>
      <c r="AN51">
        <f t="shared" si="13"/>
        <v>1.7355054279200659</v>
      </c>
      <c r="AO51">
        <f t="shared" si="14"/>
        <v>1.3754952238483489</v>
      </c>
      <c r="AR51">
        <f t="shared" si="15"/>
        <v>0.59324625951914634</v>
      </c>
      <c r="AS51">
        <f t="shared" si="16"/>
        <v>0.65670916398908075</v>
      </c>
      <c r="AT51">
        <f t="shared" si="17"/>
        <v>0.6472907742750561</v>
      </c>
      <c r="AU51">
        <f t="shared" si="18"/>
        <v>1.0582434147156987</v>
      </c>
      <c r="AV51">
        <f t="shared" si="19"/>
        <v>1.5986048594252917</v>
      </c>
      <c r="AW51">
        <f t="shared" si="20"/>
        <v>1.7497618068909833</v>
      </c>
      <c r="AX51">
        <f t="shared" si="21"/>
        <v>2.4566163260716172</v>
      </c>
      <c r="AY51">
        <f t="shared" si="22"/>
        <v>2.6118719061836697</v>
      </c>
      <c r="AZ51">
        <f t="shared" si="23"/>
        <v>1.9624256575788694</v>
      </c>
      <c r="BA51">
        <f t="shared" si="24"/>
        <v>1.2279626193393784</v>
      </c>
      <c r="BB51">
        <f t="shared" si="25"/>
        <v>0.92224025736807469</v>
      </c>
      <c r="BC51">
        <f t="shared" si="26"/>
        <v>0.81326109582625294</v>
      </c>
      <c r="BF51">
        <f t="shared" si="27"/>
        <v>-0.4042950548965677</v>
      </c>
      <c r="BG51">
        <f t="shared" si="28"/>
        <v>0.99543655187795055</v>
      </c>
      <c r="BH51">
        <f t="shared" si="29"/>
        <v>0.79547506855447803</v>
      </c>
      <c r="BI51">
        <f t="shared" si="30"/>
        <v>7.7940923189603826</v>
      </c>
      <c r="BJ51">
        <f t="shared" si="31"/>
        <v>13.99280799638567</v>
      </c>
      <c r="BK51">
        <f t="shared" si="32"/>
        <v>15.392510239366404</v>
      </c>
      <c r="BL51">
        <f t="shared" si="33"/>
        <v>20.791335006519468</v>
      </c>
      <c r="BM51">
        <f t="shared" si="34"/>
        <v>21.791112710007948</v>
      </c>
      <c r="BN51">
        <f t="shared" si="35"/>
        <v>17.192123214159018</v>
      </c>
      <c r="BO51">
        <f t="shared" si="36"/>
        <v>9.9936430003162631</v>
      </c>
      <c r="BP51">
        <f t="shared" si="37"/>
        <v>5.7944946730029008</v>
      </c>
      <c r="BQ51">
        <f t="shared" si="38"/>
        <v>3.9948518102655131</v>
      </c>
      <c r="BT51">
        <f>0.6108*EXP((17.27*T!B51)/(T!B51+237.3))</f>
        <v>1.087469457177191</v>
      </c>
      <c r="BU51">
        <f>0.6108*EXP((17.27*T!C51)/(T!C51+237.3))</f>
        <v>1.1403276978496268</v>
      </c>
      <c r="BV51">
        <f>0.6108*EXP((17.27*T!D51)/(T!D51+237.3))</f>
        <v>1.2362155224318401</v>
      </c>
      <c r="BW51">
        <f>0.6108*EXP((17.27*T!E51)/(T!E51+237.3))</f>
        <v>2.0253762197498539</v>
      </c>
      <c r="BX51">
        <f>0.6108*EXP((17.27*T!F51)/(T!F51+237.3))</f>
        <v>2.4116412804606884</v>
      </c>
      <c r="BY51">
        <f>0.6108*EXP((17.27*T!G51)/(T!G51+237.3))</f>
        <v>2.9482843050220851</v>
      </c>
      <c r="BZ51">
        <f>0.6108*EXP((17.27*T!H51)/(T!H51+237.3))</f>
        <v>3.5653401758108458</v>
      </c>
      <c r="CA51">
        <f>0.6108*EXP((17.27*T!I51)/(T!I51+237.3))</f>
        <v>3.7144033809363424</v>
      </c>
      <c r="CB51">
        <f>0.6108*EXP((17.27*T!J51)/(T!J51+237.3))</f>
        <v>3.0930813295225428</v>
      </c>
      <c r="CC51">
        <f>0.6108*EXP((17.27*T!K51)/(T!K51+237.3))</f>
        <v>2.0770026187312354</v>
      </c>
      <c r="CD51">
        <f>0.6108*EXP((17.27*T!L51)/(T!L51+237.3))</f>
        <v>1.4686304419364882</v>
      </c>
      <c r="CE51">
        <f>0.6108*EXP((17.27*T!M51)/(T!M51+237.3))</f>
        <v>1.2697168912941836</v>
      </c>
    </row>
    <row r="52" spans="1:83" ht="11.25" thickBot="1" x14ac:dyDescent="0.2">
      <c r="A52" s="2">
        <v>2001</v>
      </c>
      <c r="B52">
        <f>0.6108*EXP((17.27*max!B52)/(max!B52+237.3))</f>
        <v>2.1164748063682803</v>
      </c>
      <c r="C52">
        <f>0.6108*EXP((17.27*max!C52)/(max!C52+237.3))</f>
        <v>3.4417464345283828</v>
      </c>
      <c r="D52">
        <f>0.6108*EXP((17.27*max!D52)/(max!D52+237.3))</f>
        <v>4.3413906376622462</v>
      </c>
      <c r="E52">
        <f>0.6108*EXP((17.27*max!E52)/(max!E52+237.3))</f>
        <v>4.0522081272490516</v>
      </c>
      <c r="F52">
        <f>0.6108*EXP((17.27*max!F52)/(max!F52+237.3))</f>
        <v>4.6483496796026218</v>
      </c>
      <c r="G52">
        <f>0.6108*EXP((17.27*max!G52)/(max!G52+237.3))</f>
        <v>4.5439995866454055</v>
      </c>
      <c r="H52">
        <f>0.6108*EXP((17.27*max!H52)/(max!H52+237.3))</f>
        <v>5.4995586494348254</v>
      </c>
      <c r="I52">
        <f>0.6108*EXP((17.27*max!I52)/(max!I52+237.3))</f>
        <v>5.6226812384961216</v>
      </c>
      <c r="J52">
        <f>0.6108*EXP((17.27*max!J52)/(max!J52+237.3))</f>
        <v>4.6220689030255047</v>
      </c>
      <c r="K52">
        <f>0.6108*EXP((17.27*max!K52)/(max!K52+237.3))</f>
        <v>3.6927819602923044</v>
      </c>
      <c r="L52">
        <f>0.6108*EXP((17.27*max!L52)/(max!L52+237.3))</f>
        <v>3.07464905088159</v>
      </c>
      <c r="M52">
        <f>0.6108*EXP((17.27*max!M52)/(max!M52+237.3))</f>
        <v>2.548770598472057</v>
      </c>
      <c r="P52">
        <f>0.6108*EXP((17.27*min!B52)/(min!B52+237.3))</f>
        <v>0.56775189117620539</v>
      </c>
      <c r="Q52">
        <f>0.6108*EXP((17.27*min!C52)/(min!C52+237.3))</f>
        <v>0.71580544433126536</v>
      </c>
      <c r="R52">
        <f>0.6108*EXP((17.27*min!D52)/(min!D52+237.3))</f>
        <v>0.76858988298607311</v>
      </c>
      <c r="S52">
        <f>0.6108*EXP((17.27*min!E52)/(min!E52+237.3))</f>
        <v>1.2116020265985501</v>
      </c>
      <c r="T52">
        <f>0.6108*EXP((17.27*min!F52)/(min!F52+237.3))</f>
        <v>1.727428862466867</v>
      </c>
      <c r="U52">
        <f>0.6108*EXP((17.27*min!G52)/(min!G52+237.3))</f>
        <v>1.9624256575788694</v>
      </c>
      <c r="V52">
        <f>0.6108*EXP((17.27*min!H52)/(min!H52+237.3))</f>
        <v>2.3673876975032684</v>
      </c>
      <c r="W52">
        <f>0.6108*EXP((17.27*min!I52)/(min!I52+237.3))</f>
        <v>2.3094882494907831</v>
      </c>
      <c r="X52">
        <f>0.6108*EXP((17.27*min!J52)/(min!J52+237.3))</f>
        <v>1.841645130417793</v>
      </c>
      <c r="Y52">
        <f>0.6108*EXP((17.27*min!K52)/(min!K52+237.3))</f>
        <v>1.1174036087713535</v>
      </c>
      <c r="Z52">
        <f>0.6108*EXP((17.27*min!L52)/(min!L52+237.3))</f>
        <v>0.7470775464503866</v>
      </c>
      <c r="AA52">
        <f>0.6108*EXP((17.27*min!M52)/(min!M52+237.3))</f>
        <v>0.75776633009775762</v>
      </c>
      <c r="AD52">
        <f t="shared" si="3"/>
        <v>1.342113348772243</v>
      </c>
      <c r="AE52">
        <f t="shared" si="4"/>
        <v>2.078775939429824</v>
      </c>
      <c r="AF52">
        <f t="shared" si="5"/>
        <v>2.5549902603241597</v>
      </c>
      <c r="AG52">
        <f t="shared" si="6"/>
        <v>2.6319050769238008</v>
      </c>
      <c r="AH52">
        <f t="shared" si="7"/>
        <v>3.1878892710347442</v>
      </c>
      <c r="AI52">
        <f t="shared" si="8"/>
        <v>3.2532126221121374</v>
      </c>
      <c r="AJ52">
        <f t="shared" si="9"/>
        <v>3.9334731734690469</v>
      </c>
      <c r="AK52">
        <f t="shared" si="10"/>
        <v>3.9660847439934521</v>
      </c>
      <c r="AL52">
        <f t="shared" si="11"/>
        <v>3.2318570167216487</v>
      </c>
      <c r="AM52">
        <f t="shared" si="12"/>
        <v>2.4050927845318291</v>
      </c>
      <c r="AN52">
        <f t="shared" si="13"/>
        <v>1.9108632986659884</v>
      </c>
      <c r="AO52">
        <f t="shared" si="14"/>
        <v>1.6532684642849074</v>
      </c>
      <c r="AR52">
        <f t="shared" si="15"/>
        <v>0.56775189117620539</v>
      </c>
      <c r="AS52">
        <f t="shared" si="16"/>
        <v>0.71580544433126536</v>
      </c>
      <c r="AT52">
        <f t="shared" si="17"/>
        <v>0.76858988298607311</v>
      </c>
      <c r="AU52">
        <f t="shared" si="18"/>
        <v>1.2116020265985501</v>
      </c>
      <c r="AV52">
        <f t="shared" si="19"/>
        <v>1.727428862466867</v>
      </c>
      <c r="AW52">
        <f t="shared" si="20"/>
        <v>1.9624256575788694</v>
      </c>
      <c r="AX52">
        <f t="shared" si="21"/>
        <v>2.3673876975032684</v>
      </c>
      <c r="AY52">
        <f t="shared" si="22"/>
        <v>2.3094882494907831</v>
      </c>
      <c r="AZ52">
        <f t="shared" si="23"/>
        <v>1.841645130417793</v>
      </c>
      <c r="BA52">
        <f t="shared" si="24"/>
        <v>1.1174036087713535</v>
      </c>
      <c r="BB52">
        <f t="shared" si="25"/>
        <v>0.7470775464503866</v>
      </c>
      <c r="BC52">
        <f t="shared" si="26"/>
        <v>0.75776633009775762</v>
      </c>
      <c r="BF52">
        <f t="shared" si="27"/>
        <v>-1.0041809031655142</v>
      </c>
      <c r="BG52">
        <f t="shared" si="28"/>
        <v>2.1952042283108884</v>
      </c>
      <c r="BH52">
        <f t="shared" si="29"/>
        <v>3.1950090231284181</v>
      </c>
      <c r="BI52">
        <f t="shared" si="30"/>
        <v>9.7936841387721252</v>
      </c>
      <c r="BJ52">
        <f t="shared" si="31"/>
        <v>15.192552950865114</v>
      </c>
      <c r="BK52">
        <f t="shared" si="32"/>
        <v>17.192123214159018</v>
      </c>
      <c r="BL52">
        <f t="shared" si="33"/>
        <v>20.191467685308954</v>
      </c>
      <c r="BM52">
        <f t="shared" si="34"/>
        <v>19.791555846535932</v>
      </c>
      <c r="BN52">
        <f t="shared" si="35"/>
        <v>16.192338810766916</v>
      </c>
      <c r="BO52">
        <f t="shared" si="36"/>
        <v>8.5939297460211446</v>
      </c>
      <c r="BP52">
        <f t="shared" si="37"/>
        <v>2.7950872799877131</v>
      </c>
      <c r="BQ52">
        <f t="shared" si="38"/>
        <v>2.9950481806891003</v>
      </c>
      <c r="BT52">
        <f>0.6108*EXP((17.27*T!B52)/(T!B52+237.3))</f>
        <v>1.0510458572223333</v>
      </c>
      <c r="BU52">
        <f>0.6108*EXP((17.27*T!C52)/(T!C52+237.3))</f>
        <v>1.2116020265985501</v>
      </c>
      <c r="BV52">
        <f>0.6108*EXP((17.27*T!D52)/(T!D52+237.3))</f>
        <v>1.4590281988655032</v>
      </c>
      <c r="BW52">
        <f>0.6108*EXP((17.27*T!E52)/(T!E52+237.3))</f>
        <v>1.8534226492057391</v>
      </c>
      <c r="BX52">
        <f>0.6108*EXP((17.27*T!F52)/(T!F52+237.3))</f>
        <v>2.4566163260716172</v>
      </c>
      <c r="BY52">
        <f>0.6108*EXP((17.27*T!G52)/(T!G52+237.3))</f>
        <v>3.0380717152215446</v>
      </c>
      <c r="BZ52">
        <f>0.6108*EXP((17.27*T!H52)/(T!H52+237.3))</f>
        <v>3.4620823587978249</v>
      </c>
      <c r="CA52">
        <f>0.6108*EXP((17.27*T!I52)/(T!I52+237.3))</f>
        <v>3.671270209291702</v>
      </c>
      <c r="CB52">
        <f>0.6108*EXP((17.27*T!J52)/(T!J52+237.3))</f>
        <v>3.1116099111162523</v>
      </c>
      <c r="CC52">
        <f>0.6108*EXP((17.27*T!K52)/(T!K52+237.3))</f>
        <v>2.143152914469288</v>
      </c>
      <c r="CD52">
        <f>0.6108*EXP((17.27*T!L52)/(T!L52+237.3))</f>
        <v>1.6299939408502728</v>
      </c>
      <c r="CE52">
        <f>0.6108*EXP((17.27*T!M52)/(T!M52+237.3))</f>
        <v>1.3302680876001909</v>
      </c>
    </row>
    <row r="53" spans="1:83" ht="11.25" thickBot="1" x14ac:dyDescent="0.2">
      <c r="A53" s="2">
        <v>2002</v>
      </c>
      <c r="B53">
        <f>0.6108*EXP((17.27*max!B53)/(max!B53+237.3))</f>
        <v>2.2528310020993629</v>
      </c>
      <c r="C53">
        <f>0.6108*EXP((17.27*max!C53)/(max!C53+237.3))</f>
        <v>2.9130230003400173</v>
      </c>
      <c r="D53">
        <f>0.6108*EXP((17.27*max!D53)/(max!D53+237.3))</f>
        <v>4.0522081272490516</v>
      </c>
      <c r="E53">
        <f>0.6108*EXP((17.27*max!E53)/(max!E53+237.3))</f>
        <v>3.4013866095362415</v>
      </c>
      <c r="F53">
        <f>0.6108*EXP((17.27*max!F53)/(max!F53+237.3))</f>
        <v>4.0992081541413299</v>
      </c>
      <c r="G53">
        <f>0.6108*EXP((17.27*max!G53)/(max!G53+237.3))</f>
        <v>4.5439995866454055</v>
      </c>
      <c r="H53">
        <f>0.6108*EXP((17.27*max!H53)/(max!H53+237.3))</f>
        <v>5.7481868887063436</v>
      </c>
      <c r="I53">
        <f>0.6108*EXP((17.27*max!I53)/(max!I53+237.3))</f>
        <v>5.3192602098598769</v>
      </c>
      <c r="J53">
        <f>0.6108*EXP((17.27*max!J53)/(max!J53+237.3))</f>
        <v>4.492592251118583</v>
      </c>
      <c r="K53">
        <f>0.6108*EXP((17.27*max!K53)/(max!K53+237.3))</f>
        <v>4.5959173166475438</v>
      </c>
      <c r="L53">
        <f>0.6108*EXP((17.27*max!L53)/(max!L53+237.3))</f>
        <v>3.2827711697769288</v>
      </c>
      <c r="M53">
        <f>0.6108*EXP((17.27*max!M53)/(max!M53+237.3))</f>
        <v>1.8652661127239329</v>
      </c>
      <c r="P53">
        <f>0.6108*EXP((17.27*min!B53)/(min!B53+237.3))</f>
        <v>0.69560510427295241</v>
      </c>
      <c r="Q53">
        <f>0.6108*EXP((17.27*min!C53)/(min!C53+237.3))</f>
        <v>0.76858988298607311</v>
      </c>
      <c r="R53">
        <f>0.6108*EXP((17.27*min!D53)/(min!D53+237.3))</f>
        <v>0.80188377921791842</v>
      </c>
      <c r="S53">
        <f>0.6108*EXP((17.27*min!E53)/(min!E53+237.3))</f>
        <v>1.0582434147156987</v>
      </c>
      <c r="T53">
        <f>0.6108*EXP((17.27*min!F53)/(min!F53+237.3))</f>
        <v>1.4782881252432811</v>
      </c>
      <c r="U53">
        <f>0.6108*EXP((17.27*min!G53)/(min!G53+237.3))</f>
        <v>2.0639892026604851</v>
      </c>
      <c r="V53">
        <f>0.6108*EXP((17.27*min!H53)/(min!H53+237.3))</f>
        <v>2.1164748063682803</v>
      </c>
      <c r="W53">
        <f>0.6108*EXP((17.27*min!I53)/(min!I53+237.3))</f>
        <v>2.3673876975032684</v>
      </c>
      <c r="X53">
        <f>0.6108*EXP((17.27*min!J53)/(min!J53+237.3))</f>
        <v>1.889152127641528</v>
      </c>
      <c r="Y53">
        <f>0.6108*EXP((17.27*min!K53)/(min!K53+237.3))</f>
        <v>1.4590281988655032</v>
      </c>
      <c r="Z53">
        <f>0.6108*EXP((17.27*min!L53)/(min!L53+237.3))</f>
        <v>1.0157006922779299</v>
      </c>
      <c r="AA53">
        <f>0.6108*EXP((17.27*min!M53)/(min!M53+237.3))</f>
        <v>0.6472907742750561</v>
      </c>
      <c r="AD53">
        <f t="shared" si="3"/>
        <v>1.4742180531861577</v>
      </c>
      <c r="AE53">
        <f t="shared" si="4"/>
        <v>1.8408064416630452</v>
      </c>
      <c r="AF53">
        <f t="shared" si="5"/>
        <v>2.4270459532334852</v>
      </c>
      <c r="AG53">
        <f t="shared" si="6"/>
        <v>2.2298150121259699</v>
      </c>
      <c r="AH53">
        <f t="shared" si="7"/>
        <v>2.7887481396923057</v>
      </c>
      <c r="AI53">
        <f t="shared" si="8"/>
        <v>3.3039943946529453</v>
      </c>
      <c r="AJ53">
        <f t="shared" si="9"/>
        <v>3.9323308475373118</v>
      </c>
      <c r="AK53">
        <f t="shared" si="10"/>
        <v>3.8433239536815726</v>
      </c>
      <c r="AL53">
        <f t="shared" si="11"/>
        <v>3.1908721893800553</v>
      </c>
      <c r="AM53">
        <f t="shared" si="12"/>
        <v>3.0274727577565237</v>
      </c>
      <c r="AN53">
        <f t="shared" si="13"/>
        <v>2.1492359310274294</v>
      </c>
      <c r="AO53">
        <f t="shared" si="14"/>
        <v>1.2562784434994945</v>
      </c>
      <c r="AR53">
        <f t="shared" si="15"/>
        <v>0.69560510427295241</v>
      </c>
      <c r="AS53">
        <f t="shared" si="16"/>
        <v>0.76858988298607311</v>
      </c>
      <c r="AT53">
        <f t="shared" si="17"/>
        <v>0.80188377921791842</v>
      </c>
      <c r="AU53">
        <f t="shared" si="18"/>
        <v>1.0582434147156987</v>
      </c>
      <c r="AV53">
        <f t="shared" si="19"/>
        <v>1.4782881252432811</v>
      </c>
      <c r="AW53">
        <f t="shared" si="20"/>
        <v>2.0639892026604851</v>
      </c>
      <c r="AX53">
        <f t="shared" si="21"/>
        <v>2.1164748063682803</v>
      </c>
      <c r="AY53">
        <f t="shared" si="22"/>
        <v>2.3673876975032684</v>
      </c>
      <c r="AZ53">
        <f t="shared" si="23"/>
        <v>1.889152127641528</v>
      </c>
      <c r="BA53">
        <f t="shared" si="24"/>
        <v>1.4590281988655032</v>
      </c>
      <c r="BB53">
        <f t="shared" si="25"/>
        <v>1.0157006922779299</v>
      </c>
      <c r="BC53">
        <f t="shared" si="26"/>
        <v>0.6472907742750561</v>
      </c>
      <c r="BF53">
        <f t="shared" si="27"/>
        <v>1.7952819025488611</v>
      </c>
      <c r="BG53">
        <f t="shared" si="28"/>
        <v>3.1950090231284181</v>
      </c>
      <c r="BH53">
        <f t="shared" si="29"/>
        <v>3.7948912008742153</v>
      </c>
      <c r="BI53">
        <f t="shared" si="30"/>
        <v>7.7940923189603826</v>
      </c>
      <c r="BJ53">
        <f t="shared" si="31"/>
        <v>12.793060944522173</v>
      </c>
      <c r="BK53">
        <f t="shared" si="32"/>
        <v>17.991949688187855</v>
      </c>
      <c r="BL53">
        <f t="shared" si="33"/>
        <v>18.391862575641213</v>
      </c>
      <c r="BM53">
        <f t="shared" si="34"/>
        <v>20.191467685308954</v>
      </c>
      <c r="BN53">
        <f t="shared" si="35"/>
        <v>16.592252746904744</v>
      </c>
      <c r="BO53">
        <f t="shared" si="36"/>
        <v>12.593102898632202</v>
      </c>
      <c r="BP53">
        <f t="shared" si="37"/>
        <v>7.1942136369196019</v>
      </c>
      <c r="BQ53">
        <f t="shared" si="38"/>
        <v>0.79547506855447803</v>
      </c>
      <c r="BT53">
        <f>0.6108*EXP((17.27*T!B53)/(T!B53+237.3))</f>
        <v>1.1480604779781116</v>
      </c>
      <c r="BU53">
        <f>0.6108*EXP((17.27*T!C53)/(T!C53+237.3))</f>
        <v>1.2116020265985501</v>
      </c>
      <c r="BV53">
        <f>0.6108*EXP((17.27*T!D53)/(T!D53+237.3))</f>
        <v>1.4782881252432811</v>
      </c>
      <c r="BW53">
        <f>0.6108*EXP((17.27*T!E53)/(T!E53+237.3))</f>
        <v>1.6405764392484408</v>
      </c>
      <c r="BX53">
        <f>0.6108*EXP((17.27*T!F53)/(T!F53+237.3))</f>
        <v>2.143152914469288</v>
      </c>
      <c r="BY53">
        <f>0.6108*EXP((17.27*T!G53)/(T!G53+237.3))</f>
        <v>3.0563126530167612</v>
      </c>
      <c r="BZ53">
        <f>0.6108*EXP((17.27*T!H53)/(T!H53+237.3))</f>
        <v>3.6285738459938641</v>
      </c>
      <c r="CA53">
        <f>0.6108*EXP((17.27*T!I53)/(T!I53+237.3))</f>
        <v>3.6498676599831983</v>
      </c>
      <c r="CB53">
        <f>0.6108*EXP((17.27*T!J53)/(T!J53+237.3))</f>
        <v>3.3219025283483368</v>
      </c>
      <c r="CC53">
        <f>0.6108*EXP((17.27*T!K53)/(T!K53+237.3))</f>
        <v>2.6926645530366384</v>
      </c>
      <c r="CD53">
        <f>0.6108*EXP((17.27*T!L53)/(T!L53+237.3))</f>
        <v>1.7385638954612772</v>
      </c>
      <c r="CE53">
        <f>0.6108*EXP((17.27*T!M53)/(T!M53+237.3))</f>
        <v>1.001858425976152</v>
      </c>
    </row>
    <row r="54" spans="1:83" ht="11.25" thickBot="1" x14ac:dyDescent="0.2">
      <c r="A54" s="2">
        <v>2003</v>
      </c>
      <c r="B54">
        <f>0.6108*EXP((17.27*max!B54)/(max!B54+237.3))</f>
        <v>3.2440422381586771</v>
      </c>
      <c r="C54">
        <f>0.6108*EXP((17.27*max!C54)/(max!C54+237.3))</f>
        <v>2.7255876066054592</v>
      </c>
      <c r="D54">
        <f>0.6108*EXP((17.27*max!D54)/(max!D54+237.3))</f>
        <v>1.6619223807933985</v>
      </c>
      <c r="E54">
        <f>0.6108*EXP((17.27*max!E54)/(max!E54+237.3))</f>
        <v>4.8087773652629577</v>
      </c>
      <c r="F54">
        <f>0.6108*EXP((17.27*max!F54)/(max!F54+237.3))</f>
        <v>4.1228854693811812</v>
      </c>
      <c r="G54">
        <f>0.6108*EXP((17.27*max!G54)/(max!G54+237.3))</f>
        <v>4.3662793205014685</v>
      </c>
      <c r="H54">
        <f>0.6108*EXP((17.27*max!H54)/(max!H54+237.3))</f>
        <v>5.0868531413725142</v>
      </c>
      <c r="I54">
        <f>0.6108*EXP((17.27*max!I54)/(max!I54+237.3))</f>
        <v>5.6851337931165737</v>
      </c>
      <c r="J54">
        <f>0.6108*EXP((17.27*max!J54)/(max!J54+237.3))</f>
        <v>4.9183812721762612</v>
      </c>
      <c r="K54">
        <f>0.6108*EXP((17.27*max!K54)/(max!K54+237.3))</f>
        <v>3.9596126295507381</v>
      </c>
      <c r="L54">
        <f>0.6108*EXP((17.27*max!L54)/(max!L54+237.3))</f>
        <v>2.9130230003400173</v>
      </c>
      <c r="M54">
        <f>0.6108*EXP((17.27*max!M54)/(max!M54+237.3))</f>
        <v>2.878130284758361</v>
      </c>
      <c r="P54">
        <f>0.6108*EXP((17.27*min!B54)/(min!B54+237.3))</f>
        <v>0.70564143414402813</v>
      </c>
      <c r="Q54">
        <f>0.6108*EXP((17.27*min!C54)/(min!C54+237.3))</f>
        <v>0.6019665508469253</v>
      </c>
      <c r="R54">
        <f>0.6108*EXP((17.27*min!D54)/(min!D54+237.3))</f>
        <v>0.69560510427295241</v>
      </c>
      <c r="S54">
        <f>0.6108*EXP((17.27*min!E54)/(min!E54+237.3))</f>
        <v>0.92224025736807469</v>
      </c>
      <c r="T54">
        <f>0.6108*EXP((17.27*min!F54)/(min!F54+237.3))</f>
        <v>1.0582434147156987</v>
      </c>
      <c r="U54">
        <f>0.6108*EXP((17.27*min!G54)/(min!G54+237.3))</f>
        <v>1.5986048594252917</v>
      </c>
      <c r="V54">
        <f>0.6108*EXP((17.27*min!H54)/(min!H54+237.3))</f>
        <v>2.3382812709274461</v>
      </c>
      <c r="W54">
        <f>0.6108*EXP((17.27*min!I54)/(min!I54+237.3))</f>
        <v>2.2810057729824531</v>
      </c>
      <c r="X54">
        <f>0.6108*EXP((17.27*min!J54)/(min!J54+237.3))</f>
        <v>1.727428862466867</v>
      </c>
      <c r="Y54">
        <f>0.6108*EXP((17.27*min!K54)/(min!K54+237.3))</f>
        <v>1.6194713704253727</v>
      </c>
      <c r="Z54">
        <f>0.6108*EXP((17.27*min!L54)/(min!L54+237.3))</f>
        <v>0.90952746275151153</v>
      </c>
      <c r="AA54">
        <f>0.6108*EXP((17.27*min!M54)/(min!M54+237.3))</f>
        <v>0.63799196508805101</v>
      </c>
      <c r="AD54">
        <f t="shared" si="3"/>
        <v>1.9748418361513527</v>
      </c>
      <c r="AE54">
        <f t="shared" si="4"/>
        <v>1.6637770787261923</v>
      </c>
      <c r="AF54">
        <f t="shared" si="5"/>
        <v>1.1787637425331754</v>
      </c>
      <c r="AG54">
        <f t="shared" si="6"/>
        <v>2.8655088113155163</v>
      </c>
      <c r="AH54">
        <f t="shared" si="7"/>
        <v>2.5905644420484402</v>
      </c>
      <c r="AI54">
        <f t="shared" si="8"/>
        <v>2.9824420899633801</v>
      </c>
      <c r="AJ54">
        <f t="shared" si="9"/>
        <v>3.7125672061499801</v>
      </c>
      <c r="AK54">
        <f t="shared" si="10"/>
        <v>3.9830697830495136</v>
      </c>
      <c r="AL54">
        <f t="shared" si="11"/>
        <v>3.3229050673215639</v>
      </c>
      <c r="AM54">
        <f t="shared" si="12"/>
        <v>2.7895419999880553</v>
      </c>
      <c r="AN54">
        <f t="shared" si="13"/>
        <v>1.9112752315457644</v>
      </c>
      <c r="AO54">
        <f t="shared" si="14"/>
        <v>1.7580611249232061</v>
      </c>
      <c r="AR54">
        <f t="shared" si="15"/>
        <v>0.70564143414402813</v>
      </c>
      <c r="AS54">
        <f t="shared" si="16"/>
        <v>0.6019665508469253</v>
      </c>
      <c r="AT54">
        <f t="shared" si="17"/>
        <v>0.69560510427295241</v>
      </c>
      <c r="AU54">
        <f t="shared" si="18"/>
        <v>0.92224025736807469</v>
      </c>
      <c r="AV54">
        <f t="shared" si="19"/>
        <v>1.0582434147156987</v>
      </c>
      <c r="AW54">
        <f t="shared" si="20"/>
        <v>1.5986048594252917</v>
      </c>
      <c r="AX54">
        <f t="shared" si="21"/>
        <v>2.3382812709274461</v>
      </c>
      <c r="AY54">
        <f t="shared" si="22"/>
        <v>2.2810057729824531</v>
      </c>
      <c r="AZ54">
        <f t="shared" si="23"/>
        <v>1.727428862466867</v>
      </c>
      <c r="BA54">
        <f t="shared" si="24"/>
        <v>1.6194713704253727</v>
      </c>
      <c r="BB54">
        <f t="shared" si="25"/>
        <v>0.90952746275151153</v>
      </c>
      <c r="BC54">
        <f t="shared" si="26"/>
        <v>0.63799196508805101</v>
      </c>
      <c r="BF54">
        <f t="shared" si="27"/>
        <v>1.9952430945609749</v>
      </c>
      <c r="BG54">
        <f t="shared" si="28"/>
        <v>-0.20433322199862108</v>
      </c>
      <c r="BH54">
        <f t="shared" si="29"/>
        <v>1.7952819025488611</v>
      </c>
      <c r="BI54">
        <f t="shared" si="30"/>
        <v>5.7944946730029008</v>
      </c>
      <c r="BJ54">
        <f t="shared" si="31"/>
        <v>7.7940923189603826</v>
      </c>
      <c r="BK54">
        <f t="shared" si="32"/>
        <v>13.99280799638567</v>
      </c>
      <c r="BL54">
        <f t="shared" si="33"/>
        <v>19.991511795052396</v>
      </c>
      <c r="BM54">
        <f t="shared" si="34"/>
        <v>19.591599839759532</v>
      </c>
      <c r="BN54">
        <f t="shared" si="35"/>
        <v>15.192552950865114</v>
      </c>
      <c r="BO54">
        <f t="shared" si="36"/>
        <v>14.192765634450435</v>
      </c>
      <c r="BP54">
        <f t="shared" si="37"/>
        <v>5.5945345879681572</v>
      </c>
      <c r="BQ54">
        <f t="shared" si="38"/>
        <v>0.59551352696865867</v>
      </c>
      <c r="BT54">
        <f>0.6108*EXP((17.27*T!B54)/(T!B54+237.3))</f>
        <v>1.1326407811431278</v>
      </c>
      <c r="BU54">
        <f>0.6108*EXP((17.27*T!C54)/(T!C54+237.3))</f>
        <v>1.1326407811431278</v>
      </c>
      <c r="BV54">
        <f>0.6108*EXP((17.27*T!D54)/(T!D54+237.3))</f>
        <v>1.1326407811431278</v>
      </c>
      <c r="BW54">
        <f>0.6108*EXP((17.27*T!E54)/(T!E54+237.3))</f>
        <v>1.4494811248284514</v>
      </c>
      <c r="BX54">
        <f>0.6108*EXP((17.27*T!F54)/(T!F54+237.3))</f>
        <v>2.1973933238855259</v>
      </c>
      <c r="BY54">
        <f>0.6108*EXP((17.27*T!G54)/(T!G54+237.3))</f>
        <v>2.8264752011366077</v>
      </c>
      <c r="BZ54">
        <f>0.6108*EXP((17.27*T!H54)/(T!H54+237.3))</f>
        <v>3.3614398286025637</v>
      </c>
      <c r="CA54">
        <f>0.6108*EXP((17.27*T!I54)/(T!I54+237.3))</f>
        <v>3.5444766708090345</v>
      </c>
      <c r="CB54">
        <f>0.6108*EXP((17.27*T!J54)/(T!J54+237.3))</f>
        <v>2.9660542018616081</v>
      </c>
      <c r="CC54">
        <f>0.6108*EXP((17.27*T!K54)/(T!K54+237.3))</f>
        <v>2.5177224920902961</v>
      </c>
      <c r="CD54">
        <f>0.6108*EXP((17.27*T!L54)/(T!L54+237.3))</f>
        <v>1.5779746093220435</v>
      </c>
      <c r="CE54">
        <f>0.6108*EXP((17.27*T!M54)/(T!M54+237.3))</f>
        <v>1.278215906569439</v>
      </c>
    </row>
    <row r="55" spans="1:83" ht="11.25" thickBot="1" x14ac:dyDescent="0.2">
      <c r="A55" s="2">
        <v>2004</v>
      </c>
      <c r="B55">
        <f>0.6108*EXP((17.27*max!B55)/(max!B55+237.3))</f>
        <v>2.5177224920902961</v>
      </c>
      <c r="C55">
        <f>0.6108*EXP((17.27*max!C55)/(max!C55+237.3))</f>
        <v>3.1677777175068473</v>
      </c>
      <c r="D55">
        <f>0.6108*EXP((17.27*max!D55)/(max!D55+237.3))</f>
        <v>4.0522081272490516</v>
      </c>
      <c r="E55">
        <f>0.6108*EXP((17.27*max!E55)/(max!E55+237.3))</f>
        <v>3.671270209291702</v>
      </c>
      <c r="F55">
        <f>0.6108*EXP((17.27*max!F55)/(max!F55+237.3))</f>
        <v>4.8633111980528723</v>
      </c>
      <c r="G55">
        <f>0.6108*EXP((17.27*max!G55)/(max!G55+237.3))</f>
        <v>4.8087773652629577</v>
      </c>
      <c r="H55">
        <f>0.6108*EXP((17.27*max!H55)/(max!H55+237.3))</f>
        <v>4.7013009415600848</v>
      </c>
      <c r="I55">
        <f>0.6108*EXP((17.27*max!I55)/(max!I55+237.3))</f>
        <v>5.1441125216319277</v>
      </c>
      <c r="J55">
        <f>0.6108*EXP((17.27*max!J55)/(max!J55+237.3))</f>
        <v>5.030147795606851</v>
      </c>
      <c r="K55">
        <f>0.6108*EXP((17.27*max!K55)/(max!K55+237.3))</f>
        <v>3.868863716528768</v>
      </c>
      <c r="L55">
        <f>0.6108*EXP((17.27*max!L55)/(max!L55+237.3))</f>
        <v>3.3219025283483368</v>
      </c>
      <c r="M55">
        <f>0.6108*EXP((17.27*max!M55)/(max!M55+237.3))</f>
        <v>1.889152127641528</v>
      </c>
      <c r="P55">
        <f>0.6108*EXP((17.27*min!B55)/(min!B55+237.3))</f>
        <v>0.79064713244097073</v>
      </c>
      <c r="Q55">
        <f>0.6108*EXP((17.27*min!C55)/(min!C55+237.3))</f>
        <v>0.79064713244097073</v>
      </c>
      <c r="R55">
        <f>0.6108*EXP((17.27*min!D55)/(min!D55+237.3))</f>
        <v>0.8602074134922596</v>
      </c>
      <c r="S55">
        <f>0.6108*EXP((17.27*min!E55)/(min!E55+237.3))</f>
        <v>0.93510940339373394</v>
      </c>
      <c r="T55">
        <f>0.6108*EXP((17.27*min!F55)/(min!F55+237.3))</f>
        <v>1.537413793359947</v>
      </c>
      <c r="U55">
        <f>0.6108*EXP((17.27*min!G55)/(min!G55+237.3))</f>
        <v>1.913305694509122</v>
      </c>
      <c r="V55">
        <f>0.6108*EXP((17.27*min!H55)/(min!H55+237.3))</f>
        <v>2.0900878010879693</v>
      </c>
      <c r="W55">
        <f>0.6108*EXP((17.27*min!I55)/(min!I55+237.3))</f>
        <v>2.4265523121060211</v>
      </c>
      <c r="X55">
        <f>0.6108*EXP((17.27*min!J55)/(min!J55+237.3))</f>
        <v>1.7497618068909833</v>
      </c>
      <c r="Y55">
        <f>0.6108*EXP((17.27*min!K55)/(min!K55+237.3))</f>
        <v>1.3302680876001909</v>
      </c>
      <c r="Z55">
        <f>0.6108*EXP((17.27*min!L55)/(min!L55+237.3))</f>
        <v>0.82478058998620984</v>
      </c>
      <c r="AA55">
        <f>0.6108*EXP((17.27*min!M55)/(min!M55+237.3))</f>
        <v>0.72609852757216764</v>
      </c>
      <c r="AD55">
        <f t="shared" si="3"/>
        <v>1.6541848122656333</v>
      </c>
      <c r="AE55">
        <f t="shared" si="4"/>
        <v>1.9792124249739089</v>
      </c>
      <c r="AF55">
        <f t="shared" si="5"/>
        <v>2.4562077703706557</v>
      </c>
      <c r="AG55">
        <f t="shared" si="6"/>
        <v>2.3031898063427181</v>
      </c>
      <c r="AH55">
        <f t="shared" si="7"/>
        <v>3.2003624957064094</v>
      </c>
      <c r="AI55">
        <f t="shared" si="8"/>
        <v>3.3610415298860401</v>
      </c>
      <c r="AJ55">
        <f t="shared" si="9"/>
        <v>3.3956943713240273</v>
      </c>
      <c r="AK55">
        <f t="shared" si="10"/>
        <v>3.7853324168689744</v>
      </c>
      <c r="AL55">
        <f t="shared" si="11"/>
        <v>3.3899548012489173</v>
      </c>
      <c r="AM55">
        <f t="shared" si="12"/>
        <v>2.5995659020644792</v>
      </c>
      <c r="AN55">
        <f t="shared" si="13"/>
        <v>2.0733415591672735</v>
      </c>
      <c r="AO55">
        <f t="shared" si="14"/>
        <v>1.3076253276068477</v>
      </c>
      <c r="AR55">
        <f t="shared" si="15"/>
        <v>0.79064713244097073</v>
      </c>
      <c r="AS55">
        <f t="shared" si="16"/>
        <v>0.79064713244097073</v>
      </c>
      <c r="AT55">
        <f t="shared" si="17"/>
        <v>0.8602074134922596</v>
      </c>
      <c r="AU55">
        <f t="shared" si="18"/>
        <v>0.93510940339373394</v>
      </c>
      <c r="AV55">
        <f t="shared" si="19"/>
        <v>1.537413793359947</v>
      </c>
      <c r="AW55">
        <f t="shared" si="20"/>
        <v>1.913305694509122</v>
      </c>
      <c r="AX55">
        <f t="shared" si="21"/>
        <v>2.0900878010879693</v>
      </c>
      <c r="AY55">
        <f t="shared" si="22"/>
        <v>2.4265523121060211</v>
      </c>
      <c r="AZ55">
        <f t="shared" si="23"/>
        <v>1.7497618068909833</v>
      </c>
      <c r="BA55">
        <f t="shared" si="24"/>
        <v>1.3302680876001909</v>
      </c>
      <c r="BB55">
        <f t="shared" si="25"/>
        <v>0.82478058998620984</v>
      </c>
      <c r="BC55">
        <f t="shared" si="26"/>
        <v>0.72609852757216764</v>
      </c>
      <c r="BF55">
        <f t="shared" si="27"/>
        <v>3.5949305332209511</v>
      </c>
      <c r="BG55">
        <f t="shared" si="28"/>
        <v>3.5949305332209511</v>
      </c>
      <c r="BH55">
        <f t="shared" si="29"/>
        <v>4.7946936652115513</v>
      </c>
      <c r="BI55">
        <f t="shared" si="30"/>
        <v>5.9944546997759325</v>
      </c>
      <c r="BJ55">
        <f t="shared" si="31"/>
        <v>13.392934732627271</v>
      </c>
      <c r="BK55">
        <f t="shared" si="32"/>
        <v>16.792209627583137</v>
      </c>
      <c r="BL55">
        <f t="shared" si="33"/>
        <v>18.191906161044599</v>
      </c>
      <c r="BM55">
        <f t="shared" si="34"/>
        <v>20.591379291042461</v>
      </c>
      <c r="BN55">
        <f t="shared" si="35"/>
        <v>15.392510239366404</v>
      </c>
      <c r="BO55">
        <f t="shared" si="36"/>
        <v>11.193394946097264</v>
      </c>
      <c r="BP55">
        <f t="shared" si="37"/>
        <v>4.1948123613948729</v>
      </c>
      <c r="BQ55">
        <f t="shared" si="38"/>
        <v>2.3951653037986333</v>
      </c>
      <c r="BT55">
        <f>0.6108*EXP((17.27*T!B55)/(T!B55+237.3))</f>
        <v>1.2445171553891614</v>
      </c>
      <c r="BU55">
        <f>0.6108*EXP((17.27*T!C55)/(T!C55+237.3))</f>
        <v>1.3040137525909687</v>
      </c>
      <c r="BV55">
        <f>0.6108*EXP((17.27*T!D55)/(T!D55+237.3))</f>
        <v>1.4025638730469563</v>
      </c>
      <c r="BW55">
        <f>0.6108*EXP((17.27*T!E55)/(T!E55+237.3))</f>
        <v>1.6194713704253727</v>
      </c>
      <c r="BX55">
        <f>0.6108*EXP((17.27*T!F55)/(T!F55+237.3))</f>
        <v>2.3238457638211925</v>
      </c>
      <c r="BY55">
        <f>0.6108*EXP((17.27*T!G55)/(T!G55+237.3))</f>
        <v>3.0563126530167612</v>
      </c>
      <c r="BZ55">
        <f>0.6108*EXP((17.27*T!H55)/(T!H55+237.3))</f>
        <v>3.2248275907111101</v>
      </c>
      <c r="CA55">
        <f>0.6108*EXP((17.27*T!I55)/(T!I55+237.3))</f>
        <v>3.7799303639952631</v>
      </c>
      <c r="CB55">
        <f>0.6108*EXP((17.27*T!J55)/(T!J55+237.3))</f>
        <v>2.9306073746865935</v>
      </c>
      <c r="CC55">
        <f>0.6108*EXP((17.27*T!K55)/(T!K55+237.3))</f>
        <v>2.2249611183378328</v>
      </c>
      <c r="CD55">
        <f>0.6108*EXP((17.27*T!L55)/(T!L55+237.3))</f>
        <v>1.6943980378095331</v>
      </c>
      <c r="CE55">
        <f>0.6108*EXP((17.27*T!M55)/(T!M55+237.3))</f>
        <v>1.1480604779781116</v>
      </c>
    </row>
    <row r="56" spans="1:83" ht="11.25" thickBot="1" x14ac:dyDescent="0.2">
      <c r="A56" s="2">
        <v>2005</v>
      </c>
      <c r="B56">
        <f>0.6108*EXP((17.27*max!B56)/(max!B56+237.3))</f>
        <v>1.889152127641528</v>
      </c>
      <c r="C56">
        <f>0.6108*EXP((17.27*max!C56)/(max!C56+237.3))</f>
        <v>2.7090824052161175</v>
      </c>
      <c r="D56">
        <f>0.6108*EXP((17.27*max!D56)/(max!D56+237.3))</f>
        <v>3.482522891456</v>
      </c>
      <c r="E56">
        <f>0.6108*EXP((17.27*max!E56)/(max!E56+237.3))</f>
        <v>5.9409977016273503</v>
      </c>
      <c r="F56">
        <f>0.6108*EXP((17.27*max!F56)/(max!F56+237.3))</f>
        <v>3.7799303639952631</v>
      </c>
      <c r="G56">
        <f>0.6108*EXP((17.27*max!G56)/(max!G56+237.3))</f>
        <v>4.3912919467167955</v>
      </c>
      <c r="H56">
        <f>0.6108*EXP((17.27*max!H56)/(max!H56+237.3))</f>
        <v>5.2019304560289008</v>
      </c>
      <c r="I56">
        <f>0.6108*EXP((17.27*max!I56)/(max!I56+237.3))</f>
        <v>5.3787812129973753</v>
      </c>
      <c r="J56">
        <f>0.6108*EXP((17.27*max!J56)/(max!J56+237.3))</f>
        <v>4.7547753962618131</v>
      </c>
      <c r="K56">
        <f>0.6108*EXP((17.27*max!K56)/(max!K56+237.3))</f>
        <v>3.7361349407572058</v>
      </c>
      <c r="L56">
        <f>0.6108*EXP((17.27*max!L56)/(max!L56+237.3))</f>
        <v>2.9482843050220851</v>
      </c>
      <c r="M56">
        <f>0.6108*EXP((17.27*max!M56)/(max!M56+237.3))</f>
        <v>2.4566163260716172</v>
      </c>
      <c r="P56">
        <f>0.6108*EXP((17.27*min!B56)/(min!B56+237.3))</f>
        <v>0.7470775464503866</v>
      </c>
      <c r="Q56">
        <f>0.6108*EXP((17.27*min!C56)/(min!C56+237.3))</f>
        <v>0.69560510427295241</v>
      </c>
      <c r="R56">
        <f>0.6108*EXP((17.27*min!D56)/(min!D56+237.3))</f>
        <v>0.77954966088939626</v>
      </c>
      <c r="S56">
        <f>0.6108*EXP((17.27*min!E56)/(min!E56+237.3))</f>
        <v>0.80188377921791842</v>
      </c>
      <c r="T56">
        <f>0.6108*EXP((17.27*min!F56)/(min!F56+237.3))</f>
        <v>1.3302680876001909</v>
      </c>
      <c r="U56">
        <f>0.6108*EXP((17.27*min!G56)/(min!G56+237.3))</f>
        <v>2.1973933238855259</v>
      </c>
      <c r="V56">
        <f>0.6108*EXP((17.27*min!H56)/(min!H56+237.3))</f>
        <v>2.6439311922105757</v>
      </c>
      <c r="W56">
        <f>0.6108*EXP((17.27*min!I56)/(min!I56+237.3))</f>
        <v>2.2810057729824531</v>
      </c>
      <c r="X56">
        <f>0.6108*EXP((17.27*min!J56)/(min!J56+237.3))</f>
        <v>1.913305694509122</v>
      </c>
      <c r="Y56">
        <f>0.6108*EXP((17.27*min!K56)/(min!K56+237.3))</f>
        <v>1.1954334347937761</v>
      </c>
      <c r="Z56">
        <f>0.6108*EXP((17.27*min!L56)/(min!L56+237.3))</f>
        <v>0.94813654445332363</v>
      </c>
      <c r="AA56">
        <f>0.6108*EXP((17.27*min!M56)/(min!M56+237.3))</f>
        <v>0.67590997623515991</v>
      </c>
      <c r="AD56">
        <f t="shared" si="3"/>
        <v>1.3181148370459572</v>
      </c>
      <c r="AE56">
        <f t="shared" si="4"/>
        <v>1.702343754744535</v>
      </c>
      <c r="AF56">
        <f t="shared" si="5"/>
        <v>2.131036276172698</v>
      </c>
      <c r="AG56">
        <f t="shared" si="6"/>
        <v>3.3714407404226345</v>
      </c>
      <c r="AH56">
        <f t="shared" si="7"/>
        <v>2.555099225797727</v>
      </c>
      <c r="AI56">
        <f t="shared" si="8"/>
        <v>3.2943426353011604</v>
      </c>
      <c r="AJ56">
        <f t="shared" si="9"/>
        <v>3.9229308241197383</v>
      </c>
      <c r="AK56">
        <f t="shared" si="10"/>
        <v>3.829893492989914</v>
      </c>
      <c r="AL56">
        <f t="shared" si="11"/>
        <v>3.3340405453854673</v>
      </c>
      <c r="AM56">
        <f t="shared" si="12"/>
        <v>2.4657841877754909</v>
      </c>
      <c r="AN56">
        <f t="shared" si="13"/>
        <v>1.9482104247377043</v>
      </c>
      <c r="AO56">
        <f t="shared" si="14"/>
        <v>1.5662631511533887</v>
      </c>
      <c r="AR56">
        <f t="shared" si="15"/>
        <v>0.7470775464503866</v>
      </c>
      <c r="AS56">
        <f t="shared" si="16"/>
        <v>0.69560510427295241</v>
      </c>
      <c r="AT56">
        <f t="shared" si="17"/>
        <v>0.77954966088939626</v>
      </c>
      <c r="AU56">
        <f t="shared" si="18"/>
        <v>0.80188377921791842</v>
      </c>
      <c r="AV56">
        <f t="shared" si="19"/>
        <v>1.3302680876001909</v>
      </c>
      <c r="AW56">
        <f t="shared" si="20"/>
        <v>2.1973933238855259</v>
      </c>
      <c r="AX56">
        <f t="shared" si="21"/>
        <v>2.6439311922105757</v>
      </c>
      <c r="AY56">
        <f t="shared" si="22"/>
        <v>2.2810057729824531</v>
      </c>
      <c r="AZ56">
        <f t="shared" si="23"/>
        <v>1.913305694509122</v>
      </c>
      <c r="BA56">
        <f t="shared" si="24"/>
        <v>1.1954334347937761</v>
      </c>
      <c r="BB56">
        <f t="shared" si="25"/>
        <v>0.94813654445332363</v>
      </c>
      <c r="BC56">
        <f t="shared" si="26"/>
        <v>0.67590997623515991</v>
      </c>
      <c r="BF56">
        <f t="shared" si="27"/>
        <v>2.7950872799877131</v>
      </c>
      <c r="BG56">
        <f t="shared" si="28"/>
        <v>1.7952819025488611</v>
      </c>
      <c r="BH56">
        <f t="shared" si="29"/>
        <v>3.394969807305694</v>
      </c>
      <c r="BI56">
        <f t="shared" si="30"/>
        <v>3.7948912008742153</v>
      </c>
      <c r="BJ56">
        <f t="shared" si="31"/>
        <v>11.193394946097264</v>
      </c>
      <c r="BK56">
        <f t="shared" si="32"/>
        <v>18.991731469870519</v>
      </c>
      <c r="BL56">
        <f t="shared" si="33"/>
        <v>21.991068075926517</v>
      </c>
      <c r="BM56">
        <f t="shared" si="34"/>
        <v>19.591599839759532</v>
      </c>
      <c r="BN56">
        <f t="shared" si="35"/>
        <v>16.792209627583137</v>
      </c>
      <c r="BO56">
        <f t="shared" si="36"/>
        <v>9.5937252189667834</v>
      </c>
      <c r="BP56">
        <f t="shared" si="37"/>
        <v>6.1944146682872798</v>
      </c>
      <c r="BQ56">
        <f t="shared" si="38"/>
        <v>1.3953593437379501</v>
      </c>
      <c r="BT56">
        <f>0.6108*EXP((17.27*T!B56)/(T!B56+237.3))</f>
        <v>1.1326407811431278</v>
      </c>
      <c r="BU56">
        <f>0.6108*EXP((17.27*T!C56)/(T!C56+237.3))</f>
        <v>1.0438914352743032</v>
      </c>
      <c r="BV56">
        <f>0.6108*EXP((17.27*T!D56)/(T!D56+237.3))</f>
        <v>1.3569857803790661</v>
      </c>
      <c r="BW56">
        <f>0.6108*EXP((17.27*T!E56)/(T!E56+237.3))</f>
        <v>1.761022898120093</v>
      </c>
      <c r="BX56">
        <f>0.6108*EXP((17.27*T!F56)/(T!F56+237.3))</f>
        <v>2.3673876975032684</v>
      </c>
      <c r="BY56">
        <f>0.6108*EXP((17.27*T!G56)/(T!G56+237.3))</f>
        <v>3.0563126530167612</v>
      </c>
      <c r="BZ56">
        <f>0.6108*EXP((17.27*T!H56)/(T!H56+237.3))</f>
        <v>3.7361349407572058</v>
      </c>
      <c r="CA56">
        <f>0.6108*EXP((17.27*T!I56)/(T!I56+237.3))</f>
        <v>3.6073883025255133</v>
      </c>
      <c r="CB56">
        <f>0.6108*EXP((17.27*T!J56)/(T!J56+237.3))</f>
        <v>3.1116099111162523</v>
      </c>
      <c r="CC56">
        <f>0.6108*EXP((17.27*T!K56)/(T!K56+237.3))</f>
        <v>2.3238457638211925</v>
      </c>
      <c r="CD56">
        <f>0.6108*EXP((17.27*T!L56)/(T!L56+237.3))</f>
        <v>1.6090084391753954</v>
      </c>
      <c r="CE56">
        <f>0.6108*EXP((17.27*T!M56)/(T!M56+237.3))</f>
        <v>1.3659958455711463</v>
      </c>
    </row>
    <row r="57" spans="1:83" ht="11.25" thickBot="1" x14ac:dyDescent="0.2">
      <c r="A57" s="2">
        <v>2006</v>
      </c>
      <c r="B57">
        <f>0.6108*EXP((17.27*max!B57)/(max!B57+237.3))</f>
        <v>1.6194713704253727</v>
      </c>
      <c r="C57">
        <f>0.6108*EXP((17.27*max!C57)/(max!C57+237.3))</f>
        <v>1.841645130417793</v>
      </c>
      <c r="D57">
        <f>0.6108*EXP((17.27*max!D57)/(max!D57+237.3))</f>
        <v>3.5653401758108458</v>
      </c>
      <c r="E57">
        <f>0.6108*EXP((17.27*max!E57)/(max!E57+237.3))</f>
        <v>3.5653401758108458</v>
      </c>
      <c r="F57">
        <f>0.6108*EXP((17.27*max!F57)/(max!F57+237.3))</f>
        <v>4.6483496796026218</v>
      </c>
      <c r="G57">
        <f>0.6108*EXP((17.27*max!G57)/(max!G57+237.3))</f>
        <v>4.8359775257467401</v>
      </c>
      <c r="H57">
        <f>0.6108*EXP((17.27*max!H57)/(max!H57+237.3))</f>
        <v>4.8633111980528723</v>
      </c>
      <c r="I57">
        <f>0.6108*EXP((17.27*max!I57)/(max!I57+237.3))</f>
        <v>5.4388791379242765</v>
      </c>
      <c r="J57">
        <f>0.6108*EXP((17.27*max!J57)/(max!J57+237.3))</f>
        <v>5.6226812384961216</v>
      </c>
      <c r="K57">
        <f>0.6108*EXP((17.27*max!K57)/(max!K57+237.3))</f>
        <v>4.3662793205014685</v>
      </c>
      <c r="L57">
        <f>0.6108*EXP((17.27*max!L57)/(max!L57+237.3))</f>
        <v>4.7547753962618131</v>
      </c>
      <c r="M57">
        <f>0.6108*EXP((17.27*max!M57)/(max!M57+237.3))</f>
        <v>1.761022898120093</v>
      </c>
      <c r="P57">
        <f>0.6108*EXP((17.27*min!B57)/(min!B57+237.3))</f>
        <v>0.63799196508805101</v>
      </c>
      <c r="Q57">
        <f>0.6108*EXP((17.27*min!C57)/(min!C57+237.3))</f>
        <v>0.71580544433126536</v>
      </c>
      <c r="R57">
        <f>0.6108*EXP((17.27*min!D57)/(min!D57+237.3))</f>
        <v>0.89696938990401942</v>
      </c>
      <c r="S57">
        <f>0.6108*EXP((17.27*min!E57)/(min!E57+237.3))</f>
        <v>1.2279626193393784</v>
      </c>
      <c r="T57">
        <f>0.6108*EXP((17.27*min!F57)/(min!F57+237.3))</f>
        <v>1.5779746093220435</v>
      </c>
      <c r="U57">
        <f>0.6108*EXP((17.27*min!G57)/(min!G57+237.3))</f>
        <v>2.2249611183378328</v>
      </c>
      <c r="V57">
        <f>0.6108*EXP((17.27*min!H57)/(min!H57+237.3))</f>
        <v>2.4566163260716172</v>
      </c>
      <c r="W57">
        <f>0.6108*EXP((17.27*min!I57)/(min!I57+237.3))</f>
        <v>2.3968104104453793</v>
      </c>
      <c r="X57">
        <f>0.6108*EXP((17.27*min!J57)/(min!J57+237.3))</f>
        <v>1.5986048594252917</v>
      </c>
      <c r="Y57">
        <f>0.6108*EXP((17.27*min!K57)/(min!K57+237.3))</f>
        <v>1.6405764392484408</v>
      </c>
      <c r="Z57">
        <f>0.6108*EXP((17.27*min!L57)/(min!L57+237.3))</f>
        <v>0.89696938990401942</v>
      </c>
      <c r="AA57">
        <f>0.6108*EXP((17.27*min!M57)/(min!M57+237.3))</f>
        <v>0.66624845405223598</v>
      </c>
      <c r="AD57">
        <f t="shared" si="3"/>
        <v>1.1287316677567119</v>
      </c>
      <c r="AE57">
        <f t="shared" si="4"/>
        <v>1.2787252873745292</v>
      </c>
      <c r="AF57">
        <f t="shared" si="5"/>
        <v>2.2311547828574327</v>
      </c>
      <c r="AG57">
        <f t="shared" si="6"/>
        <v>2.3966513975751123</v>
      </c>
      <c r="AH57">
        <f t="shared" si="7"/>
        <v>3.1131621444623327</v>
      </c>
      <c r="AI57">
        <f t="shared" si="8"/>
        <v>3.5304693220422863</v>
      </c>
      <c r="AJ57">
        <f t="shared" si="9"/>
        <v>3.6599637620622447</v>
      </c>
      <c r="AK57">
        <f t="shared" si="10"/>
        <v>3.9178447741848279</v>
      </c>
      <c r="AL57">
        <f t="shared" si="11"/>
        <v>3.6106430489607066</v>
      </c>
      <c r="AM57">
        <f t="shared" si="12"/>
        <v>3.0034278798749545</v>
      </c>
      <c r="AN57">
        <f t="shared" si="13"/>
        <v>2.8258723930829164</v>
      </c>
      <c r="AO57">
        <f t="shared" si="14"/>
        <v>1.2136356760861644</v>
      </c>
      <c r="AR57">
        <f t="shared" si="15"/>
        <v>0.63799196508805101</v>
      </c>
      <c r="AS57">
        <f t="shared" si="16"/>
        <v>0.71580544433126536</v>
      </c>
      <c r="AT57">
        <f t="shared" si="17"/>
        <v>0.89696938990401942</v>
      </c>
      <c r="AU57">
        <f t="shared" si="18"/>
        <v>1.2279626193393784</v>
      </c>
      <c r="AV57">
        <f t="shared" si="19"/>
        <v>1.5779746093220435</v>
      </c>
      <c r="AW57">
        <f t="shared" si="20"/>
        <v>2.2249611183378328</v>
      </c>
      <c r="AX57">
        <f t="shared" si="21"/>
        <v>2.4566163260716172</v>
      </c>
      <c r="AY57">
        <f t="shared" si="22"/>
        <v>2.3968104104453793</v>
      </c>
      <c r="AZ57">
        <f t="shared" si="23"/>
        <v>1.5986048594252917</v>
      </c>
      <c r="BA57">
        <f t="shared" si="24"/>
        <v>1.6405764392484408</v>
      </c>
      <c r="BB57">
        <f t="shared" si="25"/>
        <v>0.89696938990401942</v>
      </c>
      <c r="BC57">
        <f t="shared" si="26"/>
        <v>0.66624845405223598</v>
      </c>
      <c r="BF57">
        <f t="shared" si="27"/>
        <v>0.59551352696865867</v>
      </c>
      <c r="BG57">
        <f t="shared" si="28"/>
        <v>2.1952042283108884</v>
      </c>
      <c r="BH57">
        <f t="shared" si="29"/>
        <v>5.394574444671675</v>
      </c>
      <c r="BI57">
        <f t="shared" si="30"/>
        <v>9.9936430003162631</v>
      </c>
      <c r="BJ57">
        <f t="shared" si="31"/>
        <v>13.792850300060238</v>
      </c>
      <c r="BK57">
        <f t="shared" si="32"/>
        <v>19.191687651426857</v>
      </c>
      <c r="BL57">
        <f t="shared" si="33"/>
        <v>20.791335006519468</v>
      </c>
      <c r="BM57">
        <f t="shared" si="34"/>
        <v>20.39142351730564</v>
      </c>
      <c r="BN57">
        <f t="shared" si="35"/>
        <v>13.99280799638567</v>
      </c>
      <c r="BO57">
        <f t="shared" si="36"/>
        <v>14.392723214254552</v>
      </c>
      <c r="BP57">
        <f t="shared" si="37"/>
        <v>5.394574444671675</v>
      </c>
      <c r="BQ57">
        <f t="shared" si="38"/>
        <v>1.1953979769391012</v>
      </c>
      <c r="BT57">
        <f>0.6108*EXP((17.27*T!B57)/(T!B57+237.3))</f>
        <v>0.95470988059941519</v>
      </c>
      <c r="BU57">
        <f>0.6108*EXP((17.27*T!C57)/(T!C57+237.3))</f>
        <v>1.1636645634990301</v>
      </c>
      <c r="BV57">
        <f>0.6108*EXP((17.27*T!D57)/(T!D57+237.3))</f>
        <v>1.4305514044122081</v>
      </c>
      <c r="BW57">
        <f>0.6108*EXP((17.27*T!E57)/(T!E57+237.3))</f>
        <v>1.7723474716742158</v>
      </c>
      <c r="BX57">
        <f>0.6108*EXP((17.27*T!F57)/(T!F57+237.3))</f>
        <v>2.3238457638211925</v>
      </c>
      <c r="BY57">
        <f>0.6108*EXP((17.27*T!G57)/(T!G57+237.3))</f>
        <v>3.482522891456</v>
      </c>
      <c r="BZ57">
        <f>0.6108*EXP((17.27*T!H57)/(T!H57+237.3))</f>
        <v>3.4620823587978249</v>
      </c>
      <c r="CA57">
        <f>0.6108*EXP((17.27*T!I57)/(T!I57+237.3))</f>
        <v>3.868863716528768</v>
      </c>
      <c r="CB57">
        <f>0.6108*EXP((17.27*T!J57)/(T!J57+237.3))</f>
        <v>3.0563126530167612</v>
      </c>
      <c r="CC57">
        <f>0.6108*EXP((17.27*T!K57)/(T!K57+237.3))</f>
        <v>2.6118719061836697</v>
      </c>
      <c r="CD57">
        <f>0.6108*EXP((17.27*T!L57)/(T!L57+237.3))</f>
        <v>1.6194713704253727</v>
      </c>
      <c r="CE57">
        <f>0.6108*EXP((17.27*T!M57)/(T!M57+237.3))</f>
        <v>1.1023471119888075</v>
      </c>
    </row>
    <row r="58" spans="1:83" ht="11.25" thickBot="1" x14ac:dyDescent="0.2">
      <c r="A58" s="2">
        <v>2007</v>
      </c>
      <c r="B58">
        <f>0.6108*EXP((17.27*max!B58)/(max!B58+237.3))</f>
        <v>2.3382812709274461</v>
      </c>
      <c r="C58">
        <f>0.6108*EXP((17.27*max!C58)/(max!C58+237.3))</f>
        <v>1.8182866804855506</v>
      </c>
      <c r="D58">
        <f>0.6108*EXP((17.27*max!D58)/(max!D58+237.3))</f>
        <v>1.9624256575788694</v>
      </c>
      <c r="E58">
        <f>0.6108*EXP((17.27*max!E58)/(max!E58+237.3))</f>
        <v>2.8436029029276386</v>
      </c>
      <c r="F58">
        <f>0.6108*EXP((17.27*max!F58)/(max!F58+237.3))</f>
        <v>4.9183812721762612</v>
      </c>
      <c r="G58">
        <f>0.6108*EXP((17.27*max!G58)/(max!G58+237.3))</f>
        <v>4.8087773652629577</v>
      </c>
      <c r="H58">
        <f>0.6108*EXP((17.27*max!H58)/(max!H58+237.3))</f>
        <v>4.8087773652629577</v>
      </c>
      <c r="I58">
        <f>0.6108*EXP((17.27*max!I58)/(max!I58+237.3))</f>
        <v>5.2603114929926225</v>
      </c>
      <c r="J58">
        <f>0.6108*EXP((17.27*max!J58)/(max!J58+237.3))</f>
        <v>5.1729513859624818</v>
      </c>
      <c r="K58">
        <f>0.6108*EXP((17.27*max!K58)/(max!K58+237.3))</f>
        <v>5.7481868887063436</v>
      </c>
      <c r="L58">
        <f>0.6108*EXP((17.27*max!L58)/(max!L58+237.3))</f>
        <v>3.671270209291702</v>
      </c>
      <c r="M58">
        <f>0.6108*EXP((17.27*max!M58)/(max!M58+237.3))</f>
        <v>2.3382812709274461</v>
      </c>
      <c r="P58">
        <f>0.6108*EXP((17.27*min!B58)/(min!B58+237.3))</f>
        <v>0.61080000000000001</v>
      </c>
      <c r="Q58">
        <f>0.6108*EXP((17.27*min!C58)/(min!C58+237.3))</f>
        <v>0.67590997623515991</v>
      </c>
      <c r="R58">
        <f>0.6108*EXP((17.27*min!D58)/(min!D58+237.3))</f>
        <v>0.72609852757216764</v>
      </c>
      <c r="S58">
        <f>0.6108*EXP((17.27*min!E58)/(min!E58+237.3))</f>
        <v>1.0438914352743032</v>
      </c>
      <c r="T58">
        <f>0.6108*EXP((17.27*min!F58)/(min!F58+237.3))</f>
        <v>1.5986048594252917</v>
      </c>
      <c r="U58">
        <f>0.6108*EXP((17.27*min!G58)/(min!G58+237.3))</f>
        <v>2.2528310020993629</v>
      </c>
      <c r="V58">
        <f>0.6108*EXP((17.27*min!H58)/(min!H58+237.3))</f>
        <v>2.3382812709274461</v>
      </c>
      <c r="W58">
        <f>0.6108*EXP((17.27*min!I58)/(min!I58+237.3))</f>
        <v>2.5801527260359443</v>
      </c>
      <c r="X58">
        <f>0.6108*EXP((17.27*min!J58)/(min!J58+237.3))</f>
        <v>1.841645130417793</v>
      </c>
      <c r="Y58">
        <f>0.6108*EXP((17.27*min!K58)/(min!K58+237.3))</f>
        <v>1.4782881252432811</v>
      </c>
      <c r="Z58">
        <f>0.6108*EXP((17.27*min!L58)/(min!L58+237.3))</f>
        <v>0.9746714566306458</v>
      </c>
      <c r="AA58">
        <f>0.6108*EXP((17.27*min!M58)/(min!M58+237.3))</f>
        <v>0.68569507433820642</v>
      </c>
      <c r="AD58">
        <f t="shared" si="3"/>
        <v>1.4745406354637232</v>
      </c>
      <c r="AE58">
        <f t="shared" si="4"/>
        <v>1.2470983283603552</v>
      </c>
      <c r="AF58">
        <f t="shared" si="5"/>
        <v>1.3442620925755184</v>
      </c>
      <c r="AG58">
        <f t="shared" si="6"/>
        <v>1.9437471691009709</v>
      </c>
      <c r="AH58">
        <f t="shared" si="7"/>
        <v>3.2584930658007765</v>
      </c>
      <c r="AI58">
        <f t="shared" si="8"/>
        <v>3.5308041836811603</v>
      </c>
      <c r="AJ58">
        <f t="shared" si="9"/>
        <v>3.5735293180952019</v>
      </c>
      <c r="AK58">
        <f t="shared" si="10"/>
        <v>3.9202321095142834</v>
      </c>
      <c r="AL58">
        <f t="shared" si="11"/>
        <v>3.5072982581901373</v>
      </c>
      <c r="AM58">
        <f t="shared" si="12"/>
        <v>3.6132375069748122</v>
      </c>
      <c r="AN58">
        <f t="shared" si="13"/>
        <v>2.322970832961174</v>
      </c>
      <c r="AO58">
        <f t="shared" si="14"/>
        <v>1.5119881726328264</v>
      </c>
      <c r="AR58">
        <f t="shared" si="15"/>
        <v>0.61080000000000001</v>
      </c>
      <c r="AS58">
        <f t="shared" si="16"/>
        <v>0.67590997623515991</v>
      </c>
      <c r="AT58">
        <f t="shared" si="17"/>
        <v>0.72609852757216764</v>
      </c>
      <c r="AU58">
        <f t="shared" si="18"/>
        <v>1.0438914352743032</v>
      </c>
      <c r="AV58">
        <f t="shared" si="19"/>
        <v>1.5986048594252917</v>
      </c>
      <c r="AW58">
        <f t="shared" si="20"/>
        <v>2.2528310020993629</v>
      </c>
      <c r="AX58">
        <f t="shared" si="21"/>
        <v>2.3382812709274461</v>
      </c>
      <c r="AY58">
        <f t="shared" si="22"/>
        <v>2.5801527260359443</v>
      </c>
      <c r="AZ58">
        <f t="shared" si="23"/>
        <v>1.841645130417793</v>
      </c>
      <c r="BA58">
        <f t="shared" si="24"/>
        <v>1.4782881252432811</v>
      </c>
      <c r="BB58">
        <f t="shared" si="25"/>
        <v>0.9746714566306458</v>
      </c>
      <c r="BC58">
        <f t="shared" si="26"/>
        <v>0.68569507433820642</v>
      </c>
      <c r="BF58">
        <f t="shared" si="27"/>
        <v>-4.3714473631505267E-3</v>
      </c>
      <c r="BG58">
        <f t="shared" si="28"/>
        <v>1.3953593437379501</v>
      </c>
      <c r="BH58">
        <f t="shared" si="29"/>
        <v>2.3951653037986333</v>
      </c>
      <c r="BI58">
        <f t="shared" si="30"/>
        <v>7.5941328165416131</v>
      </c>
      <c r="BJ58">
        <f t="shared" si="31"/>
        <v>13.99280799638567</v>
      </c>
      <c r="BK58">
        <f t="shared" si="32"/>
        <v>19.391643774723185</v>
      </c>
      <c r="BL58">
        <f t="shared" si="33"/>
        <v>19.991511795052396</v>
      </c>
      <c r="BM58">
        <f t="shared" si="34"/>
        <v>21.591157285829706</v>
      </c>
      <c r="BN58">
        <f t="shared" si="35"/>
        <v>16.192338810766916</v>
      </c>
      <c r="BO58">
        <f t="shared" si="36"/>
        <v>12.793060944522173</v>
      </c>
      <c r="BP58">
        <f t="shared" si="37"/>
        <v>6.5943344305250129</v>
      </c>
      <c r="BQ58">
        <f t="shared" si="38"/>
        <v>1.5953206522745302</v>
      </c>
      <c r="BT58">
        <f>0.6108*EXP((17.27*T!B58)/(T!B58+237.3))</f>
        <v>1.1174036087713535</v>
      </c>
      <c r="BU58">
        <f>0.6108*EXP((17.27*T!C58)/(T!C58+237.3))</f>
        <v>1.1403276978496268</v>
      </c>
      <c r="BV58">
        <f>0.6108*EXP((17.27*T!D58)/(T!D58+237.3))</f>
        <v>1.261267593034217</v>
      </c>
      <c r="BW58">
        <f>0.6108*EXP((17.27*T!E58)/(T!E58+237.3))</f>
        <v>1.6299939408502728</v>
      </c>
      <c r="BX58">
        <f>0.6108*EXP((17.27*T!F58)/(T!F58+237.3))</f>
        <v>2.4265523121060211</v>
      </c>
      <c r="BY58">
        <f>0.6108*EXP((17.27*T!G58)/(T!G58+237.3))</f>
        <v>3.263356619324485</v>
      </c>
      <c r="BZ58">
        <f>0.6108*EXP((17.27*T!H58)/(T!H58+237.3))</f>
        <v>3.3219025283483368</v>
      </c>
      <c r="CA58">
        <f>0.6108*EXP((17.27*T!I58)/(T!I58+237.3))</f>
        <v>3.8241720180540506</v>
      </c>
      <c r="CB58">
        <f>0.6108*EXP((17.27*T!J58)/(T!J58+237.3))</f>
        <v>3.2248275907111101</v>
      </c>
      <c r="CC58">
        <f>0.6108*EXP((17.27*T!K58)/(T!K58+237.3))</f>
        <v>2.2952083710657747</v>
      </c>
      <c r="CD58">
        <f>0.6108*EXP((17.27*T!L58)/(T!L58+237.3))</f>
        <v>1.6619223807933985</v>
      </c>
      <c r="CE58">
        <f>0.6108*EXP((17.27*T!M58)/(T!M58+237.3))</f>
        <v>1.1874205365788533</v>
      </c>
    </row>
    <row r="59" spans="1:83" ht="11.25" thickBot="1" x14ac:dyDescent="0.2">
      <c r="A59" s="2">
        <v>2008</v>
      </c>
      <c r="B59">
        <f>0.6108*EXP((17.27*max!B59)/(max!B59+237.3))</f>
        <v>2.143152914469288</v>
      </c>
      <c r="C59">
        <f>0.6108*EXP((17.27*max!C59)/(max!C59+237.3))</f>
        <v>1.7497618068909833</v>
      </c>
      <c r="D59">
        <f>0.6108*EXP((17.27*max!D59)/(max!D59+237.3))</f>
        <v>5.1441125216319277</v>
      </c>
      <c r="E59">
        <f>0.6108*EXP((17.27*max!E59)/(max!E59+237.3))</f>
        <v>4.2430650587590133</v>
      </c>
      <c r="F59">
        <f>0.6108*EXP((17.27*max!F59)/(max!F59+237.3))</f>
        <v>3.7361349407572058</v>
      </c>
      <c r="G59">
        <f>0.6108*EXP((17.27*max!G59)/(max!G59+237.3))</f>
        <v>4.5959173166475438</v>
      </c>
      <c r="H59">
        <f>0.6108*EXP((17.27*max!H59)/(max!H59+237.3))</f>
        <v>5.3787812129973753</v>
      </c>
      <c r="I59">
        <f>0.6108*EXP((17.27*max!I59)/(max!I59+237.3))</f>
        <v>5.6226812384961216</v>
      </c>
      <c r="J59">
        <f>0.6108*EXP((17.27*max!J59)/(max!J59+237.3))</f>
        <v>5.0868531413725142</v>
      </c>
      <c r="K59">
        <f>0.6108*EXP((17.27*max!K59)/(max!K59+237.3))</f>
        <v>3.6927819602923044</v>
      </c>
      <c r="L59">
        <f>0.6108*EXP((17.27*max!L59)/(max!L59+237.3))</f>
        <v>2.7421805492514406</v>
      </c>
      <c r="M59">
        <f>0.6108*EXP((17.27*max!M59)/(max!M59+237.3))</f>
        <v>2.4870053972720654</v>
      </c>
      <c r="P59">
        <f>0.6108*EXP((17.27*min!B59)/(min!B59+237.3))</f>
        <v>0.49698538445082008</v>
      </c>
      <c r="Q59">
        <f>0.6108*EXP((17.27*min!C59)/(min!C59+237.3))</f>
        <v>0.6019665508469253</v>
      </c>
      <c r="R59">
        <f>0.6108*EXP((17.27*min!D59)/(min!D59+237.3))</f>
        <v>0.90952746275151153</v>
      </c>
      <c r="S59">
        <f>0.6108*EXP((17.27*min!E59)/(min!E59+237.3))</f>
        <v>1.3302680876001909</v>
      </c>
      <c r="T59">
        <f>0.6108*EXP((17.27*min!F59)/(min!F59+237.3))</f>
        <v>1.5986048594252917</v>
      </c>
      <c r="U59">
        <f>0.6108*EXP((17.27*min!G59)/(min!G59+237.3))</f>
        <v>2.1701248415136294</v>
      </c>
      <c r="V59">
        <f>0.6108*EXP((17.27*min!H59)/(min!H59+237.3))</f>
        <v>2.3968104104453793</v>
      </c>
      <c r="W59">
        <f>0.6108*EXP((17.27*min!I59)/(min!I59+237.3))</f>
        <v>2.4870053972720654</v>
      </c>
      <c r="X59">
        <f>0.6108*EXP((17.27*min!J59)/(min!J59+237.3))</f>
        <v>1.9377293518704448</v>
      </c>
      <c r="Y59">
        <f>0.6108*EXP((17.27*min!K59)/(min!K59+237.3))</f>
        <v>1.4399889496967868</v>
      </c>
      <c r="Z59">
        <f>0.6108*EXP((17.27*min!L59)/(min!L59+237.3))</f>
        <v>0.89696938990401942</v>
      </c>
      <c r="AA59">
        <f>0.6108*EXP((17.27*min!M59)/(min!M59+237.3))</f>
        <v>0.68569507433820642</v>
      </c>
      <c r="AD59">
        <f t="shared" si="3"/>
        <v>1.320069149460054</v>
      </c>
      <c r="AE59">
        <f t="shared" si="4"/>
        <v>1.1758641788689543</v>
      </c>
      <c r="AF59">
        <f t="shared" si="5"/>
        <v>3.0268199921917196</v>
      </c>
      <c r="AG59">
        <f t="shared" si="6"/>
        <v>2.7866665731796019</v>
      </c>
      <c r="AH59">
        <f t="shared" si="7"/>
        <v>2.6673699000912485</v>
      </c>
      <c r="AI59">
        <f t="shared" si="8"/>
        <v>3.3830210790805868</v>
      </c>
      <c r="AJ59">
        <f t="shared" si="9"/>
        <v>3.8877958117213773</v>
      </c>
      <c r="AK59">
        <f t="shared" si="10"/>
        <v>4.0548433178840932</v>
      </c>
      <c r="AL59">
        <f t="shared" si="11"/>
        <v>3.5122912466214795</v>
      </c>
      <c r="AM59">
        <f t="shared" si="12"/>
        <v>2.5663854549945455</v>
      </c>
      <c r="AN59">
        <f t="shared" si="13"/>
        <v>1.8195749695777299</v>
      </c>
      <c r="AO59">
        <f t="shared" si="14"/>
        <v>1.5863502358051358</v>
      </c>
      <c r="AR59">
        <f t="shared" si="15"/>
        <v>0.49698538445082008</v>
      </c>
      <c r="AS59">
        <f t="shared" si="16"/>
        <v>0.6019665508469253</v>
      </c>
      <c r="AT59">
        <f t="shared" si="17"/>
        <v>0.90952746275151153</v>
      </c>
      <c r="AU59">
        <f t="shared" si="18"/>
        <v>1.3302680876001909</v>
      </c>
      <c r="AV59">
        <f t="shared" si="19"/>
        <v>1.5986048594252917</v>
      </c>
      <c r="AW59">
        <f t="shared" si="20"/>
        <v>2.1701248415136294</v>
      </c>
      <c r="AX59">
        <f t="shared" si="21"/>
        <v>2.3968104104453793</v>
      </c>
      <c r="AY59">
        <f t="shared" si="22"/>
        <v>2.4870053972720654</v>
      </c>
      <c r="AZ59">
        <f t="shared" si="23"/>
        <v>1.9377293518704448</v>
      </c>
      <c r="BA59">
        <f t="shared" si="24"/>
        <v>1.4399889496967868</v>
      </c>
      <c r="BB59">
        <f t="shared" si="25"/>
        <v>0.89696938990401942</v>
      </c>
      <c r="BC59">
        <f t="shared" si="26"/>
        <v>0.68569507433820642</v>
      </c>
      <c r="BF59">
        <f t="shared" si="27"/>
        <v>-2.8038415941543078</v>
      </c>
      <c r="BG59">
        <f t="shared" si="28"/>
        <v>-0.20433322199862108</v>
      </c>
      <c r="BH59">
        <f t="shared" si="29"/>
        <v>5.5945345879681572</v>
      </c>
      <c r="BI59">
        <f t="shared" si="30"/>
        <v>11.193394946097264</v>
      </c>
      <c r="BJ59">
        <f t="shared" si="31"/>
        <v>13.99280799638567</v>
      </c>
      <c r="BK59">
        <f t="shared" si="32"/>
        <v>18.791775230054146</v>
      </c>
      <c r="BL59">
        <f t="shared" si="33"/>
        <v>20.39142351730564</v>
      </c>
      <c r="BM59">
        <f t="shared" si="34"/>
        <v>20.99129066373667</v>
      </c>
      <c r="BN59">
        <f t="shared" si="35"/>
        <v>16.992166450001221</v>
      </c>
      <c r="BO59">
        <f t="shared" si="36"/>
        <v>12.393144794481382</v>
      </c>
      <c r="BP59">
        <f t="shared" si="37"/>
        <v>5.394574444671675</v>
      </c>
      <c r="BQ59">
        <f t="shared" si="38"/>
        <v>1.5953206522745302</v>
      </c>
      <c r="BT59">
        <f>0.6108*EXP((17.27*T!B59)/(T!B59+237.3))</f>
        <v>0.81326109582625294</v>
      </c>
      <c r="BU59">
        <f>0.6108*EXP((17.27*T!C59)/(T!C59+237.3))</f>
        <v>1.0087586481243795</v>
      </c>
      <c r="BV59">
        <f>0.6108*EXP((17.27*T!D59)/(T!D59+237.3))</f>
        <v>1.5882603446201491</v>
      </c>
      <c r="BW59">
        <f>0.6108*EXP((17.27*T!E59)/(T!E59+237.3))</f>
        <v>1.913305694509122</v>
      </c>
      <c r="BX59">
        <f>0.6108*EXP((17.27*T!F59)/(T!F59+237.3))</f>
        <v>2.3968104104453793</v>
      </c>
      <c r="BY59">
        <f>0.6108*EXP((17.27*T!G59)/(T!G59+237.3))</f>
        <v>3.0563126530167612</v>
      </c>
      <c r="BZ59">
        <f>0.6108*EXP((17.27*T!H59)/(T!H59+237.3))</f>
        <v>3.5653401758108458</v>
      </c>
      <c r="CA59">
        <f>0.6108*EXP((17.27*T!I59)/(T!I59+237.3))</f>
        <v>3.7361349407572058</v>
      </c>
      <c r="CB59">
        <f>0.6108*EXP((17.27*T!J59)/(T!J59+237.3))</f>
        <v>3.3022863265902909</v>
      </c>
      <c r="CC59">
        <f>0.6108*EXP((17.27*T!K59)/(T!K59+237.3))</f>
        <v>2.3094882494907831</v>
      </c>
      <c r="CD59">
        <f>0.6108*EXP((17.27*T!L59)/(T!L59+237.3))</f>
        <v>1.5677473692068915</v>
      </c>
      <c r="CE59">
        <f>0.6108*EXP((17.27*T!M59)/(T!M59+237.3))</f>
        <v>1.1874205365788533</v>
      </c>
    </row>
    <row r="60" spans="1:83" ht="11.25" thickBot="1" x14ac:dyDescent="0.2">
      <c r="A60" s="2">
        <v>2009</v>
      </c>
      <c r="B60">
        <f>0.6108*EXP((17.27*max!B60)/(max!B60+237.3))</f>
        <v>2.2810057729824531</v>
      </c>
      <c r="C60">
        <f>0.6108*EXP((17.27*max!C60)/(max!C60+237.3))</f>
        <v>2.4116412804606884</v>
      </c>
      <c r="D60">
        <f>0.6108*EXP((17.27*max!D60)/(max!D60+237.3))</f>
        <v>2.7421805492514406</v>
      </c>
      <c r="E60">
        <f>0.6108*EXP((17.27*max!E60)/(max!E60+237.3))</f>
        <v>2.7090824052161175</v>
      </c>
      <c r="F60">
        <f>0.6108*EXP((17.27*max!F60)/(max!F60+237.3))</f>
        <v>4.2430650587590133</v>
      </c>
      <c r="G60">
        <f>0.6108*EXP((17.27*max!G60)/(max!G60+237.3))</f>
        <v>4.9183812721762612</v>
      </c>
      <c r="H60">
        <f>0.6108*EXP((17.27*max!H60)/(max!H60+237.3))</f>
        <v>5.5608244417211337</v>
      </c>
      <c r="I60">
        <f>0.6108*EXP((17.27*max!I60)/(max!I60+237.3))</f>
        <v>4.5959173166475438</v>
      </c>
      <c r="J60">
        <f>0.6108*EXP((17.27*max!J60)/(max!J60+237.3))</f>
        <v>4.1466816501200547</v>
      </c>
      <c r="K60">
        <f>0.6108*EXP((17.27*max!K60)/(max!K60+237.3))</f>
        <v>3.482522891456</v>
      </c>
      <c r="L60">
        <f>0.6108*EXP((17.27*max!L60)/(max!L60+237.3))</f>
        <v>3.5653401758108458</v>
      </c>
      <c r="M60">
        <f>0.6108*EXP((17.27*max!M60)/(max!M60+237.3))</f>
        <v>2.878130284758361</v>
      </c>
      <c r="P60">
        <f>0.6108*EXP((17.27*min!B60)/(min!B60+237.3))</f>
        <v>0.65670916398908075</v>
      </c>
      <c r="Q60">
        <f>0.6108*EXP((17.27*min!C60)/(min!C60+237.3))</f>
        <v>0.76858988298607311</v>
      </c>
      <c r="R60">
        <f>0.6108*EXP((17.27*min!D60)/(min!D60+237.3))</f>
        <v>0.82478058998620984</v>
      </c>
      <c r="S60">
        <f>0.6108*EXP((17.27*min!E60)/(min!E60+237.3))</f>
        <v>0.92224025736807469</v>
      </c>
      <c r="T60">
        <f>0.6108*EXP((17.27*min!F60)/(min!F60+237.3))</f>
        <v>1.6835115280330897</v>
      </c>
      <c r="U60">
        <f>0.6108*EXP((17.27*min!G60)/(min!G60+237.3))</f>
        <v>2.0639892026604851</v>
      </c>
      <c r="V60">
        <f>0.6108*EXP((17.27*min!H60)/(min!H60+237.3))</f>
        <v>2.4870053972720654</v>
      </c>
      <c r="W60">
        <f>0.6108*EXP((17.27*min!I60)/(min!I60+237.3))</f>
        <v>2.0900878010879693</v>
      </c>
      <c r="X60">
        <f>0.6108*EXP((17.27*min!J60)/(min!J60+237.3))</f>
        <v>1.727428862466867</v>
      </c>
      <c r="Y60">
        <f>0.6108*EXP((17.27*min!K60)/(min!K60+237.3))</f>
        <v>1.3659958455711463</v>
      </c>
      <c r="Z60">
        <f>0.6108*EXP((17.27*min!L60)/(min!L60+237.3))</f>
        <v>0.89696938990401942</v>
      </c>
      <c r="AA60">
        <f>0.6108*EXP((17.27*min!M60)/(min!M60+237.3))</f>
        <v>0.7470775464503866</v>
      </c>
      <c r="AD60">
        <f t="shared" si="3"/>
        <v>1.4688574684857669</v>
      </c>
      <c r="AE60">
        <f t="shared" si="4"/>
        <v>1.5901155817233807</v>
      </c>
      <c r="AF60">
        <f t="shared" si="5"/>
        <v>1.7834805696188252</v>
      </c>
      <c r="AG60">
        <f t="shared" si="6"/>
        <v>1.8156613312920962</v>
      </c>
      <c r="AH60">
        <f t="shared" si="7"/>
        <v>2.9632882933960514</v>
      </c>
      <c r="AI60">
        <f t="shared" si="8"/>
        <v>3.4911852374183732</v>
      </c>
      <c r="AJ60">
        <f t="shared" si="9"/>
        <v>4.0239149194965993</v>
      </c>
      <c r="AK60">
        <f t="shared" si="10"/>
        <v>3.3430025588677568</v>
      </c>
      <c r="AL60">
        <f t="shared" si="11"/>
        <v>2.9370552562934611</v>
      </c>
      <c r="AM60">
        <f t="shared" si="12"/>
        <v>2.4242593685135732</v>
      </c>
      <c r="AN60">
        <f t="shared" si="13"/>
        <v>2.2311547828574327</v>
      </c>
      <c r="AO60">
        <f t="shared" si="14"/>
        <v>1.8126039156043738</v>
      </c>
      <c r="AR60">
        <f t="shared" si="15"/>
        <v>0.65670916398908075</v>
      </c>
      <c r="AS60">
        <f t="shared" si="16"/>
        <v>0.76858988298607311</v>
      </c>
      <c r="AT60">
        <f t="shared" si="17"/>
        <v>0.82478058998620984</v>
      </c>
      <c r="AU60">
        <f t="shared" si="18"/>
        <v>0.92224025736807469</v>
      </c>
      <c r="AV60">
        <f t="shared" si="19"/>
        <v>1.6835115280330897</v>
      </c>
      <c r="AW60">
        <f t="shared" si="20"/>
        <v>2.0639892026604851</v>
      </c>
      <c r="AX60">
        <f t="shared" si="21"/>
        <v>2.4870053972720654</v>
      </c>
      <c r="AY60">
        <f t="shared" si="22"/>
        <v>2.0900878010879693</v>
      </c>
      <c r="AZ60">
        <f t="shared" si="23"/>
        <v>1.727428862466867</v>
      </c>
      <c r="BA60">
        <f t="shared" si="24"/>
        <v>1.3659958455711463</v>
      </c>
      <c r="BB60">
        <f t="shared" si="25"/>
        <v>0.89696938990401942</v>
      </c>
      <c r="BC60">
        <f t="shared" si="26"/>
        <v>0.7470775464503866</v>
      </c>
      <c r="BF60">
        <f t="shared" si="27"/>
        <v>0.99543655187795055</v>
      </c>
      <c r="BG60">
        <f t="shared" si="28"/>
        <v>3.1950090231284181</v>
      </c>
      <c r="BH60">
        <f t="shared" si="29"/>
        <v>4.1948123613948729</v>
      </c>
      <c r="BI60">
        <f t="shared" si="30"/>
        <v>5.7944946730029008</v>
      </c>
      <c r="BJ60">
        <f t="shared" si="31"/>
        <v>14.792638199080965</v>
      </c>
      <c r="BK60">
        <f t="shared" si="32"/>
        <v>17.991949688187855</v>
      </c>
      <c r="BL60">
        <f t="shared" si="33"/>
        <v>20.99129066373667</v>
      </c>
      <c r="BM60">
        <f t="shared" si="34"/>
        <v>18.191906161044599</v>
      </c>
      <c r="BN60">
        <f t="shared" si="35"/>
        <v>15.192552950865114</v>
      </c>
      <c r="BO60">
        <f t="shared" si="36"/>
        <v>11.593311795269129</v>
      </c>
      <c r="BP60">
        <f t="shared" si="37"/>
        <v>5.394574444671675</v>
      </c>
      <c r="BQ60">
        <f t="shared" si="38"/>
        <v>2.7950872799877131</v>
      </c>
      <c r="BT60">
        <f>0.6108*EXP((17.27*T!B60)/(T!B60+237.3))</f>
        <v>1.0582434147156987</v>
      </c>
      <c r="BU60">
        <f>0.6108*EXP((17.27*T!C60)/(T!C60+237.3))</f>
        <v>1.2279626193393784</v>
      </c>
      <c r="BV60">
        <f>0.6108*EXP((17.27*T!D60)/(T!D60+237.3))</f>
        <v>1.3933421778648425</v>
      </c>
      <c r="BW60">
        <f>0.6108*EXP((17.27*T!E60)/(T!E60+237.3))</f>
        <v>1.4686304419364882</v>
      </c>
      <c r="BX60">
        <f>0.6108*EXP((17.27*T!F60)/(T!F60+237.3))</f>
        <v>2.3238457638211925</v>
      </c>
      <c r="BY60">
        <f>0.6108*EXP((17.27*T!G60)/(T!G60+237.3))</f>
        <v>3.1116099111162523</v>
      </c>
      <c r="BZ60">
        <f>0.6108*EXP((17.27*T!H60)/(T!H60+237.3))</f>
        <v>3.671270209291702</v>
      </c>
      <c r="CA60">
        <f>0.6108*EXP((17.27*T!I60)/(T!I60+237.3))</f>
        <v>3.1866957622050229</v>
      </c>
      <c r="CB60">
        <f>0.6108*EXP((17.27*T!J60)/(T!J60+237.3))</f>
        <v>2.9130230003400173</v>
      </c>
      <c r="CC60">
        <f>0.6108*EXP((17.27*T!K60)/(T!K60+237.3))</f>
        <v>2.3527951289901101</v>
      </c>
      <c r="CD60">
        <f>0.6108*EXP((17.27*T!L60)/(T!L60+237.3))</f>
        <v>1.6726864071818137</v>
      </c>
      <c r="CE60">
        <f>0.6108*EXP((17.27*T!M60)/(T!M60+237.3))</f>
        <v>1.3127141391058279</v>
      </c>
    </row>
    <row r="61" spans="1:83" ht="11.25" thickBot="1" x14ac:dyDescent="0.2">
      <c r="A61" s="2">
        <v>2010</v>
      </c>
      <c r="B61">
        <f>0.6108*EXP((17.27*max!B61)/(max!B61+237.3))</f>
        <v>2.5801527260359443</v>
      </c>
      <c r="C61">
        <f>0.6108*EXP((17.27*max!C61)/(max!C61+237.3))</f>
        <v>3.0930813295225428</v>
      </c>
      <c r="D61">
        <f>0.6108*EXP((17.27*max!D61)/(max!D61+237.3))</f>
        <v>2.5177224920902961</v>
      </c>
      <c r="E61">
        <f>0.6108*EXP((17.27*max!E61)/(max!E61+237.3))</f>
        <v>3.0563126530167612</v>
      </c>
      <c r="F61">
        <f>0.6108*EXP((17.27*max!F61)/(max!F61+237.3))</f>
        <v>4.1466816501200547</v>
      </c>
      <c r="G61">
        <f>0.6108*EXP((17.27*max!G61)/(max!G61+237.3))</f>
        <v>5.6851337931165737</v>
      </c>
      <c r="H61">
        <f>0.6108*EXP((17.27*max!H61)/(max!H61+237.3))</f>
        <v>5.6851337931165737</v>
      </c>
      <c r="I61">
        <f>0.6108*EXP((17.27*max!I61)/(max!I61+237.3))</f>
        <v>5.7481868887063436</v>
      </c>
      <c r="J61">
        <f>0.6108*EXP((17.27*max!J61)/(max!J61+237.3))</f>
        <v>5.0868531413725142</v>
      </c>
      <c r="K61">
        <f>0.6108*EXP((17.27*max!K61)/(max!K61+237.3))</f>
        <v>4.3413906376622462</v>
      </c>
      <c r="L61">
        <f>0.6108*EXP((17.27*max!L61)/(max!L61+237.3))</f>
        <v>3.5237195928099276</v>
      </c>
      <c r="M61">
        <f>0.6108*EXP((17.27*max!M61)/(max!M61+237.3))</f>
        <v>3.3219025283483368</v>
      </c>
      <c r="P61">
        <f>0.6108*EXP((17.27*min!B61)/(min!B61+237.3))</f>
        <v>0.61080000000000001</v>
      </c>
      <c r="Q61">
        <f>0.6108*EXP((17.27*min!C61)/(min!C61+237.3))</f>
        <v>0.73129391021763079</v>
      </c>
      <c r="R61">
        <f>0.6108*EXP((17.27*min!D61)/(min!D61+237.3))</f>
        <v>0.80188377921791842</v>
      </c>
      <c r="S61">
        <f>0.6108*EXP((17.27*min!E61)/(min!E61+237.3))</f>
        <v>1.1794549173707165</v>
      </c>
      <c r="T61">
        <f>0.6108*EXP((17.27*min!F61)/(min!F61+237.3))</f>
        <v>1.5174787226056794</v>
      </c>
      <c r="U61">
        <f>0.6108*EXP((17.27*min!G61)/(min!G61+237.3))</f>
        <v>2.3094882494907831</v>
      </c>
      <c r="V61">
        <f>0.6108*EXP((17.27*min!H61)/(min!H61+237.3))</f>
        <v>2.7090824052161175</v>
      </c>
      <c r="W61">
        <f>0.6108*EXP((17.27*min!I61)/(min!I61+237.3))</f>
        <v>2.548770598472057</v>
      </c>
      <c r="X61">
        <f>0.6108*EXP((17.27*min!J61)/(min!J61+237.3))</f>
        <v>1.9377293518704448</v>
      </c>
      <c r="Y61">
        <f>0.6108*EXP((17.27*min!K61)/(min!K61+237.3))</f>
        <v>1.5779746093220435</v>
      </c>
      <c r="Z61">
        <f>0.6108*EXP((17.27*min!L61)/(min!L61+237.3))</f>
        <v>1.1023471119888075</v>
      </c>
      <c r="AA61">
        <f>0.6108*EXP((17.27*min!M61)/(min!M61+237.3))</f>
        <v>0.7470775464503866</v>
      </c>
      <c r="AD61">
        <f t="shared" si="3"/>
        <v>1.5954763630179722</v>
      </c>
      <c r="AE61">
        <f t="shared" si="4"/>
        <v>1.9121876198700867</v>
      </c>
      <c r="AF61">
        <f t="shared" si="5"/>
        <v>1.6598031356541072</v>
      </c>
      <c r="AG61">
        <f t="shared" si="6"/>
        <v>2.1178837851937389</v>
      </c>
      <c r="AH61">
        <f t="shared" si="7"/>
        <v>2.8320801863628668</v>
      </c>
      <c r="AI61">
        <f t="shared" si="8"/>
        <v>3.9973110213036787</v>
      </c>
      <c r="AJ61">
        <f t="shared" si="9"/>
        <v>4.1971080991663454</v>
      </c>
      <c r="AK61">
        <f t="shared" si="10"/>
        <v>4.1484787435891999</v>
      </c>
      <c r="AL61">
        <f t="shared" si="11"/>
        <v>3.5122912466214795</v>
      </c>
      <c r="AM61">
        <f t="shared" si="12"/>
        <v>2.9596826234921449</v>
      </c>
      <c r="AN61">
        <f t="shared" si="13"/>
        <v>2.3130333523993674</v>
      </c>
      <c r="AO61">
        <f t="shared" si="14"/>
        <v>2.0344900373993617</v>
      </c>
      <c r="AR61">
        <f t="shared" si="15"/>
        <v>0.61080000000000001</v>
      </c>
      <c r="AS61">
        <f t="shared" si="16"/>
        <v>0.73129391021763079</v>
      </c>
      <c r="AT61">
        <f t="shared" si="17"/>
        <v>0.80188377921791842</v>
      </c>
      <c r="AU61">
        <f t="shared" si="18"/>
        <v>1.1794549173707165</v>
      </c>
      <c r="AV61">
        <f t="shared" si="19"/>
        <v>1.5174787226056794</v>
      </c>
      <c r="AW61">
        <f t="shared" si="20"/>
        <v>2.3094882494907831</v>
      </c>
      <c r="AX61">
        <f t="shared" si="21"/>
        <v>2.7090824052161175</v>
      </c>
      <c r="AY61">
        <f t="shared" si="22"/>
        <v>2.548770598472057</v>
      </c>
      <c r="AZ61">
        <f t="shared" si="23"/>
        <v>1.9377293518704448</v>
      </c>
      <c r="BA61">
        <f t="shared" si="24"/>
        <v>1.5779746093220435</v>
      </c>
      <c r="BB61">
        <f t="shared" si="25"/>
        <v>1.1023471119888075</v>
      </c>
      <c r="BC61">
        <f t="shared" si="26"/>
        <v>0.7470775464503866</v>
      </c>
      <c r="BF61">
        <f t="shared" si="27"/>
        <v>-4.3714473631505267E-3</v>
      </c>
      <c r="BG61">
        <f t="shared" si="28"/>
        <v>2.4951458196941978</v>
      </c>
      <c r="BH61">
        <f t="shared" si="29"/>
        <v>3.7948912008742153</v>
      </c>
      <c r="BI61">
        <f t="shared" si="30"/>
        <v>9.3937662409002147</v>
      </c>
      <c r="BJ61">
        <f t="shared" si="31"/>
        <v>13.192976861519684</v>
      </c>
      <c r="BK61">
        <f t="shared" si="32"/>
        <v>19.791555846535932</v>
      </c>
      <c r="BL61">
        <f t="shared" si="33"/>
        <v>22.390978632984734</v>
      </c>
      <c r="BM61">
        <f t="shared" si="34"/>
        <v>21.391201803391755</v>
      </c>
      <c r="BN61">
        <f t="shared" si="35"/>
        <v>16.992166450001221</v>
      </c>
      <c r="BO61">
        <f t="shared" si="36"/>
        <v>13.792850300060238</v>
      </c>
      <c r="BP61">
        <f t="shared" si="37"/>
        <v>8.3939704766480503</v>
      </c>
      <c r="BQ61">
        <f t="shared" si="38"/>
        <v>2.7950872799877131</v>
      </c>
      <c r="BT61">
        <f>0.6108*EXP((17.27*T!B61)/(T!B61+237.3))</f>
        <v>1.261267593034217</v>
      </c>
      <c r="BU61">
        <f>0.6108*EXP((17.27*T!C61)/(T!C61+237.3))</f>
        <v>1.1794549173707165</v>
      </c>
      <c r="BV61">
        <f>0.6108*EXP((17.27*T!D61)/(T!D61+237.3))</f>
        <v>1.3040137525909687</v>
      </c>
      <c r="BW61">
        <f>0.6108*EXP((17.27*T!E61)/(T!E61+237.3))</f>
        <v>1.6405764392484408</v>
      </c>
      <c r="BX61">
        <f>0.6108*EXP((17.27*T!F61)/(T!F61+237.3))</f>
        <v>2.4415438714941016</v>
      </c>
      <c r="BY61">
        <f>0.6108*EXP((17.27*T!G61)/(T!G61+237.3))</f>
        <v>3.6927819602923044</v>
      </c>
      <c r="BZ61">
        <f>0.6108*EXP((17.27*T!H61)/(T!H61+237.3))</f>
        <v>4.0522081272490516</v>
      </c>
      <c r="CA61">
        <f>0.6108*EXP((17.27*T!I61)/(T!I61+237.3))</f>
        <v>3.868863716528768</v>
      </c>
      <c r="CB61">
        <f>0.6108*EXP((17.27*T!J61)/(T!J61+237.3))</f>
        <v>3.2440422381586771</v>
      </c>
      <c r="CC61">
        <f>0.6108*EXP((17.27*T!K61)/(T!K61+237.3))</f>
        <v>2.548770598472057</v>
      </c>
      <c r="CD61">
        <f>0.6108*EXP((17.27*T!L61)/(T!L61+237.3))</f>
        <v>1.6726864071818137</v>
      </c>
      <c r="CE61">
        <f>0.6108*EXP((17.27*T!M61)/(T!M61+237.3))</f>
        <v>1.4686304419364882</v>
      </c>
    </row>
    <row r="62" spans="1:83" ht="11.25" thickBot="1" x14ac:dyDescent="0.2">
      <c r="A62" s="2">
        <v>2011</v>
      </c>
      <c r="B62">
        <f>0.6108*EXP((17.27*max!B62)/(max!B62+237.3))</f>
        <v>2.3968104104453793</v>
      </c>
      <c r="C62">
        <f>0.6108*EXP((17.27*max!C62)/(max!C62+237.3))</f>
        <v>2.0126465426273383</v>
      </c>
      <c r="D62">
        <f>0.6108*EXP((17.27*max!D62)/(max!D62+237.3))</f>
        <v>2.3968104104453793</v>
      </c>
      <c r="E62">
        <f>0.6108*EXP((17.27*max!E62)/(max!E62+237.3))</f>
        <v>3.8241720180540506</v>
      </c>
      <c r="F62">
        <f>0.6108*EXP((17.27*max!F62)/(max!F62+237.3))</f>
        <v>3.6927819602923044</v>
      </c>
      <c r="G62">
        <f>0.6108*EXP((17.27*max!G62)/(max!G62+237.3))</f>
        <v>4.4416910990407947</v>
      </c>
      <c r="H62">
        <f>0.6108*EXP((17.27*max!H62)/(max!H62+237.3))</f>
        <v>5.8761139848648147</v>
      </c>
      <c r="I62">
        <f>0.6108*EXP((17.27*max!I62)/(max!I62+237.3))</f>
        <v>5.7481868887063436</v>
      </c>
      <c r="J62">
        <f>0.6108*EXP((17.27*max!J62)/(max!J62+237.3))</f>
        <v>4.2919830424837384</v>
      </c>
      <c r="K62">
        <f>0.6108*EXP((17.27*max!K62)/(max!K62+237.3))</f>
        <v>4.3912919467167955</v>
      </c>
      <c r="L62">
        <f>0.6108*EXP((17.27*max!L62)/(max!L62+237.3))</f>
        <v>2.3673876975032684</v>
      </c>
      <c r="M62">
        <f>0.6108*EXP((17.27*max!M62)/(max!M62+237.3))</f>
        <v>1.6835115280330897</v>
      </c>
      <c r="P62">
        <f>0.6108*EXP((17.27*min!B62)/(min!B62+237.3))</f>
        <v>0.69560510427295241</v>
      </c>
      <c r="Q62">
        <f>0.6108*EXP((17.27*min!C62)/(min!C62+237.3))</f>
        <v>0.68569507433820642</v>
      </c>
      <c r="R62">
        <f>0.6108*EXP((17.27*min!D62)/(min!D62+237.3))</f>
        <v>0.75776633009775762</v>
      </c>
      <c r="S62">
        <f>0.6108*EXP((17.27*min!E62)/(min!E62+237.3))</f>
        <v>1.2116020265985501</v>
      </c>
      <c r="T62">
        <f>0.6108*EXP((17.27*min!F62)/(min!F62+237.3))</f>
        <v>1.6835115280330897</v>
      </c>
      <c r="U62">
        <f>0.6108*EXP((17.27*min!G62)/(min!G62+237.3))</f>
        <v>2.143152914469288</v>
      </c>
      <c r="V62">
        <f>0.6108*EXP((17.27*min!H62)/(min!H62+237.3))</f>
        <v>2.5801527260359443</v>
      </c>
      <c r="W62">
        <f>0.6108*EXP((17.27*min!I62)/(min!I62+237.3))</f>
        <v>1.841645130417793</v>
      </c>
      <c r="X62">
        <f>0.6108*EXP((17.27*min!J62)/(min!J62+237.3))</f>
        <v>1.9624256575788694</v>
      </c>
      <c r="Y62">
        <f>0.6108*EXP((17.27*min!K62)/(min!K62+237.3))</f>
        <v>1.3127141391058279</v>
      </c>
      <c r="Z62">
        <f>0.6108*EXP((17.27*min!L62)/(min!L62+237.3))</f>
        <v>0.66624845405223598</v>
      </c>
      <c r="AA62">
        <f>0.6108*EXP((17.27*min!M62)/(min!M62+237.3))</f>
        <v>0.7470775464503866</v>
      </c>
      <c r="AD62">
        <f t="shared" si="3"/>
        <v>1.5462077573591659</v>
      </c>
      <c r="AE62">
        <f t="shared" si="4"/>
        <v>1.3491708084827723</v>
      </c>
      <c r="AF62">
        <f t="shared" si="5"/>
        <v>1.5772883702715685</v>
      </c>
      <c r="AG62">
        <f t="shared" si="6"/>
        <v>2.5178870223263004</v>
      </c>
      <c r="AH62">
        <f t="shared" si="7"/>
        <v>2.6881467441626969</v>
      </c>
      <c r="AI62">
        <f t="shared" si="8"/>
        <v>3.2924220067550412</v>
      </c>
      <c r="AJ62">
        <f t="shared" si="9"/>
        <v>4.2281333554503799</v>
      </c>
      <c r="AK62">
        <f t="shared" si="10"/>
        <v>3.7949160095620682</v>
      </c>
      <c r="AL62">
        <f t="shared" si="11"/>
        <v>3.1272043500313038</v>
      </c>
      <c r="AM62">
        <f t="shared" si="12"/>
        <v>2.8520030429113117</v>
      </c>
      <c r="AN62">
        <f t="shared" si="13"/>
        <v>1.5168180757777523</v>
      </c>
      <c r="AO62">
        <f t="shared" si="14"/>
        <v>1.2152945372417381</v>
      </c>
      <c r="AR62">
        <f t="shared" si="15"/>
        <v>0.69560510427295241</v>
      </c>
      <c r="AS62">
        <f t="shared" si="16"/>
        <v>0.68569507433820642</v>
      </c>
      <c r="AT62">
        <f t="shared" si="17"/>
        <v>0.75776633009775762</v>
      </c>
      <c r="AU62">
        <f t="shared" si="18"/>
        <v>1.2116020265985501</v>
      </c>
      <c r="AV62">
        <f t="shared" si="19"/>
        <v>1.6835115280330897</v>
      </c>
      <c r="AW62">
        <f t="shared" si="20"/>
        <v>2.143152914469288</v>
      </c>
      <c r="AX62">
        <f t="shared" si="21"/>
        <v>2.5801527260359443</v>
      </c>
      <c r="AY62">
        <f t="shared" si="22"/>
        <v>1.841645130417793</v>
      </c>
      <c r="AZ62">
        <f t="shared" si="23"/>
        <v>1.9624256575788694</v>
      </c>
      <c r="BA62">
        <f t="shared" si="24"/>
        <v>1.3127141391058279</v>
      </c>
      <c r="BB62">
        <f t="shared" si="25"/>
        <v>0.66624845405223598</v>
      </c>
      <c r="BC62">
        <f t="shared" si="26"/>
        <v>0.7470775464503866</v>
      </c>
      <c r="BF62">
        <f t="shared" si="27"/>
        <v>1.7952819025488611</v>
      </c>
      <c r="BG62">
        <f t="shared" si="28"/>
        <v>1.5953206522745302</v>
      </c>
      <c r="BH62">
        <f t="shared" si="29"/>
        <v>2.9950481806891003</v>
      </c>
      <c r="BI62">
        <f t="shared" si="30"/>
        <v>9.7936841387721252</v>
      </c>
      <c r="BJ62">
        <f t="shared" si="31"/>
        <v>14.792638199080965</v>
      </c>
      <c r="BK62">
        <f t="shared" si="32"/>
        <v>18.591818931977727</v>
      </c>
      <c r="BL62">
        <f t="shared" si="33"/>
        <v>21.591157285829706</v>
      </c>
      <c r="BM62">
        <f t="shared" si="34"/>
        <v>16.192338810766916</v>
      </c>
      <c r="BN62">
        <f t="shared" si="35"/>
        <v>17.192123214159018</v>
      </c>
      <c r="BO62">
        <f t="shared" si="36"/>
        <v>10.993436434119809</v>
      </c>
      <c r="BP62">
        <f t="shared" si="37"/>
        <v>1.1953979769391012</v>
      </c>
      <c r="BQ62">
        <f t="shared" si="38"/>
        <v>2.7950872799877131</v>
      </c>
      <c r="BT62">
        <f>0.6108*EXP((17.27*T!B62)/(T!B62+237.3))</f>
        <v>1.1794549173707165</v>
      </c>
      <c r="BU62">
        <f>0.6108*EXP((17.27*T!C62)/(T!C62+237.3))</f>
        <v>1.109852890889037</v>
      </c>
      <c r="BV62">
        <f>0.6108*EXP((17.27*T!D62)/(T!D62+237.3))</f>
        <v>1.2528677634951673</v>
      </c>
      <c r="BW62">
        <f>0.6108*EXP((17.27*T!E62)/(T!E62+237.3))</f>
        <v>1.7053462321157722</v>
      </c>
      <c r="BX62">
        <f>0.6108*EXP((17.27*T!F62)/(T!F62+237.3))</f>
        <v>2.4116412804606884</v>
      </c>
      <c r="BY62">
        <f>0.6108*EXP((17.27*T!G62)/(T!G62+237.3))</f>
        <v>3.263356619324485</v>
      </c>
      <c r="BZ62">
        <f>0.6108*EXP((17.27*T!H62)/(T!H62+237.3))</f>
        <v>3.891379531185216</v>
      </c>
      <c r="CA62">
        <f>0.6108*EXP((17.27*T!I62)/(T!I62+237.3))</f>
        <v>3.5237195928099276</v>
      </c>
      <c r="CB62">
        <f>0.6108*EXP((17.27*T!J62)/(T!J62+237.3))</f>
        <v>2.9482843050220851</v>
      </c>
      <c r="CC62">
        <f>0.6108*EXP((17.27*T!K62)/(T!K62+237.3))</f>
        <v>2.1164748063682803</v>
      </c>
      <c r="CD62">
        <f>0.6108*EXP((17.27*T!L62)/(T!L62+237.3))</f>
        <v>1.2697168912941836</v>
      </c>
      <c r="CE62">
        <f>0.6108*EXP((17.27*T!M62)/(T!M62+237.3))</f>
        <v>1.1249994953126072</v>
      </c>
    </row>
    <row r="63" spans="1:83" ht="11.25" thickBot="1" x14ac:dyDescent="0.2">
      <c r="A63" s="2">
        <v>2012</v>
      </c>
      <c r="B63">
        <f>0.6108*EXP((17.27*max!B63)/(max!B63+237.3))</f>
        <v>2.4566163260716172</v>
      </c>
      <c r="C63">
        <f>0.6108*EXP((17.27*max!C63)/(max!C63+237.3))</f>
        <v>2.809437622397069</v>
      </c>
      <c r="D63">
        <f>0.6108*EXP((17.27*max!D63)/(max!D63+237.3))</f>
        <v>2.878130284758361</v>
      </c>
      <c r="E63">
        <f>0.6108*EXP((17.27*max!E63)/(max!E63+237.3))</f>
        <v>5.0868531413725142</v>
      </c>
      <c r="F63">
        <f>0.6108*EXP((17.27*max!F63)/(max!F63+237.3))</f>
        <v>4.3912919467167955</v>
      </c>
      <c r="G63">
        <f>0.6108*EXP((17.27*max!G63)/(max!G63+237.3))</f>
        <v>4.7547753962618131</v>
      </c>
      <c r="H63">
        <f>0.6108*EXP((17.27*max!H63)/(max!H63+237.3))</f>
        <v>4.9183812721762612</v>
      </c>
      <c r="I63">
        <f>0.6108*EXP((17.27*max!I63)/(max!I63+237.3))</f>
        <v>5.3192602098598769</v>
      </c>
      <c r="J63">
        <f>0.6108*EXP((17.27*max!J63)/(max!J63+237.3))</f>
        <v>4.5959173166475438</v>
      </c>
      <c r="K63">
        <f>0.6108*EXP((17.27*max!K63)/(max!K63+237.3))</f>
        <v>4.7547753962618131</v>
      </c>
      <c r="L63">
        <f>0.6108*EXP((17.27*max!L63)/(max!L63+237.3))</f>
        <v>3.868863716528768</v>
      </c>
      <c r="M63">
        <f>0.6108*EXP((17.27*max!M63)/(max!M63+237.3))</f>
        <v>3.2827711697769288</v>
      </c>
      <c r="P63">
        <f>0.6108*EXP((17.27*min!B63)/(min!B63+237.3))</f>
        <v>0.68569507433820642</v>
      </c>
      <c r="Q63">
        <f>0.6108*EXP((17.27*min!C63)/(min!C63+237.3))</f>
        <v>0.58463787619877605</v>
      </c>
      <c r="R63">
        <f>0.6108*EXP((17.27*min!D63)/(min!D63+237.3))</f>
        <v>0.6472907742750561</v>
      </c>
      <c r="S63">
        <f>0.6108*EXP((17.27*min!E63)/(min!E63+237.3))</f>
        <v>1.1954334347937761</v>
      </c>
      <c r="T63">
        <f>0.6108*EXP((17.27*min!F63)/(min!F63+237.3))</f>
        <v>1.7723474716742158</v>
      </c>
      <c r="U63">
        <f>0.6108*EXP((17.27*min!G63)/(min!G63+237.3))</f>
        <v>2.143152914469288</v>
      </c>
      <c r="V63">
        <f>0.6108*EXP((17.27*min!H63)/(min!H63+237.3))</f>
        <v>2.5801527260359443</v>
      </c>
      <c r="W63">
        <f>0.6108*EXP((17.27*min!I63)/(min!I63+237.3))</f>
        <v>2.809437622397069</v>
      </c>
      <c r="X63">
        <f>0.6108*EXP((17.27*min!J63)/(min!J63+237.3))</f>
        <v>1.9873971889021356</v>
      </c>
      <c r="Y63">
        <f>0.6108*EXP((17.27*min!K63)/(min!K63+237.3))</f>
        <v>1.5779746093220435</v>
      </c>
      <c r="Z63">
        <f>0.6108*EXP((17.27*min!L63)/(min!L63+237.3))</f>
        <v>1.087469457177191</v>
      </c>
      <c r="AA63">
        <f>0.6108*EXP((17.27*min!M63)/(min!M63+237.3))</f>
        <v>0.65670916398908075</v>
      </c>
      <c r="AD63">
        <f t="shared" si="3"/>
        <v>1.5711557002049119</v>
      </c>
      <c r="AE63">
        <f t="shared" si="4"/>
        <v>1.6970377492979225</v>
      </c>
      <c r="AF63">
        <f t="shared" si="5"/>
        <v>1.7627105295167085</v>
      </c>
      <c r="AG63">
        <f t="shared" si="6"/>
        <v>3.1411432880831454</v>
      </c>
      <c r="AH63">
        <f t="shared" si="7"/>
        <v>3.0818197091955057</v>
      </c>
      <c r="AI63">
        <f t="shared" si="8"/>
        <v>3.4489641553655508</v>
      </c>
      <c r="AJ63">
        <f t="shared" si="9"/>
        <v>3.7492669991061027</v>
      </c>
      <c r="AK63">
        <f t="shared" si="10"/>
        <v>4.0643489161284734</v>
      </c>
      <c r="AL63">
        <f t="shared" si="11"/>
        <v>3.2916572527748396</v>
      </c>
      <c r="AM63">
        <f t="shared" si="12"/>
        <v>3.1663750027919284</v>
      </c>
      <c r="AN63">
        <f t="shared" si="13"/>
        <v>2.4781665868529794</v>
      </c>
      <c r="AO63">
        <f t="shared" si="14"/>
        <v>1.9697401668830048</v>
      </c>
      <c r="AR63">
        <f t="shared" si="15"/>
        <v>0.68569507433820642</v>
      </c>
      <c r="AS63">
        <f t="shared" si="16"/>
        <v>0.58463787619877605</v>
      </c>
      <c r="AT63">
        <f t="shared" si="17"/>
        <v>0.6472907742750561</v>
      </c>
      <c r="AU63">
        <f t="shared" si="18"/>
        <v>1.1954334347937761</v>
      </c>
      <c r="AV63">
        <f t="shared" si="19"/>
        <v>1.7723474716742158</v>
      </c>
      <c r="AW63">
        <f t="shared" si="20"/>
        <v>2.143152914469288</v>
      </c>
      <c r="AX63">
        <f t="shared" si="21"/>
        <v>2.5801527260359443</v>
      </c>
      <c r="AY63">
        <f t="shared" si="22"/>
        <v>2.809437622397069</v>
      </c>
      <c r="AZ63">
        <f t="shared" si="23"/>
        <v>1.9873971889021356</v>
      </c>
      <c r="BA63">
        <f t="shared" si="24"/>
        <v>1.5779746093220435</v>
      </c>
      <c r="BB63">
        <f t="shared" si="25"/>
        <v>1.087469457177191</v>
      </c>
      <c r="BC63">
        <f t="shared" si="26"/>
        <v>0.65670916398908075</v>
      </c>
      <c r="BF63">
        <f t="shared" si="27"/>
        <v>1.5953206522745302</v>
      </c>
      <c r="BG63">
        <f t="shared" si="28"/>
        <v>-0.60425694605701274</v>
      </c>
      <c r="BH63">
        <f t="shared" si="29"/>
        <v>0.79547506855447803</v>
      </c>
      <c r="BI63">
        <f t="shared" si="30"/>
        <v>9.5937252189667834</v>
      </c>
      <c r="BJ63">
        <f t="shared" si="31"/>
        <v>15.592467469607206</v>
      </c>
      <c r="BK63">
        <f t="shared" si="32"/>
        <v>18.591818931977727</v>
      </c>
      <c r="BL63">
        <f t="shared" si="33"/>
        <v>21.591157285829706</v>
      </c>
      <c r="BM63">
        <f t="shared" si="34"/>
        <v>22.990844031625127</v>
      </c>
      <c r="BN63">
        <f t="shared" si="35"/>
        <v>17.392079920056553</v>
      </c>
      <c r="BO63">
        <f t="shared" si="36"/>
        <v>13.792850300060238</v>
      </c>
      <c r="BP63">
        <f t="shared" si="37"/>
        <v>8.1940111490135763</v>
      </c>
      <c r="BQ63">
        <f t="shared" si="38"/>
        <v>0.99543655187795055</v>
      </c>
      <c r="BT63">
        <f>0.6108*EXP((17.27*T!B63)/(T!B63+237.3))</f>
        <v>1.109852890889037</v>
      </c>
      <c r="BU63">
        <f>0.6108*EXP((17.27*T!C63)/(T!C63+237.3))</f>
        <v>0.95470988059941519</v>
      </c>
      <c r="BV63">
        <f>0.6108*EXP((17.27*T!D63)/(T!D63+237.3))</f>
        <v>1.1636645634990301</v>
      </c>
      <c r="BW63">
        <f>0.6108*EXP((17.27*T!E63)/(T!E63+237.3))</f>
        <v>1.9624256575788694</v>
      </c>
      <c r="BX63">
        <f>0.6108*EXP((17.27*T!F63)/(T!F63+237.3))</f>
        <v>2.8608211296876744</v>
      </c>
      <c r="BY63">
        <f>0.6108*EXP((17.27*T!G63)/(T!G63+237.3))</f>
        <v>3.3614398286025637</v>
      </c>
      <c r="BZ63">
        <f>0.6108*EXP((17.27*T!H63)/(T!H63+237.3))</f>
        <v>3.5237195928099276</v>
      </c>
      <c r="CA63">
        <f>0.6108*EXP((17.27*T!I63)/(T!I63+237.3))</f>
        <v>3.891379531185216</v>
      </c>
      <c r="CB63">
        <f>0.6108*EXP((17.27*T!J63)/(T!J63+237.3))</f>
        <v>2.9839174771655594</v>
      </c>
      <c r="CC63">
        <f>0.6108*EXP((17.27*T!K63)/(T!K63+237.3))</f>
        <v>2.5023227554890153</v>
      </c>
      <c r="CD63">
        <f>0.6108*EXP((17.27*T!L63)/(T!L63+237.3))</f>
        <v>1.8067051290327525</v>
      </c>
      <c r="CE63">
        <f>0.6108*EXP((17.27*T!M63)/(T!M63+237.3))</f>
        <v>1.2867648881638445</v>
      </c>
    </row>
    <row r="64" spans="1:83" ht="11.25" thickBot="1" x14ac:dyDescent="0.2">
      <c r="A64" s="2">
        <v>2013</v>
      </c>
      <c r="B64">
        <f>0.6108*EXP((17.27*max!B64)/(max!B64+237.3))</f>
        <v>2.7421805492514406</v>
      </c>
      <c r="C64">
        <f>0.6108*EXP((17.27*max!C64)/(max!C64+237.3))</f>
        <v>1.727428862466867</v>
      </c>
      <c r="D64">
        <f>0.6108*EXP((17.27*max!D64)/(max!D64+237.3))</f>
        <v>3.9596126295507381</v>
      </c>
      <c r="E64">
        <f>0.6108*EXP((17.27*max!E64)/(max!E64+237.3))</f>
        <v>3.9596126295507381</v>
      </c>
      <c r="F64">
        <f>0.6108*EXP((17.27*max!F64)/(max!F64+237.3))</f>
        <v>4.0522081272490516</v>
      </c>
      <c r="G64">
        <f>0.6108*EXP((17.27*max!G64)/(max!G64+237.3))</f>
        <v>4.3413906376622462</v>
      </c>
      <c r="H64">
        <f>0.6108*EXP((17.27*max!H64)/(max!H64+237.3))</f>
        <v>4.9739919933544527</v>
      </c>
      <c r="I64">
        <f>0.6108*EXP((17.27*max!I64)/(max!I64+237.3))</f>
        <v>4.3912919467167955</v>
      </c>
      <c r="J64">
        <f>0.6108*EXP((17.27*max!J64)/(max!J64+237.3))</f>
        <v>4.492592251118583</v>
      </c>
      <c r="K64">
        <f>0.6108*EXP((17.27*max!K64)/(max!K64+237.3))</f>
        <v>6.1393884592980328</v>
      </c>
      <c r="L64">
        <f>0.6108*EXP((17.27*max!L64)/(max!L64+237.3))</f>
        <v>3.1677777175068473</v>
      </c>
      <c r="M64">
        <f>0.6108*EXP((17.27*max!M64)/(max!M64+237.3))</f>
        <v>3.0199258182559934</v>
      </c>
      <c r="P64">
        <f>0.6108*EXP((17.27*min!B64)/(min!B64+237.3))</f>
        <v>0.6472907742750561</v>
      </c>
      <c r="Q64">
        <f>0.6108*EXP((17.27*min!C64)/(min!C64+237.3))</f>
        <v>0.83644378261789154</v>
      </c>
      <c r="R64">
        <f>0.6108*EXP((17.27*min!D64)/(min!D64+237.3))</f>
        <v>0.76858988298607311</v>
      </c>
      <c r="S64">
        <f>0.6108*EXP((17.27*min!E64)/(min!E64+237.3))</f>
        <v>1.1954334347937761</v>
      </c>
      <c r="T64">
        <f>0.6108*EXP((17.27*min!F64)/(min!F64+237.3))</f>
        <v>1.5986048594252917</v>
      </c>
      <c r="U64">
        <f>0.6108*EXP((17.27*min!G64)/(min!G64+237.3))</f>
        <v>2.3968104104453793</v>
      </c>
      <c r="V64">
        <f>0.6108*EXP((17.27*min!H64)/(min!H64+237.3))</f>
        <v>2.4265523121060211</v>
      </c>
      <c r="W64">
        <f>0.6108*EXP((17.27*min!I64)/(min!I64+237.3))</f>
        <v>2.3673876975032684</v>
      </c>
      <c r="X64">
        <f>0.6108*EXP((17.27*min!J64)/(min!J64+237.3))</f>
        <v>2.1164748063682803</v>
      </c>
      <c r="Y64">
        <f>0.6108*EXP((17.27*min!K64)/(min!K64+237.3))</f>
        <v>1.278215906569439</v>
      </c>
      <c r="Z64">
        <f>0.6108*EXP((17.27*min!L64)/(min!L64+237.3))</f>
        <v>1.1480604779781116</v>
      </c>
      <c r="AA64">
        <f>0.6108*EXP((17.27*min!M64)/(min!M64+237.3))</f>
        <v>0.73652208904469807</v>
      </c>
      <c r="AD64">
        <f t="shared" si="3"/>
        <v>1.6947356617632483</v>
      </c>
      <c r="AE64">
        <f t="shared" si="4"/>
        <v>1.2819363225423792</v>
      </c>
      <c r="AF64">
        <f t="shared" si="5"/>
        <v>2.3641012562684054</v>
      </c>
      <c r="AG64">
        <f t="shared" si="6"/>
        <v>2.5775230321722571</v>
      </c>
      <c r="AH64">
        <f t="shared" si="7"/>
        <v>2.8254064933371716</v>
      </c>
      <c r="AI64">
        <f t="shared" si="8"/>
        <v>3.3691005240538128</v>
      </c>
      <c r="AJ64">
        <f t="shared" si="9"/>
        <v>3.7002721527302369</v>
      </c>
      <c r="AK64">
        <f t="shared" si="10"/>
        <v>3.3793398221100319</v>
      </c>
      <c r="AL64">
        <f t="shared" si="11"/>
        <v>3.3045335287434314</v>
      </c>
      <c r="AM64">
        <f t="shared" si="12"/>
        <v>3.7088021829337361</v>
      </c>
      <c r="AN64">
        <f t="shared" si="13"/>
        <v>2.1579190977424796</v>
      </c>
      <c r="AO64">
        <f t="shared" si="14"/>
        <v>1.8782239536503458</v>
      </c>
      <c r="AR64">
        <f t="shared" si="15"/>
        <v>0.6472907742750561</v>
      </c>
      <c r="AS64">
        <f t="shared" si="16"/>
        <v>0.83644378261789154</v>
      </c>
      <c r="AT64">
        <f t="shared" si="17"/>
        <v>0.76858988298607311</v>
      </c>
      <c r="AU64">
        <f t="shared" si="18"/>
        <v>1.1954334347937761</v>
      </c>
      <c r="AV64">
        <f t="shared" si="19"/>
        <v>1.5986048594252917</v>
      </c>
      <c r="AW64">
        <f t="shared" si="20"/>
        <v>2.3968104104453793</v>
      </c>
      <c r="AX64">
        <f t="shared" si="21"/>
        <v>2.4265523121060211</v>
      </c>
      <c r="AY64">
        <f t="shared" si="22"/>
        <v>2.3673876975032684</v>
      </c>
      <c r="AZ64">
        <f t="shared" si="23"/>
        <v>2.1164748063682803</v>
      </c>
      <c r="BA64">
        <f t="shared" si="24"/>
        <v>1.278215906569439</v>
      </c>
      <c r="BB64">
        <f t="shared" si="25"/>
        <v>1.1480604779781116</v>
      </c>
      <c r="BC64">
        <f t="shared" si="26"/>
        <v>0.73652208904469807</v>
      </c>
      <c r="BF64">
        <f t="shared" si="27"/>
        <v>0.79547506855447803</v>
      </c>
      <c r="BG64">
        <f t="shared" si="28"/>
        <v>4.3947728542623139</v>
      </c>
      <c r="BH64">
        <f t="shared" si="29"/>
        <v>3.1950090231284181</v>
      </c>
      <c r="BI64">
        <f t="shared" si="30"/>
        <v>9.5937252189667834</v>
      </c>
      <c r="BJ64">
        <f t="shared" si="31"/>
        <v>13.99280799638567</v>
      </c>
      <c r="BK64">
        <f t="shared" si="32"/>
        <v>20.39142351730564</v>
      </c>
      <c r="BL64">
        <f t="shared" si="33"/>
        <v>20.591379291042461</v>
      </c>
      <c r="BM64">
        <f t="shared" si="34"/>
        <v>20.191467685308954</v>
      </c>
      <c r="BN64">
        <f t="shared" si="35"/>
        <v>18.391862575641213</v>
      </c>
      <c r="BO64">
        <f t="shared" si="36"/>
        <v>10.59351923538172</v>
      </c>
      <c r="BP64">
        <f t="shared" si="37"/>
        <v>8.9938481099832881</v>
      </c>
      <c r="BQ64">
        <f t="shared" si="38"/>
        <v>2.5951263210242348</v>
      </c>
      <c r="BT64">
        <f>0.6108*EXP((17.27*T!B64)/(T!B64+237.3))</f>
        <v>1.2279626193393784</v>
      </c>
      <c r="BU64">
        <f>0.6108*EXP((17.27*T!C64)/(T!C64+237.3))</f>
        <v>1.2528677634951673</v>
      </c>
      <c r="BV64">
        <f>0.6108*EXP((17.27*T!D64)/(T!D64+237.3))</f>
        <v>1.4494811248284514</v>
      </c>
      <c r="BW64">
        <f>0.6108*EXP((17.27*T!E64)/(T!E64+237.3))</f>
        <v>1.7723474716742158</v>
      </c>
      <c r="BX64">
        <f>0.6108*EXP((17.27*T!F64)/(T!F64+237.3))</f>
        <v>2.5023227554890153</v>
      </c>
      <c r="BY64">
        <f>0.6108*EXP((17.27*T!G64)/(T!G64+237.3))</f>
        <v>3.1866957622050229</v>
      </c>
      <c r="BZ64">
        <f>0.6108*EXP((17.27*T!H64)/(T!H64+237.3))</f>
        <v>3.5237195928099276</v>
      </c>
      <c r="CA64">
        <f>0.6108*EXP((17.27*T!I64)/(T!I64+237.3))</f>
        <v>3.3219025283483368</v>
      </c>
      <c r="CB64">
        <f>0.6108*EXP((17.27*T!J64)/(T!J64+237.3))</f>
        <v>3.2440422381586771</v>
      </c>
      <c r="CC64">
        <f>0.6108*EXP((17.27*T!K64)/(T!K64+237.3))</f>
        <v>2.1837218414652266</v>
      </c>
      <c r="CD64">
        <f>0.6108*EXP((17.27*T!L64)/(T!L64+237.3))</f>
        <v>1.7385638954612772</v>
      </c>
      <c r="CE64">
        <f>0.6108*EXP((17.27*T!M64)/(T!M64+237.3))</f>
        <v>1.1558393550367974</v>
      </c>
    </row>
    <row r="65" spans="1:83" ht="11.25" thickBot="1" x14ac:dyDescent="0.2">
      <c r="A65" s="2">
        <v>2014</v>
      </c>
      <c r="B65">
        <f>0.6108*EXP((17.27*max!B65)/(max!B65+237.3))</f>
        <v>1.913305694509122</v>
      </c>
      <c r="C65">
        <f>0.6108*EXP((17.27*max!C65)/(max!C65+237.3))</f>
        <v>2.4870053972720654</v>
      </c>
      <c r="D65">
        <f>0.6108*EXP((17.27*max!D65)/(max!D65+237.3))</f>
        <v>3.4013866095362415</v>
      </c>
      <c r="E65">
        <f>0.6108*EXP((17.27*max!E65)/(max!E65+237.3))</f>
        <v>4.0992081541413299</v>
      </c>
      <c r="F65">
        <f>0.6108*EXP((17.27*max!F65)/(max!F65+237.3))</f>
        <v>4.2430650587590133</v>
      </c>
      <c r="G65">
        <f>0.6108*EXP((17.27*max!G65)/(max!G65+237.3))</f>
        <v>4.9739919933544527</v>
      </c>
      <c r="H65">
        <f>0.6108*EXP((17.27*max!H65)/(max!H65+237.3))</f>
        <v>5.030147795606851</v>
      </c>
      <c r="I65">
        <f>0.6108*EXP((17.27*max!I65)/(max!I65+237.3))</f>
        <v>5.2603114929926225</v>
      </c>
      <c r="J65">
        <f>0.6108*EXP((17.27*max!J65)/(max!J65+237.3))</f>
        <v>4.8087773652629577</v>
      </c>
      <c r="K65">
        <f>0.6108*EXP((17.27*max!K65)/(max!K65+237.3))</f>
        <v>4.1466816501200547</v>
      </c>
      <c r="L65">
        <f>0.6108*EXP((17.27*max!L65)/(max!L65+237.3))</f>
        <v>2.3673876975032684</v>
      </c>
      <c r="M65">
        <f>0.6108*EXP((17.27*max!M65)/(max!M65+237.3))</f>
        <v>2.143152914469288</v>
      </c>
      <c r="P65">
        <f>0.6108*EXP((17.27*min!B65)/(min!B65+237.3))</f>
        <v>0.72609852757216764</v>
      </c>
      <c r="Q65">
        <f>0.6108*EXP((17.27*min!C65)/(min!C65+237.3))</f>
        <v>0.46812539460602204</v>
      </c>
      <c r="R65">
        <f>0.6108*EXP((17.27*min!D65)/(min!D65+237.3))</f>
        <v>0.89696938990401942</v>
      </c>
      <c r="S65">
        <f>0.6108*EXP((17.27*min!E65)/(min!E65+237.3))</f>
        <v>0.87231096034971234</v>
      </c>
      <c r="T65">
        <f>0.6108*EXP((17.27*min!F65)/(min!F65+237.3))</f>
        <v>1.7723474716742158</v>
      </c>
      <c r="U65">
        <f>0.6108*EXP((17.27*min!G65)/(min!G65+237.3))</f>
        <v>2.038176335166181</v>
      </c>
      <c r="V65">
        <f>0.6108*EXP((17.27*min!H65)/(min!H65+237.3))</f>
        <v>2.548770598472057</v>
      </c>
      <c r="W65">
        <f>0.6108*EXP((17.27*min!I65)/(min!I65+237.3))</f>
        <v>2.6439311922105757</v>
      </c>
      <c r="X65">
        <f>0.6108*EXP((17.27*min!J65)/(min!J65+237.3))</f>
        <v>2.1164748063682803</v>
      </c>
      <c r="Y65">
        <f>0.6108*EXP((17.27*min!K65)/(min!K65+237.3))</f>
        <v>1.2445171553891614</v>
      </c>
      <c r="Z65">
        <f>0.6108*EXP((17.27*min!L65)/(min!L65+237.3))</f>
        <v>0.8602074134922596</v>
      </c>
      <c r="AA65">
        <f>0.6108*EXP((17.27*min!M65)/(min!M65+237.3))</f>
        <v>0.7470775464503866</v>
      </c>
      <c r="AD65">
        <f t="shared" si="3"/>
        <v>1.3197021110406448</v>
      </c>
      <c r="AE65">
        <f t="shared" si="4"/>
        <v>1.4775653959390438</v>
      </c>
      <c r="AF65">
        <f t="shared" si="5"/>
        <v>2.1491779997201306</v>
      </c>
      <c r="AG65">
        <f t="shared" si="6"/>
        <v>2.4857595572455211</v>
      </c>
      <c r="AH65">
        <f t="shared" si="7"/>
        <v>3.0077062652166147</v>
      </c>
      <c r="AI65">
        <f t="shared" si="8"/>
        <v>3.5060841642603169</v>
      </c>
      <c r="AJ65">
        <f t="shared" si="9"/>
        <v>3.789459197039454</v>
      </c>
      <c r="AK65">
        <f t="shared" si="10"/>
        <v>3.9521213426015991</v>
      </c>
      <c r="AL65">
        <f t="shared" si="11"/>
        <v>3.4626260858156188</v>
      </c>
      <c r="AM65">
        <f t="shared" si="12"/>
        <v>2.695599402754608</v>
      </c>
      <c r="AN65">
        <f t="shared" si="13"/>
        <v>1.6137975554977639</v>
      </c>
      <c r="AO65">
        <f t="shared" si="14"/>
        <v>1.4451152304598374</v>
      </c>
      <c r="AR65">
        <f t="shared" si="15"/>
        <v>0.72609852757216764</v>
      </c>
      <c r="AS65">
        <f t="shared" si="16"/>
        <v>0.46812539460602204</v>
      </c>
      <c r="AT65">
        <f t="shared" si="17"/>
        <v>0.89696938990401942</v>
      </c>
      <c r="AU65">
        <f t="shared" si="18"/>
        <v>0.87231096034971234</v>
      </c>
      <c r="AV65">
        <f t="shared" si="19"/>
        <v>1.7723474716742158</v>
      </c>
      <c r="AW65">
        <f t="shared" si="20"/>
        <v>2.038176335166181</v>
      </c>
      <c r="AX65">
        <f t="shared" si="21"/>
        <v>2.548770598472057</v>
      </c>
      <c r="AY65">
        <f t="shared" si="22"/>
        <v>2.6439311922105757</v>
      </c>
      <c r="AZ65">
        <f t="shared" si="23"/>
        <v>2.1164748063682803</v>
      </c>
      <c r="BA65">
        <f t="shared" si="24"/>
        <v>1.2445171553891614</v>
      </c>
      <c r="BB65">
        <f t="shared" si="25"/>
        <v>0.8602074134922596</v>
      </c>
      <c r="BC65">
        <f t="shared" si="26"/>
        <v>0.7470775464503866</v>
      </c>
      <c r="BF65">
        <f t="shared" si="27"/>
        <v>2.3951653037986333</v>
      </c>
      <c r="BG65">
        <f t="shared" si="28"/>
        <v>-3.6036923049812084</v>
      </c>
      <c r="BH65">
        <f t="shared" si="29"/>
        <v>5.394574444671675</v>
      </c>
      <c r="BI65">
        <f t="shared" si="30"/>
        <v>4.9946539832933974</v>
      </c>
      <c r="BJ65">
        <f t="shared" si="31"/>
        <v>15.592467469607206</v>
      </c>
      <c r="BK65">
        <f t="shared" si="32"/>
        <v>17.791993157070948</v>
      </c>
      <c r="BL65">
        <f t="shared" si="33"/>
        <v>21.391201803391755</v>
      </c>
      <c r="BM65">
        <f t="shared" si="34"/>
        <v>21.991068075926517</v>
      </c>
      <c r="BN65">
        <f t="shared" si="35"/>
        <v>18.391862575641213</v>
      </c>
      <c r="BO65">
        <f t="shared" si="36"/>
        <v>10.193601803599227</v>
      </c>
      <c r="BP65">
        <f t="shared" si="37"/>
        <v>4.7946936652115513</v>
      </c>
      <c r="BQ65">
        <f t="shared" si="38"/>
        <v>2.7950872799877131</v>
      </c>
      <c r="BT65">
        <f>0.6108*EXP((17.27*T!B65)/(T!B65+237.3))</f>
        <v>1.1558393550367974</v>
      </c>
      <c r="BU65">
        <f>0.6108*EXP((17.27*T!C65)/(T!C65+237.3))</f>
        <v>1.0087586481243795</v>
      </c>
      <c r="BV65">
        <f>0.6108*EXP((17.27*T!D65)/(T!D65+237.3))</f>
        <v>1.3569857803790661</v>
      </c>
      <c r="BW65">
        <f>0.6108*EXP((17.27*T!E65)/(T!E65+237.3))</f>
        <v>1.7053462321157722</v>
      </c>
      <c r="BX65">
        <f>0.6108*EXP((17.27*T!F65)/(T!F65+237.3))</f>
        <v>2.6926645530366384</v>
      </c>
      <c r="BY65">
        <f>0.6108*EXP((17.27*T!G65)/(T!G65+237.3))</f>
        <v>3.263356619324485</v>
      </c>
      <c r="BZ65">
        <f>0.6108*EXP((17.27*T!H65)/(T!H65+237.3))</f>
        <v>3.5863105663510559</v>
      </c>
      <c r="CA65">
        <f>0.6108*EXP((17.27*T!I65)/(T!I65+237.3))</f>
        <v>3.8464613723885481</v>
      </c>
      <c r="CB65">
        <f>0.6108*EXP((17.27*T!J65)/(T!J65+237.3))</f>
        <v>3.3614398286025637</v>
      </c>
      <c r="CC65">
        <f>0.6108*EXP((17.27*T!K65)/(T!K65+237.3))</f>
        <v>2.1164748063682803</v>
      </c>
      <c r="CD65">
        <f>0.6108*EXP((17.27*T!L65)/(T!L65+237.3))</f>
        <v>1.4590281988655032</v>
      </c>
      <c r="CE65">
        <f>0.6108*EXP((17.27*T!M65)/(T!M65+237.3))</f>
        <v>1.2528677634951673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85" zoomScaleNormal="85" workbookViewId="0">
      <selection activeCell="N1" sqref="N1"/>
    </sheetView>
  </sheetViews>
  <sheetFormatPr defaultRowHeight="10.5" x14ac:dyDescent="0.15"/>
  <sheetData>
    <row r="1" spans="1:14" ht="11.25" thickBot="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25</v>
      </c>
    </row>
    <row r="2" spans="1:14" ht="11.25" thickBot="1" x14ac:dyDescent="0.2">
      <c r="A2" s="2">
        <v>1951</v>
      </c>
      <c r="B2">
        <f>100*((e!AR2)/e!BT2)</f>
        <v>48.17031029498488</v>
      </c>
      <c r="C2">
        <f>100*((e!AS2)/e!BU2)</f>
        <v>53.090989592706663</v>
      </c>
      <c r="D2">
        <f>100*((e!AT2)/e!BV2)</f>
        <v>53.122546358035159</v>
      </c>
      <c r="E2">
        <f>100*((e!AU2)/e!BW2)</f>
        <v>41.409506735052737</v>
      </c>
      <c r="F2">
        <f>100*((e!AV2)/e!BX2)</f>
        <v>51.503816777107239</v>
      </c>
      <c r="G2">
        <f>100*((e!AW2)/e!BY2)</f>
        <v>57.742493412110285</v>
      </c>
      <c r="H2">
        <f>100*((e!AX2)/e!BZ2)</f>
        <v>53.090400320963006</v>
      </c>
      <c r="I2">
        <f>100*((e!AY2)/e!CA2)</f>
        <v>54.92287849992924</v>
      </c>
      <c r="J2">
        <f>100*((e!AZ2)/e!CB2)</f>
        <v>57.058684486007962</v>
      </c>
      <c r="K2">
        <f>100*((e!BA2)/e!CC2)</f>
        <v>55.974356286709614</v>
      </c>
      <c r="L2">
        <f>100*((e!BB2)/e!CD2)</f>
        <v>51.538287816662667</v>
      </c>
      <c r="M2">
        <f>100*((e!BC2)/e!CE2)</f>
        <v>50.075498495182671</v>
      </c>
    </row>
    <row r="3" spans="1:14" ht="11.25" thickBot="1" x14ac:dyDescent="0.2">
      <c r="A3" s="2">
        <v>1952</v>
      </c>
      <c r="B3">
        <f>100*((e!AR3)/e!BT3)</f>
        <v>54.662433090905097</v>
      </c>
      <c r="C3">
        <f>100*((e!AS3)/e!BU3)</f>
        <v>51.094438403872232</v>
      </c>
      <c r="D3">
        <f>100*((e!AT3)/e!BV3)</f>
        <v>52.416478667871317</v>
      </c>
      <c r="E3">
        <f>100*((e!AU3)/e!BW3)</f>
        <v>67.329126468879707</v>
      </c>
      <c r="F3">
        <f>100*((e!AV3)/e!BX3)</f>
        <v>51.326495725333153</v>
      </c>
      <c r="G3">
        <f>100*((e!AW3)/e!BY3)</f>
        <v>66.308058416573118</v>
      </c>
      <c r="H3">
        <f>100*((e!AX3)/e!BZ3)</f>
        <v>64.985453972635682</v>
      </c>
      <c r="I3">
        <f>100*((e!AY3)/e!CA3)</f>
        <v>61.994859268856914</v>
      </c>
      <c r="J3">
        <f>100*((e!AZ3)/e!CB3)</f>
        <v>54.221530016702943</v>
      </c>
      <c r="K3">
        <f>100*((e!BA3)/e!CC3)</f>
        <v>50.294513798268447</v>
      </c>
      <c r="L3">
        <f>100*((e!BB3)/e!CD3)</f>
        <v>45.906016516681035</v>
      </c>
      <c r="M3">
        <f>100*((e!BC3)/e!CE3)</f>
        <v>50.809921027593575</v>
      </c>
    </row>
    <row r="4" spans="1:14" ht="11.25" thickBot="1" x14ac:dyDescent="0.2">
      <c r="A4" s="2">
        <v>1953</v>
      </c>
      <c r="B4">
        <f>100*((e!AR4)/e!BT4)</f>
        <v>59.170829700054227</v>
      </c>
      <c r="C4">
        <f>100*((e!AS4)/e!BU4)</f>
        <v>58.240364298914635</v>
      </c>
      <c r="D4">
        <f>100*((e!AT4)/e!BV4)</f>
        <v>56.055381488060796</v>
      </c>
      <c r="E4">
        <f>100*((e!AU4)/e!BW4)</f>
        <v>69.324170245716502</v>
      </c>
      <c r="F4">
        <f>100*((e!AV4)/e!BX4)</f>
        <v>63.828530732353471</v>
      </c>
      <c r="G4">
        <f>100*((e!AW4)/e!BY4)</f>
        <v>56.469805377557556</v>
      </c>
      <c r="H4">
        <f>100*((e!AX4)/e!BZ4)</f>
        <v>68.744942558771839</v>
      </c>
      <c r="I4">
        <f>100*((e!AY4)/e!CA4)</f>
        <v>68.539473160174197</v>
      </c>
      <c r="J4">
        <f>100*((e!AZ4)/e!CB4)</f>
        <v>57.944365314005942</v>
      </c>
      <c r="K4">
        <f>100*((e!BA4)/e!CC4)</f>
        <v>38.858949668087803</v>
      </c>
      <c r="L4">
        <f>100*((e!BB4)/e!CD4)</f>
        <v>58.498327849072631</v>
      </c>
      <c r="M4">
        <f>100*((e!BC4)/e!CE4)</f>
        <v>57.987254487066231</v>
      </c>
    </row>
    <row r="5" spans="1:14" ht="11.25" thickBot="1" x14ac:dyDescent="0.2">
      <c r="A5" s="2">
        <v>1954</v>
      </c>
      <c r="B5">
        <f>100*((e!AR5)/e!BT5)</f>
        <v>60.296305136608744</v>
      </c>
      <c r="C5">
        <f>100*((e!AS5)/e!BU5)</f>
        <v>70.020901692571684</v>
      </c>
      <c r="D5">
        <f>100*((e!AT5)/e!BV5)</f>
        <v>58.653440814585231</v>
      </c>
      <c r="E5">
        <f>100*((e!AU5)/e!BW5)</f>
        <v>66.894306798260502</v>
      </c>
      <c r="F5">
        <f>100*((e!AV5)/e!BX5)</f>
        <v>63.431718715379674</v>
      </c>
      <c r="G5">
        <f>100*((e!AW5)/e!BY5)</f>
        <v>64.939106617355421</v>
      </c>
      <c r="H5">
        <f>100*((e!AX5)/e!BZ5)</f>
        <v>65.200189098697166</v>
      </c>
      <c r="I5">
        <f>100*((e!AY5)/e!CA5)</f>
        <v>55.315200381018947</v>
      </c>
      <c r="J5">
        <f>100*((e!AZ5)/e!CB5)</f>
        <v>53.253553265167596</v>
      </c>
      <c r="K5">
        <f>100*((e!BA5)/e!CC5)</f>
        <v>55.190295651401463</v>
      </c>
      <c r="L5">
        <f>100*((e!BB5)/e!CD5)</f>
        <v>59.646689368504369</v>
      </c>
      <c r="M5">
        <f>100*((e!BC5)/e!CE5)</f>
        <v>57.201617561614313</v>
      </c>
    </row>
    <row r="6" spans="1:14" ht="11.25" thickBot="1" x14ac:dyDescent="0.2">
      <c r="A6" s="2">
        <v>1955</v>
      </c>
      <c r="B6">
        <f>100*((e!AR6)/e!BT6)</f>
        <v>62.481494929689219</v>
      </c>
      <c r="C6">
        <f>100*((e!AS6)/e!BU6)</f>
        <v>53.122546358035159</v>
      </c>
      <c r="D6">
        <f>100*((e!AT6)/e!BV6)</f>
        <v>58.632741110188249</v>
      </c>
      <c r="E6">
        <f>100*((e!AU6)/e!BW6)</f>
        <v>53.944213301084872</v>
      </c>
      <c r="F6">
        <f>100*((e!AV6)/e!BX6)</f>
        <v>60.113614938477113</v>
      </c>
      <c r="G6">
        <f>100*((e!AW6)/e!BY6)</f>
        <v>61.813402153740824</v>
      </c>
      <c r="H6">
        <f>100*((e!AX6)/e!BZ6)</f>
        <v>64.602868657295247</v>
      </c>
      <c r="I6">
        <f>100*((e!AY6)/e!CA6)</f>
        <v>63.84529963743919</v>
      </c>
      <c r="J6">
        <f>100*((e!AZ6)/e!CB6)</f>
        <v>59.6103760007516</v>
      </c>
      <c r="K6">
        <f>100*((e!BA6)/e!CC6)</f>
        <v>54.243994519741122</v>
      </c>
      <c r="L6">
        <f>100*((e!BB6)/e!CD6)</f>
        <v>58.117122360959797</v>
      </c>
      <c r="M6">
        <f>100*((e!BC6)/e!CE6)</f>
        <v>60.23214225374128</v>
      </c>
    </row>
    <row r="7" spans="1:14" ht="11.25" thickBot="1" x14ac:dyDescent="0.2">
      <c r="A7" s="2">
        <v>1956</v>
      </c>
      <c r="B7">
        <f>100*((e!AR7)/e!BT7)</f>
        <v>58.113544314251001</v>
      </c>
      <c r="C7">
        <f>100*((e!AS7)/e!BU7)</f>
        <v>59.72514844173061</v>
      </c>
      <c r="D7">
        <f>100*((e!AT7)/e!BV7)</f>
        <v>66.227293479323805</v>
      </c>
      <c r="E7">
        <f>100*((e!AU7)/e!BW7)</f>
        <v>42.715186166885701</v>
      </c>
      <c r="F7">
        <f>100*((e!AV7)/e!BX7)</f>
        <v>54.320795822170609</v>
      </c>
      <c r="G7">
        <f>100*((e!AW7)/e!BY7)</f>
        <v>54.952220179132347</v>
      </c>
      <c r="H7">
        <f>100*((e!AX7)/e!BZ7)</f>
        <v>69.781608637419382</v>
      </c>
      <c r="I7">
        <f>100*((e!AY7)/e!CA7)</f>
        <v>65.37059819390069</v>
      </c>
      <c r="J7">
        <f>100*((e!AZ7)/e!CB7)</f>
        <v>48.178624630852241</v>
      </c>
      <c r="K7">
        <f>100*((e!BA7)/e!CC7)</f>
        <v>54.320795822170609</v>
      </c>
      <c r="L7">
        <f>100*((e!BB7)/e!CD7)</f>
        <v>51.936373175444729</v>
      </c>
      <c r="M7">
        <f>100*((e!BC7)/e!CE7)</f>
        <v>57.71828971542373</v>
      </c>
    </row>
    <row r="8" spans="1:14" ht="11.25" thickBot="1" x14ac:dyDescent="0.2">
      <c r="A8" s="2">
        <v>1957</v>
      </c>
      <c r="B8">
        <f>100*((e!AR8)/e!BT8)</f>
        <v>63.296685212073726</v>
      </c>
      <c r="C8">
        <f>100*((e!AS8)/e!BU8)</f>
        <v>62.909718558665773</v>
      </c>
      <c r="D8">
        <f>100*((e!AT8)/e!BV8)</f>
        <v>52.136667021562722</v>
      </c>
      <c r="E8">
        <f>100*((e!AU8)/e!BW8)</f>
        <v>61.622571009631514</v>
      </c>
      <c r="F8">
        <f>100*((e!AV8)/e!BX8)</f>
        <v>58.880307937657236</v>
      </c>
      <c r="G8">
        <f>100*((e!AW8)/e!BY8)</f>
        <v>58.29684919403568</v>
      </c>
      <c r="H8">
        <f>100*((e!AX8)/e!BZ8)</f>
        <v>60.446141295203205</v>
      </c>
      <c r="I8">
        <f>100*((e!AY8)/e!CA8)</f>
        <v>57.98771934304542</v>
      </c>
      <c r="J8">
        <f>100*((e!AZ8)/e!CB8)</f>
        <v>62.274173409330345</v>
      </c>
      <c r="K8">
        <f>100*((e!BA8)/e!CC8)</f>
        <v>52.303468001003829</v>
      </c>
      <c r="L8">
        <f>100*((e!BB8)/e!CD8)</f>
        <v>45.011525458238523</v>
      </c>
      <c r="M8">
        <f>100*((e!BC8)/e!CE8)</f>
        <v>51.503912424816143</v>
      </c>
    </row>
    <row r="9" spans="1:14" ht="11.25" thickBot="1" x14ac:dyDescent="0.2">
      <c r="A9" s="2">
        <v>1958</v>
      </c>
      <c r="B9">
        <f>100*((e!AR9)/e!BT9)</f>
        <v>61.880583579149359</v>
      </c>
      <c r="C9">
        <f>100*((e!AS9)/e!BU9)</f>
        <v>50.809921027593575</v>
      </c>
      <c r="D9">
        <f>100*((e!AT9)/e!BV9)</f>
        <v>61.379852678242067</v>
      </c>
      <c r="E9">
        <f>100*((e!AU9)/e!BW9)</f>
        <v>68.427403990722681</v>
      </c>
      <c r="F9">
        <f>100*((e!AV9)/e!BX9)</f>
        <v>56.140129736623109</v>
      </c>
      <c r="G9">
        <f>100*((e!AW9)/e!BY9)</f>
        <v>66.519534917653132</v>
      </c>
      <c r="H9">
        <f>100*((e!AX9)/e!BZ9)</f>
        <v>65.545155346715916</v>
      </c>
      <c r="I9">
        <f>100*((e!AY9)/e!CA9)</f>
        <v>63.623992880931425</v>
      </c>
      <c r="J9">
        <f>100*((e!AZ9)/e!CB9)</f>
        <v>56.901240542985597</v>
      </c>
      <c r="K9">
        <f>100*((e!BA9)/e!CC9)</f>
        <v>56.327828861996153</v>
      </c>
      <c r="L9">
        <f>100*((e!BB9)/e!CD9)</f>
        <v>52.489352959531722</v>
      </c>
      <c r="M9">
        <f>100*((e!BC9)/e!CE9)</f>
        <v>50.809921027593575</v>
      </c>
    </row>
    <row r="10" spans="1:14" ht="11.25" thickBot="1" x14ac:dyDescent="0.2">
      <c r="A10" s="2">
        <v>1959</v>
      </c>
      <c r="B10">
        <f>100*((e!AR10)/e!BT10)</f>
        <v>55.897558748620938</v>
      </c>
      <c r="C10">
        <f>100*((e!AS10)/e!BU10)</f>
        <v>58.391603349836288</v>
      </c>
      <c r="D10">
        <f>100*((e!AT10)/e!BV10)</f>
        <v>56.550469853809858</v>
      </c>
      <c r="E10">
        <f>100*((e!AU10)/e!BW10)</f>
        <v>57.741644617534469</v>
      </c>
      <c r="F10">
        <f>100*((e!AV10)/e!BX10)</f>
        <v>51.278840107145342</v>
      </c>
      <c r="G10">
        <f>100*((e!AW10)/e!BY10)</f>
        <v>60.334731804121368</v>
      </c>
      <c r="H10">
        <f>100*((e!AX10)/e!BZ10)</f>
        <v>65.758320288000121</v>
      </c>
      <c r="I10">
        <f>100*((e!AY10)/e!CA10)</f>
        <v>66.541574732388526</v>
      </c>
      <c r="J10">
        <f>100*((e!AZ10)/e!CB10)</f>
        <v>64.108607542437809</v>
      </c>
      <c r="K10">
        <f>100*((e!BA10)/e!CC10)</f>
        <v>62.573714046032691</v>
      </c>
      <c r="L10">
        <f>100*((e!BB10)/e!CD10)</f>
        <v>46.839996801137282</v>
      </c>
      <c r="M10">
        <f>100*((e!BC10)/e!CE10)</f>
        <v>52.643167016497181</v>
      </c>
    </row>
    <row r="11" spans="1:14" ht="11.25" thickBot="1" x14ac:dyDescent="0.2">
      <c r="A11" s="2">
        <v>1960</v>
      </c>
      <c r="B11">
        <f>100*((e!AR11)/e!BT11)</f>
        <v>56.167094714134755</v>
      </c>
      <c r="C11">
        <f>100*((e!AS11)/e!BU11)</f>
        <v>55.40904433432231</v>
      </c>
      <c r="D11">
        <f>100*((e!AT11)/e!BV11)</f>
        <v>59.317607790545402</v>
      </c>
      <c r="E11">
        <f>100*((e!AU11)/e!BW11)</f>
        <v>60.036107253299861</v>
      </c>
      <c r="F11">
        <f>100*((e!AV11)/e!BX11)</f>
        <v>58.99941928362761</v>
      </c>
      <c r="G11">
        <f>100*((e!AW11)/e!BY11)</f>
        <v>63.781554008811149</v>
      </c>
      <c r="H11">
        <f>100*((e!AX11)/e!BZ11)</f>
        <v>63.247430282006114</v>
      </c>
      <c r="I11">
        <f>100*((e!AY11)/e!CA11)</f>
        <v>70.389821825688813</v>
      </c>
      <c r="J11">
        <f>100*((e!AZ11)/e!CB11)</f>
        <v>62.419235284902129</v>
      </c>
      <c r="K11">
        <f>100*((e!BA11)/e!CC11)</f>
        <v>58.633198979331191</v>
      </c>
      <c r="L11">
        <f>100*((e!BB11)/e!CD11)</f>
        <v>52.213174412281049</v>
      </c>
      <c r="M11">
        <f>100*((e!BC11)/e!CE11)</f>
        <v>59.028082501787992</v>
      </c>
    </row>
    <row r="12" spans="1:14" ht="11.25" thickBot="1" x14ac:dyDescent="0.2">
      <c r="A12" s="2">
        <v>1961</v>
      </c>
      <c r="B12">
        <f>100*((e!AR12)/e!BT12)</f>
        <v>58.913177590809696</v>
      </c>
      <c r="C12">
        <f>100*((e!AS12)/e!BU12)</f>
        <v>49.163435004021814</v>
      </c>
      <c r="D12">
        <f>100*((e!AT12)/e!BV12)</f>
        <v>54.566889830622912</v>
      </c>
      <c r="E12">
        <f>100*((e!AU12)/e!BW12)</f>
        <v>54.214194227394174</v>
      </c>
      <c r="F12">
        <f>100*((e!AV12)/e!BX12)</f>
        <v>63.49408500926873</v>
      </c>
      <c r="G12">
        <f>100*((e!AW12)/e!BY12)</f>
        <v>52.305017218947611</v>
      </c>
      <c r="H12">
        <f>100*((e!AX12)/e!BZ12)</f>
        <v>68.744942558771839</v>
      </c>
      <c r="I12">
        <f>100*((e!AY12)/e!CA12)</f>
        <v>60.087843376555647</v>
      </c>
      <c r="J12">
        <f>100*((e!AZ12)/e!CB12)</f>
        <v>68.354346468557267</v>
      </c>
      <c r="K12">
        <f>100*((e!BA12)/e!CC12)</f>
        <v>47.650691876268034</v>
      </c>
      <c r="L12">
        <f>100*((e!BB12)/e!CD12)</f>
        <v>50.263204219357881</v>
      </c>
      <c r="M12">
        <f>100*((e!BC12)/e!CE12)</f>
        <v>53.398400072677454</v>
      </c>
    </row>
    <row r="13" spans="1:14" ht="11.25" thickBot="1" x14ac:dyDescent="0.2">
      <c r="A13" s="2">
        <v>1962</v>
      </c>
      <c r="B13">
        <f>100*((e!AR13)/e!BT13)</f>
        <v>59.317607790545402</v>
      </c>
      <c r="C13">
        <f>100*((e!AS13)/e!BU13)</f>
        <v>59.028082501787992</v>
      </c>
      <c r="D13">
        <f>100*((e!AT13)/e!BV13)</f>
        <v>60.977253781952122</v>
      </c>
      <c r="E13">
        <f>100*((e!AU13)/e!BW13)</f>
        <v>61.863299609489388</v>
      </c>
      <c r="F13">
        <f>100*((e!AV13)/e!BX13)</f>
        <v>65.662740554953317</v>
      </c>
      <c r="G13">
        <f>100*((e!AW13)/e!BY13)</f>
        <v>50.838500181512771</v>
      </c>
      <c r="H13">
        <f>100*((e!AX13)/e!BZ13)</f>
        <v>65.200189098697166</v>
      </c>
      <c r="I13">
        <f>100*((e!AY13)/e!CA13)</f>
        <v>61.766121515072371</v>
      </c>
      <c r="J13">
        <f>100*((e!AZ13)/e!CB13)</f>
        <v>51.459137458940738</v>
      </c>
      <c r="K13">
        <f>100*((e!BA13)/e!CC13)</f>
        <v>47.933796152230876</v>
      </c>
      <c r="L13">
        <f>100*((e!BB13)/e!CD13)</f>
        <v>50.310823464394481</v>
      </c>
      <c r="M13">
        <f>100*((e!BC13)/e!CE13)</f>
        <v>56.434576130291184</v>
      </c>
    </row>
    <row r="14" spans="1:14" ht="11.25" thickBot="1" x14ac:dyDescent="0.2">
      <c r="A14" s="2">
        <v>1963</v>
      </c>
      <c r="B14">
        <f>100*((e!AR14)/e!BT14)</f>
        <v>55.305525191703687</v>
      </c>
      <c r="C14">
        <f>100*((e!AS14)/e!BU14)</f>
        <v>53.839290689436616</v>
      </c>
      <c r="D14">
        <f>100*((e!AT14)/e!BV14)</f>
        <v>48.42747117053927</v>
      </c>
      <c r="E14">
        <f>100*((e!AU14)/e!BW14)</f>
        <v>67.321254555665647</v>
      </c>
      <c r="F14">
        <f>100*((e!AV14)/e!BX14)</f>
        <v>63.828530732353471</v>
      </c>
      <c r="G14">
        <f>100*((e!AW14)/e!BY14)</f>
        <v>67.325977636663197</v>
      </c>
      <c r="H14">
        <f>100*((e!AX14)/e!BZ14)</f>
        <v>56.633670756215523</v>
      </c>
      <c r="I14">
        <f>100*((e!AY14)/e!CA14)</f>
        <v>70.389821825688813</v>
      </c>
      <c r="J14">
        <f>100*((e!AZ14)/e!CB14)</f>
        <v>58.542147862090985</v>
      </c>
      <c r="K14">
        <f>100*((e!BA14)/e!CC14)</f>
        <v>56.840044083154218</v>
      </c>
      <c r="L14">
        <f>100*((e!BB14)/e!CD14)</f>
        <v>50.979251501260173</v>
      </c>
      <c r="M14">
        <f>100*((e!BC14)/e!CE14)</f>
        <v>48.871823240092269</v>
      </c>
    </row>
    <row r="15" spans="1:14" ht="11.25" thickBot="1" x14ac:dyDescent="0.2">
      <c r="A15" s="2">
        <v>1964</v>
      </c>
      <c r="B15">
        <f>100*((e!AR15)/e!BT15)</f>
        <v>47.014601893383798</v>
      </c>
      <c r="C15">
        <f>100*((e!AS15)/e!BU15)</f>
        <v>54.388020822013672</v>
      </c>
      <c r="D15">
        <f>100*((e!AT15)/e!BV15)</f>
        <v>62.542510945207795</v>
      </c>
      <c r="E15">
        <f>100*((e!AU15)/e!BW15)</f>
        <v>61.379852678242067</v>
      </c>
      <c r="F15">
        <f>100*((e!AV15)/e!BX15)</f>
        <v>51.599125419134303</v>
      </c>
      <c r="G15">
        <f>100*((e!AW15)/e!BY15)</f>
        <v>64.384730950873717</v>
      </c>
      <c r="H15">
        <f>100*((e!AX15)/e!BZ15)</f>
        <v>69.561895799263169</v>
      </c>
      <c r="I15">
        <f>100*((e!AY15)/e!CA15)</f>
        <v>65.155745974654977</v>
      </c>
      <c r="J15">
        <f>100*((e!AZ15)/e!CB15)</f>
        <v>69.812204462969461</v>
      </c>
      <c r="K15">
        <f>100*((e!BA15)/e!CC15)</f>
        <v>59.624526353158998</v>
      </c>
      <c r="L15">
        <f>100*((e!BB15)/e!CD15)</f>
        <v>40.514818246441706</v>
      </c>
      <c r="M15">
        <f>100*((e!BC15)/e!CE15)</f>
        <v>48.205783729549466</v>
      </c>
    </row>
    <row r="16" spans="1:14" ht="11.25" thickBot="1" x14ac:dyDescent="0.2">
      <c r="A16" s="2">
        <v>1965</v>
      </c>
      <c r="B16">
        <f>100*((e!AR16)/e!BT16)</f>
        <v>51.999241293842623</v>
      </c>
      <c r="C16">
        <f>100*((e!AS16)/e!BU16)</f>
        <v>57.71828971542373</v>
      </c>
      <c r="D16">
        <f>100*((e!AT16)/e!BV16)</f>
        <v>56.816646805400886</v>
      </c>
      <c r="E16">
        <f>100*((e!AU16)/e!BW16)</f>
        <v>55.739916230448493</v>
      </c>
      <c r="F16">
        <f>100*((e!AV16)/e!BX16)</f>
        <v>57.297013715116108</v>
      </c>
      <c r="G16">
        <f>100*((e!AW16)/e!BY16)</f>
        <v>69.170451879288592</v>
      </c>
      <c r="H16">
        <f>100*((e!AX16)/e!BZ16)</f>
        <v>64.985453972635682</v>
      </c>
      <c r="I16">
        <f>100*((e!AY16)/e!CA16)</f>
        <v>64.602868657295247</v>
      </c>
      <c r="J16">
        <f>100*((e!AZ16)/e!CB16)</f>
        <v>57.594281262224833</v>
      </c>
      <c r="K16">
        <f>100*((e!BA16)/e!CC16)</f>
        <v>49.154649118937314</v>
      </c>
      <c r="L16">
        <f>100*((e!BB16)/e!CD16)</f>
        <v>52.554333516328747</v>
      </c>
      <c r="M16">
        <f>100*((e!BC16)/e!CE16)</f>
        <v>50.075498495182671</v>
      </c>
    </row>
    <row r="17" spans="1:13" ht="11.25" thickBot="1" x14ac:dyDescent="0.2">
      <c r="A17" s="2">
        <v>1966</v>
      </c>
      <c r="B17">
        <f>100*((e!AR17)/e!BT17)</f>
        <v>58.889260739703275</v>
      </c>
      <c r="C17">
        <f>100*((e!AS17)/e!BU17)</f>
        <v>53.479572883283552</v>
      </c>
      <c r="D17">
        <f>100*((e!AT17)/e!BV17)</f>
        <v>56.212953017861125</v>
      </c>
      <c r="E17">
        <f>100*((e!AU17)/e!BW17)</f>
        <v>56.890709771329171</v>
      </c>
      <c r="F17">
        <f>100*((e!AV17)/e!BX17)</f>
        <v>57.656855364501624</v>
      </c>
      <c r="G17">
        <f>100*((e!AW17)/e!BY17)</f>
        <v>64.550644047465994</v>
      </c>
      <c r="H17">
        <f>100*((e!AX17)/e!BZ17)</f>
        <v>60.680817548755442</v>
      </c>
      <c r="I17">
        <f>100*((e!AY17)/e!CA17)</f>
        <v>67.742368594325924</v>
      </c>
      <c r="J17">
        <f>100*((e!AZ17)/e!CB17)</f>
        <v>69.390741384842386</v>
      </c>
      <c r="K17">
        <f>100*((e!BA17)/e!CC17)</f>
        <v>53.301402067385276</v>
      </c>
      <c r="L17">
        <f>100*((e!BB17)/e!CD17)</f>
        <v>47.71046086143933</v>
      </c>
      <c r="M17">
        <f>100*((e!BC17)/e!CE17)</f>
        <v>50.696879038644596</v>
      </c>
    </row>
    <row r="18" spans="1:13" ht="11.25" thickBot="1" x14ac:dyDescent="0.2">
      <c r="A18" s="2">
        <v>1967</v>
      </c>
      <c r="B18">
        <f>100*((e!AR18)/e!BT18)</f>
        <v>56.550469853809858</v>
      </c>
      <c r="C18">
        <f>100*((e!AS18)/e!BU18)</f>
        <v>50.582443065486871</v>
      </c>
      <c r="D18">
        <f>100*((e!AT18)/e!BV18)</f>
        <v>50.752232702357489</v>
      </c>
      <c r="E18">
        <f>100*((e!AU18)/e!BW18)</f>
        <v>46.805721105932804</v>
      </c>
      <c r="F18">
        <f>100*((e!AV18)/e!BX18)</f>
        <v>61.871991925833726</v>
      </c>
      <c r="G18">
        <f>100*((e!AW18)/e!BY18)</f>
        <v>43.158718875737215</v>
      </c>
      <c r="H18">
        <f>100*((e!AX18)/e!BZ18)</f>
        <v>70.198984099596572</v>
      </c>
      <c r="I18">
        <f>100*((e!AY18)/e!CA18)</f>
        <v>65.37059819390069</v>
      </c>
      <c r="J18">
        <f>100*((e!AZ18)/e!CB18)</f>
        <v>55.287018950517698</v>
      </c>
      <c r="K18">
        <f>100*((e!BA18)/e!CC18)</f>
        <v>54.585197238813741</v>
      </c>
      <c r="L18">
        <f>100*((e!BB18)/e!CD18)</f>
        <v>45.595771430432357</v>
      </c>
      <c r="M18">
        <f>100*((e!BC18)/e!CE18)</f>
        <v>52.844713872937341</v>
      </c>
    </row>
    <row r="19" spans="1:13" ht="11.25" thickBot="1" x14ac:dyDescent="0.2">
      <c r="A19" s="2">
        <v>1968</v>
      </c>
      <c r="B19">
        <f>100*((e!AR19)/e!BT19)</f>
        <v>55.40904433432231</v>
      </c>
      <c r="C19">
        <f>100*((e!AS19)/e!BU19)</f>
        <v>50.179542674693181</v>
      </c>
      <c r="D19">
        <f>100*((e!AT19)/e!BV19)</f>
        <v>63.388416957609991</v>
      </c>
      <c r="E19">
        <f>100*((e!AU19)/e!BW19)</f>
        <v>67.77152632618737</v>
      </c>
      <c r="F19">
        <f>100*((e!AV19)/e!BX19)</f>
        <v>51.550463085551158</v>
      </c>
      <c r="G19">
        <f>100*((e!AW19)/e!BY19)</f>
        <v>61.205331534083129</v>
      </c>
      <c r="H19">
        <f>100*((e!AX19)/e!BZ19)</f>
        <v>53.834150757835999</v>
      </c>
      <c r="I19">
        <f>100*((e!AY19)/e!CA19)</f>
        <v>68.546181234499471</v>
      </c>
      <c r="J19">
        <f>100*((e!AZ19)/e!CB19)</f>
        <v>54.548585157923121</v>
      </c>
      <c r="K19">
        <f>100*((e!BA19)/e!CC19)</f>
        <v>43.649998780326051</v>
      </c>
      <c r="L19">
        <f>100*((e!BB19)/e!CD19)</f>
        <v>57.741644617534469</v>
      </c>
      <c r="M19">
        <f>100*((e!BC19)/e!CE19)</f>
        <v>53.479572883283552</v>
      </c>
    </row>
    <row r="20" spans="1:13" ht="11.25" thickBot="1" x14ac:dyDescent="0.2">
      <c r="A20" s="2">
        <v>1969</v>
      </c>
      <c r="B20">
        <f>100*((e!AR20)/e!BT20)</f>
        <v>50.353233627857072</v>
      </c>
      <c r="C20">
        <f>100*((e!AS20)/e!BU20)</f>
        <v>65.77137711525495</v>
      </c>
      <c r="D20">
        <f>100*((e!AT20)/e!BV20)</f>
        <v>62.481494929689219</v>
      </c>
      <c r="E20">
        <f>100*((e!AU20)/e!BW20)</f>
        <v>59.53613244601155</v>
      </c>
      <c r="F20">
        <f>100*((e!AV20)/e!BX20)</f>
        <v>61.398530827972387</v>
      </c>
      <c r="G20">
        <f>100*((e!AW20)/e!BY20)</f>
        <v>55.209389393546552</v>
      </c>
      <c r="H20">
        <f>100*((e!AX20)/e!BZ20)</f>
        <v>67.532004640402405</v>
      </c>
      <c r="I20">
        <f>100*((e!AY20)/e!CA20)</f>
        <v>64.003086819452349</v>
      </c>
      <c r="J20">
        <f>100*((e!AZ20)/e!CB20)</f>
        <v>56.649390391460905</v>
      </c>
      <c r="K20">
        <f>100*((e!BA20)/e!CC20)</f>
        <v>43.892130129840247</v>
      </c>
      <c r="L20">
        <f>100*((e!BB20)/e!CD20)</f>
        <v>50.026821866671348</v>
      </c>
      <c r="M20">
        <f>100*((e!BC20)/e!CE20)</f>
        <v>59.679944032672473</v>
      </c>
    </row>
    <row r="21" spans="1:13" ht="11.25" thickBot="1" x14ac:dyDescent="0.2">
      <c r="A21" s="2">
        <v>1970</v>
      </c>
      <c r="B21">
        <f>100*((e!AR21)/e!BT21)</f>
        <v>58.913177590809696</v>
      </c>
      <c r="C21">
        <f>100*((e!AS21)/e!BU21)</f>
        <v>63.816171840938715</v>
      </c>
      <c r="D21">
        <f>100*((e!AT21)/e!BV21)</f>
        <v>66.010876621833958</v>
      </c>
      <c r="E21">
        <f>100*((e!AU21)/e!BW21)</f>
        <v>60.283105730718113</v>
      </c>
      <c r="F21">
        <f>100*((e!AV21)/e!BX21)</f>
        <v>50.918129047152675</v>
      </c>
      <c r="G21">
        <f>100*((e!AW21)/e!BY21)</f>
        <v>61.069023519788615</v>
      </c>
      <c r="H21">
        <f>100*((e!AX21)/e!BZ21)</f>
        <v>62.873380321563431</v>
      </c>
      <c r="I21">
        <f>100*((e!AY21)/e!CA21)</f>
        <v>69.974477061389877</v>
      </c>
      <c r="J21">
        <f>100*((e!AZ21)/e!CB21)</f>
        <v>57.696002114494135</v>
      </c>
      <c r="K21">
        <f>100*((e!BA21)/e!CC21)</f>
        <v>51.649854275891158</v>
      </c>
      <c r="L21">
        <f>100*((e!BB21)/e!CD21)</f>
        <v>56.631453205572555</v>
      </c>
      <c r="M21">
        <f>100*((e!BC21)/e!CE21)</f>
        <v>53.563550298025397</v>
      </c>
    </row>
    <row r="22" spans="1:13" ht="11.25" thickBot="1" x14ac:dyDescent="0.2">
      <c r="A22" s="2">
        <v>1971</v>
      </c>
      <c r="B22">
        <f>100*((e!AR22)/e!BT22)</f>
        <v>54.388020822013672</v>
      </c>
      <c r="C22">
        <f>100*((e!AS22)/e!BU22)</f>
        <v>53.285803952227973</v>
      </c>
      <c r="D22">
        <f>100*((e!AT22)/e!BV22)</f>
        <v>58.889260739703275</v>
      </c>
      <c r="E22">
        <f>100*((e!AU22)/e!BW22)</f>
        <v>60.428381134204336</v>
      </c>
      <c r="F22">
        <f>100*((e!AV22)/e!BX22)</f>
        <v>63.266819555435646</v>
      </c>
      <c r="G22">
        <f>100*((e!AW22)/e!BY22)</f>
        <v>57.246578976499563</v>
      </c>
      <c r="H22">
        <f>100*((e!AX22)/e!BZ22)</f>
        <v>63.84529963743919</v>
      </c>
      <c r="I22">
        <f>100*((e!AY22)/e!CA22)</f>
        <v>70.389821825688813</v>
      </c>
      <c r="J22">
        <f>100*((e!AZ22)/e!CB22)</f>
        <v>57.151253181964357</v>
      </c>
      <c r="K22">
        <f>100*((e!BA22)/e!CC22)</f>
        <v>61.251538807294914</v>
      </c>
      <c r="L22">
        <f>100*((e!BB22)/e!CD22)</f>
        <v>60.673861650162095</v>
      </c>
      <c r="M22">
        <f>100*((e!BC22)/e!CE22)</f>
        <v>53.479572883283552</v>
      </c>
    </row>
    <row r="23" spans="1:13" ht="11.25" thickBot="1" x14ac:dyDescent="0.2">
      <c r="A23" s="2">
        <v>1972</v>
      </c>
      <c r="B23">
        <f>100*((e!AR23)/e!BT23)</f>
        <v>56.649130169090547</v>
      </c>
      <c r="C23">
        <f>100*((e!AS23)/e!BU23)</f>
        <v>61.927307261256772</v>
      </c>
      <c r="D23">
        <f>100*((e!AT23)/e!BV23)</f>
        <v>55.137007208792674</v>
      </c>
      <c r="E23">
        <f>100*((e!AU23)/e!BW23)</f>
        <v>50.497648806446506</v>
      </c>
      <c r="F23">
        <f>100*((e!AV23)/e!BX23)</f>
        <v>64.228137779025403</v>
      </c>
      <c r="G23">
        <f>100*((e!AW23)/e!BY23)</f>
        <v>69.367030134139327</v>
      </c>
      <c r="H23">
        <f>100*((e!AX23)/e!BZ23)</f>
        <v>71.597273292607127</v>
      </c>
      <c r="I23">
        <f>100*((e!AY23)/e!CA23)</f>
        <v>56.720208886614408</v>
      </c>
      <c r="J23">
        <f>100*((e!AZ23)/e!CB23)</f>
        <v>60.571707898719332</v>
      </c>
      <c r="K23">
        <f>100*((e!BA23)/e!CC23)</f>
        <v>61.345238160329089</v>
      </c>
      <c r="L23">
        <f>100*((e!BB23)/e!CD23)</f>
        <v>55.280418024247524</v>
      </c>
      <c r="M23">
        <f>100*((e!BC23)/e!CE23)</f>
        <v>53.740217081515816</v>
      </c>
    </row>
    <row r="24" spans="1:13" ht="11.25" thickBot="1" x14ac:dyDescent="0.2">
      <c r="A24" s="2">
        <v>1973</v>
      </c>
      <c r="B24">
        <f>100*((e!AR24)/e!BT24)</f>
        <v>53.552490833357389</v>
      </c>
      <c r="C24">
        <f>100*((e!AS24)/e!BU24)</f>
        <v>47.520712770590592</v>
      </c>
      <c r="D24">
        <f>100*((e!AT24)/e!BV24)</f>
        <v>54.201722147389042</v>
      </c>
      <c r="E24">
        <f>100*((e!AU24)/e!BW24)</f>
        <v>64.968288569015485</v>
      </c>
      <c r="F24">
        <f>100*((e!AV24)/e!BX24)</f>
        <v>58.633198979331191</v>
      </c>
      <c r="G24">
        <f>100*((e!AW24)/e!BY24)</f>
        <v>62.189421939459713</v>
      </c>
      <c r="H24">
        <f>100*((e!AX24)/e!BZ24)</f>
        <v>64.384730950873717</v>
      </c>
      <c r="I24">
        <f>100*((e!AY24)/e!CA24)</f>
        <v>63.47027875583381</v>
      </c>
      <c r="J24">
        <f>100*((e!AZ24)/e!CB24)</f>
        <v>45.599166770161155</v>
      </c>
      <c r="K24">
        <f>100*((e!BA24)/e!CC24)</f>
        <v>46.165935102487971</v>
      </c>
      <c r="L24">
        <f>100*((e!BB24)/e!CD24)</f>
        <v>49.98030001495983</v>
      </c>
      <c r="M24">
        <f>100*((e!BC24)/e!CE24)</f>
        <v>53.285803952227973</v>
      </c>
    </row>
    <row r="25" spans="1:13" ht="11.25" thickBot="1" x14ac:dyDescent="0.2">
      <c r="A25" s="2">
        <v>1974</v>
      </c>
      <c r="B25">
        <f>100*((e!AR25)/e!BT25)</f>
        <v>63.296685212073726</v>
      </c>
      <c r="C25">
        <f>100*((e!AS25)/e!BU25)</f>
        <v>56.792877863597916</v>
      </c>
      <c r="D25">
        <f>100*((e!AT25)/e!BV25)</f>
        <v>61.880583579149359</v>
      </c>
      <c r="E25">
        <f>100*((e!AU25)/e!BW25)</f>
        <v>60.180912011044775</v>
      </c>
      <c r="F25">
        <f>100*((e!AV25)/e!BX25)</f>
        <v>50.644958129085097</v>
      </c>
      <c r="G25">
        <f>100*((e!AW25)/e!BY25)</f>
        <v>58.19088039038823</v>
      </c>
      <c r="H25">
        <f>100*((e!AX25)/e!BZ25)</f>
        <v>72.328553433284767</v>
      </c>
      <c r="I25">
        <f>100*((e!AY25)/e!CA25)</f>
        <v>62.647216333285307</v>
      </c>
      <c r="J25">
        <f>100*((e!AZ25)/e!CB25)</f>
        <v>56.995865893676786</v>
      </c>
      <c r="K25">
        <f>100*((e!BA25)/e!CC25)</f>
        <v>49.154649118937314</v>
      </c>
      <c r="L25">
        <f>100*((e!BB25)/e!CD25)</f>
        <v>51.482056806286778</v>
      </c>
      <c r="M25">
        <f>100*((e!BC25)/e!CE25)</f>
        <v>55.03432076576604</v>
      </c>
    </row>
    <row r="26" spans="1:13" ht="11.25" thickBot="1" x14ac:dyDescent="0.2">
      <c r="A26" s="2">
        <v>1975</v>
      </c>
      <c r="B26">
        <f>100*((e!AR26)/e!BT26)</f>
        <v>50.523453554045886</v>
      </c>
      <c r="C26">
        <f>100*((e!AS26)/e!BU26)</f>
        <v>60.135825902623743</v>
      </c>
      <c r="D26">
        <f>100*((e!AT26)/e!BV26)</f>
        <v>53.479572883283552</v>
      </c>
      <c r="E26">
        <f>100*((e!AU26)/e!BW26)</f>
        <v>48.903595760674449</v>
      </c>
      <c r="F26">
        <f>100*((e!AV26)/e!BX26)</f>
        <v>56.743299244128565</v>
      </c>
      <c r="G26">
        <f>100*((e!AW26)/e!BY26)</f>
        <v>66.541574732388526</v>
      </c>
      <c r="H26">
        <f>100*((e!AX26)/e!BZ26)</f>
        <v>65.200189098697166</v>
      </c>
      <c r="I26">
        <f>100*((e!AY26)/e!CA26)</f>
        <v>63.623992880931425</v>
      </c>
      <c r="J26">
        <f>100*((e!AZ26)/e!CB26)</f>
        <v>58.895807569073064</v>
      </c>
      <c r="K26">
        <f>100*((e!BA26)/e!CC26)</f>
        <v>53.978582231654357</v>
      </c>
      <c r="L26">
        <f>100*((e!BB26)/e!CD26)</f>
        <v>48.716286162984659</v>
      </c>
      <c r="M26">
        <f>100*((e!BC26)/e!CE26)</f>
        <v>55.897558748620938</v>
      </c>
    </row>
    <row r="27" spans="1:13" ht="11.25" thickBot="1" x14ac:dyDescent="0.2">
      <c r="A27" s="2">
        <v>1976</v>
      </c>
      <c r="B27">
        <f>100*((e!AR27)/e!BT27)</f>
        <v>56.550469853809858</v>
      </c>
      <c r="C27">
        <f>100*((e!AS27)/e!BU27)</f>
        <v>51.713392101427623</v>
      </c>
      <c r="D27">
        <f>100*((e!AT27)/e!BV27)</f>
        <v>51.571121162012233</v>
      </c>
      <c r="E27">
        <f>100*((e!AU27)/e!BW27)</f>
        <v>52.828297044674791</v>
      </c>
      <c r="F27">
        <f>100*((e!AV27)/e!BX27)</f>
        <v>59.739607144370041</v>
      </c>
      <c r="G27">
        <f>100*((e!AW27)/e!BY27)</f>
        <v>62.796316913558911</v>
      </c>
      <c r="H27">
        <f>100*((e!AX27)/e!BZ27)</f>
        <v>68.139869871337098</v>
      </c>
      <c r="I27">
        <f>100*((e!AY27)/e!CA27)</f>
        <v>66.358324189548384</v>
      </c>
      <c r="J27">
        <f>100*((e!AZ27)/e!CB27)</f>
        <v>64.550644047465994</v>
      </c>
      <c r="K27">
        <f>100*((e!BA27)/e!CC27)</f>
        <v>48.874019769937796</v>
      </c>
      <c r="L27">
        <f>100*((e!BB27)/e!CD27)</f>
        <v>50.643800593573715</v>
      </c>
      <c r="M27">
        <f>100*((e!BC27)/e!CE27)</f>
        <v>61.050130458792282</v>
      </c>
    </row>
    <row r="28" spans="1:13" ht="11.25" thickBot="1" x14ac:dyDescent="0.2">
      <c r="A28" s="2">
        <v>1977</v>
      </c>
      <c r="B28">
        <f>100*((e!AR28)/e!BT28)</f>
        <v>65.309503536456347</v>
      </c>
      <c r="C28">
        <f>100*((e!AS28)/e!BU28)</f>
        <v>63.341230523249635</v>
      </c>
      <c r="D28">
        <f>100*((e!AT28)/e!BV28)</f>
        <v>63.624704687718783</v>
      </c>
      <c r="E28">
        <f>100*((e!AU28)/e!BW28)</f>
        <v>63.722095632720901</v>
      </c>
      <c r="F28">
        <f>100*((e!AV28)/e!BX28)</f>
        <v>62.646393605237058</v>
      </c>
      <c r="G28">
        <f>100*((e!AW28)/e!BY28)</f>
        <v>70.619177424371856</v>
      </c>
      <c r="H28">
        <f>100*((e!AX28)/e!BZ28)</f>
        <v>66.541574732388526</v>
      </c>
      <c r="I28">
        <f>100*((e!AY28)/e!CA28)</f>
        <v>60.087843376555647</v>
      </c>
      <c r="J28">
        <f>100*((e!AZ28)/e!CB28)</f>
        <v>67.325977636663197</v>
      </c>
      <c r="K28">
        <f>100*((e!BA28)/e!CC28)</f>
        <v>43.878879767373391</v>
      </c>
      <c r="L28" t="e">
        <f>100*((e!BB28)/e!CD28)</f>
        <v>#VALUE!</v>
      </c>
      <c r="M28">
        <f>100*((e!BC28)/e!CE28)</f>
        <v>54.293357689931675</v>
      </c>
    </row>
    <row r="29" spans="1:13" ht="11.25" thickBot="1" x14ac:dyDescent="0.2">
      <c r="A29" s="2">
        <v>1978</v>
      </c>
      <c r="B29">
        <f>100*((e!AR29)/e!BT29)</f>
        <v>50.523453554045886</v>
      </c>
      <c r="C29">
        <f>100*((e!AS29)/e!BU29)</f>
        <v>53.285803952227973</v>
      </c>
      <c r="D29">
        <f>100*((e!AT29)/e!BV29)</f>
        <v>56.963429940258969</v>
      </c>
      <c r="E29">
        <f>100*((e!AU29)/e!BW29)</f>
        <v>54.83399123200757</v>
      </c>
      <c r="F29">
        <f>100*((e!AV29)/e!BX29)</f>
        <v>47.953264479229261</v>
      </c>
      <c r="G29">
        <f>100*((e!AW29)/e!BY29)</f>
        <v>48.178624630852241</v>
      </c>
      <c r="H29">
        <f>100*((e!AX29)/e!BZ29)</f>
        <v>62.873380321563431</v>
      </c>
      <c r="I29">
        <f>100*((e!AY29)/e!CA29)</f>
        <v>64.003086819452349</v>
      </c>
      <c r="J29">
        <f>100*((e!AZ29)/e!CB29)</f>
        <v>60.571707898719332</v>
      </c>
      <c r="K29">
        <f>100*((e!BA29)/e!CC29)</f>
        <v>61.488834866607135</v>
      </c>
      <c r="L29">
        <f>100*((e!BB29)/e!CD29)</f>
        <v>62.782433477088851</v>
      </c>
      <c r="M29">
        <f>100*((e!BC29)/e!CE29)</f>
        <v>44.714841164120706</v>
      </c>
    </row>
    <row r="30" spans="1:13" ht="11.25" thickBot="1" x14ac:dyDescent="0.2">
      <c r="A30" s="2">
        <v>1979</v>
      </c>
      <c r="B30">
        <f>100*((e!AR30)/e!BT30)</f>
        <v>58.913177590809696</v>
      </c>
      <c r="C30">
        <f>100*((e!AS30)/e!BU30)</f>
        <v>55.03432076576604</v>
      </c>
      <c r="D30">
        <f>100*((e!AT30)/e!BV30)</f>
        <v>49.408860260746081</v>
      </c>
      <c r="E30">
        <f>100*((e!AU30)/e!BW30)</f>
        <v>61.067463972304161</v>
      </c>
      <c r="F30">
        <f>100*((e!AV30)/e!BX30)</f>
        <v>49.125708481320288</v>
      </c>
      <c r="G30">
        <f>100*((e!AW30)/e!BY30)</f>
        <v>68.972143621296524</v>
      </c>
      <c r="H30">
        <f>100*((e!AX30)/e!BZ30)</f>
        <v>68.139604746203702</v>
      </c>
      <c r="I30">
        <f>100*((e!AY30)/e!CA30)</f>
        <v>64.064823406178235</v>
      </c>
      <c r="J30">
        <f>100*((e!AZ30)/e!CB30)</f>
        <v>54.155895563738412</v>
      </c>
      <c r="K30">
        <f>100*((e!BA30)/e!CC30)</f>
        <v>64.054351432362381</v>
      </c>
      <c r="L30">
        <f>100*((e!BB30)/e!CD30)</f>
        <v>58.876330103008158</v>
      </c>
      <c r="M30">
        <f>100*((e!BC30)/e!CE30)</f>
        <v>57.080777691248763</v>
      </c>
    </row>
    <row r="31" spans="1:13" ht="11.25" thickBot="1" x14ac:dyDescent="0.2">
      <c r="A31" s="2">
        <v>1980</v>
      </c>
      <c r="B31">
        <f>100*((e!AR31)/e!BT31)</f>
        <v>53.371716125699074</v>
      </c>
      <c r="C31">
        <f>100*((e!AS31)/e!BU31)</f>
        <v>59.880815110186433</v>
      </c>
      <c r="D31">
        <f>100*((e!AT31)/e!BV31)</f>
        <v>65.118965883022625</v>
      </c>
      <c r="E31">
        <f>100*((e!AU31)/e!BW31)</f>
        <v>52.488068662585363</v>
      </c>
      <c r="F31">
        <f>100*((e!AV31)/e!BX31)</f>
        <v>63.828530732353471</v>
      </c>
      <c r="G31">
        <f>100*((e!AW31)/e!BY31)</f>
        <v>54.548585157923121</v>
      </c>
      <c r="H31">
        <f>100*((e!AX31)/e!BZ31)</f>
        <v>56.881554303744906</v>
      </c>
      <c r="I31">
        <f>100*((e!AY31)/e!CA31)</f>
        <v>58.678417321589684</v>
      </c>
      <c r="J31">
        <f>100*((e!AZ31)/e!CB31)</f>
        <v>55.287018950517698</v>
      </c>
      <c r="K31">
        <f>100*((e!BA31)/e!CC31)</f>
        <v>50.730171950580406</v>
      </c>
      <c r="L31">
        <f>100*((e!BB31)/e!CD31)</f>
        <v>56.631453205572555</v>
      </c>
      <c r="M31">
        <f>100*((e!BC31)/e!CE31)</f>
        <v>58.889260739703275</v>
      </c>
    </row>
    <row r="32" spans="1:13" ht="11.25" thickBot="1" x14ac:dyDescent="0.2">
      <c r="A32" s="2">
        <v>1981</v>
      </c>
      <c r="B32">
        <f>100*((e!AR32)/e!BT32)</f>
        <v>56.816646805400886</v>
      </c>
      <c r="C32">
        <f>100*((e!AS32)/e!BU32)</f>
        <v>55.679039047379661</v>
      </c>
      <c r="D32">
        <f>100*((e!AT32)/e!BV32)</f>
        <v>59.931438308739914</v>
      </c>
      <c r="E32">
        <f>100*((e!AU32)/e!BW32)</f>
        <v>42.437677892912511</v>
      </c>
      <c r="F32">
        <f>100*((e!AV32)/e!BX32)</f>
        <v>63.03768014133874</v>
      </c>
      <c r="G32">
        <f>100*((e!AW32)/e!BY32)</f>
        <v>65.330207069521933</v>
      </c>
      <c r="H32">
        <f>100*((e!AX32)/e!BZ32)</f>
        <v>59.61698737222374</v>
      </c>
      <c r="I32">
        <f>100*((e!AY32)/e!CA32)</f>
        <v>75.474721766268871</v>
      </c>
      <c r="J32">
        <f>100*((e!AZ32)/e!CB32)</f>
        <v>43.468423335773196</v>
      </c>
      <c r="K32">
        <f>100*((e!BA32)/e!CC32)</f>
        <v>56.584883774838183</v>
      </c>
      <c r="L32">
        <f>100*((e!BB32)/e!CD32)</f>
        <v>59.260104558684354</v>
      </c>
      <c r="M32">
        <f>100*((e!BC32)/e!CE32)</f>
        <v>56.586796415747799</v>
      </c>
    </row>
    <row r="33" spans="1:13" ht="11.25" thickBot="1" x14ac:dyDescent="0.2">
      <c r="A33" s="2">
        <v>1982</v>
      </c>
      <c r="B33">
        <f>100*((e!AR33)/e!BT33)</f>
        <v>54.222394586841496</v>
      </c>
      <c r="C33">
        <f>100*((e!AS33)/e!BU33)</f>
        <v>63.537415113099627</v>
      </c>
      <c r="D33">
        <f>100*((e!AT33)/e!BV33)</f>
        <v>57.980356607528392</v>
      </c>
      <c r="E33">
        <f>100*((e!AU33)/e!BW33)</f>
        <v>60.479284125878237</v>
      </c>
      <c r="F33">
        <f>100*((e!AV33)/e!BX33)</f>
        <v>69.57021188143203</v>
      </c>
      <c r="G33">
        <f>100*((e!AW33)/e!BY33)</f>
        <v>69.469466940042707</v>
      </c>
      <c r="H33">
        <f>100*((e!AX33)/e!BZ33)</f>
        <v>59.219247377399228</v>
      </c>
      <c r="I33">
        <f>100*((e!AY33)/e!CA33)</f>
        <v>67.613922216131968</v>
      </c>
      <c r="J33">
        <f>100*((e!AZ33)/e!CB33)</f>
        <v>53.896683965584536</v>
      </c>
      <c r="K33">
        <f>100*((e!BA33)/e!CC33)</f>
        <v>45.187679945575397</v>
      </c>
      <c r="L33">
        <f>100*((e!BB33)/e!CD33)</f>
        <v>55.57470637606383</v>
      </c>
      <c r="M33">
        <f>100*((e!BC33)/e!CE33)</f>
        <v>55.734845340830304</v>
      </c>
    </row>
    <row r="34" spans="1:13" ht="11.25" thickBot="1" x14ac:dyDescent="0.2">
      <c r="A34" s="2">
        <v>1983</v>
      </c>
      <c r="B34">
        <f>100*((e!AR34)/e!BT34)</f>
        <v>53.888927584785385</v>
      </c>
      <c r="C34">
        <f>100*((e!AS34)/e!BU34)</f>
        <v>54.498029966389041</v>
      </c>
      <c r="D34">
        <f>100*((e!AT34)/e!BV34)</f>
        <v>55.732794036095399</v>
      </c>
      <c r="E34">
        <f>100*((e!AU34)/e!BW34)</f>
        <v>54.482239189806073</v>
      </c>
      <c r="F34">
        <f>100*((e!AV34)/e!BX34)</f>
        <v>55.707643612561199</v>
      </c>
      <c r="G34">
        <f>100*((e!AW34)/e!BY34)</f>
        <v>67.490940434531183</v>
      </c>
      <c r="H34">
        <f>100*((e!AX34)/e!BZ34)</f>
        <v>58.718647198270027</v>
      </c>
      <c r="I34">
        <f>100*((e!AY34)/e!CA34)</f>
        <v>58.726771183720608</v>
      </c>
      <c r="J34">
        <f>100*((e!AZ34)/e!CB34)</f>
        <v>58.198212154196291</v>
      </c>
      <c r="K34">
        <f>100*((e!BA34)/e!CC34)</f>
        <v>58.873590126281961</v>
      </c>
      <c r="L34">
        <f>100*((e!BB34)/e!CD34)</f>
        <v>49.138780952955806</v>
      </c>
      <c r="M34">
        <f>100*((e!BC34)/e!CE34)</f>
        <v>52.788909011162652</v>
      </c>
    </row>
    <row r="35" spans="1:13" ht="11.25" thickBot="1" x14ac:dyDescent="0.2">
      <c r="A35" s="2">
        <v>1984</v>
      </c>
      <c r="B35">
        <f>100*((e!AR35)/e!BT35)</f>
        <v>58.913177590809696</v>
      </c>
      <c r="C35">
        <f>100*((e!AS35)/e!BU35)</f>
        <v>59.675289460185255</v>
      </c>
      <c r="D35">
        <f>100*((e!AT35)/e!BV35)</f>
        <v>61.978318855397973</v>
      </c>
      <c r="E35">
        <f>100*((e!AU35)/e!BW35)</f>
        <v>57.792890460359857</v>
      </c>
      <c r="F35">
        <f>100*((e!AV35)/e!BX35)</f>
        <v>53.798854112852993</v>
      </c>
      <c r="G35">
        <f>100*((e!AW35)/e!BY35)</f>
        <v>63.423326129157495</v>
      </c>
      <c r="H35">
        <f>100*((e!AX35)/e!BZ35)</f>
        <v>64.819228617291571</v>
      </c>
      <c r="I35">
        <f>100*((e!AY35)/e!CA35)</f>
        <v>68.955227855358473</v>
      </c>
      <c r="J35">
        <f>100*((e!AZ35)/e!CB35)</f>
        <v>58.419729098655225</v>
      </c>
      <c r="K35">
        <f>100*((e!BA35)/e!CC35)</f>
        <v>47.764141287835763</v>
      </c>
      <c r="L35">
        <f>100*((e!BB35)/e!CD35)</f>
        <v>55.029001484270722</v>
      </c>
      <c r="M35">
        <f>100*((e!BC35)/e!CE35)</f>
        <v>58.303007033445361</v>
      </c>
    </row>
    <row r="36" spans="1:13" ht="11.25" thickBot="1" x14ac:dyDescent="0.2">
      <c r="A36" s="2">
        <v>1985</v>
      </c>
      <c r="B36">
        <f>100*((e!AR36)/e!BT36)</f>
        <v>54.277685129011175</v>
      </c>
      <c r="C36">
        <f>100*((e!AS36)/e!BU36)</f>
        <v>47.935475137832341</v>
      </c>
      <c r="D36">
        <f>100*((e!AT36)/e!BV36)</f>
        <v>53.87926542542332</v>
      </c>
      <c r="E36">
        <f>100*((e!AU36)/e!BW36)</f>
        <v>59.127690402151579</v>
      </c>
      <c r="F36">
        <f>100*((e!AV36)/e!BX36)</f>
        <v>56.395690760679237</v>
      </c>
      <c r="G36">
        <f>100*((e!AW36)/e!BY36)</f>
        <v>69.445180941234383</v>
      </c>
      <c r="H36">
        <f>100*((e!AX36)/e!BZ36)</f>
        <v>69.897533094456023</v>
      </c>
      <c r="I36">
        <f>100*((e!AY36)/e!CA36)</f>
        <v>53.825434323524789</v>
      </c>
      <c r="J36">
        <f>100*((e!AZ36)/e!CB36)</f>
        <v>54.284832589592057</v>
      </c>
      <c r="K36">
        <f>100*((e!BA36)/e!CC36)</f>
        <v>45.449687407460523</v>
      </c>
      <c r="L36">
        <f>100*((e!BB36)/e!CD36)</f>
        <v>50.034094257897586</v>
      </c>
      <c r="M36">
        <f>100*((e!BC36)/e!CE36)</f>
        <v>53.177875069079938</v>
      </c>
    </row>
    <row r="37" spans="1:13" ht="11.25" thickBot="1" x14ac:dyDescent="0.2">
      <c r="A37" s="2">
        <v>1986</v>
      </c>
      <c r="B37">
        <f>100*((e!AR37)/e!BT37)</f>
        <v>47.434780103118293</v>
      </c>
      <c r="C37">
        <f>100*((e!AS37)/e!BU37)</f>
        <v>55.143046131335403</v>
      </c>
      <c r="D37">
        <f>100*((e!AT37)/e!BV37)</f>
        <v>57.823364538978204</v>
      </c>
      <c r="E37">
        <f>100*((e!AU37)/e!BW37)</f>
        <v>57.471821025013682</v>
      </c>
      <c r="F37">
        <f>100*((e!AV37)/e!BX37)</f>
        <v>52.300444889048258</v>
      </c>
      <c r="G37">
        <f>100*((e!AW37)/e!BY37)</f>
        <v>61.029950940483957</v>
      </c>
      <c r="H37">
        <f>100*((e!AX37)/e!BZ37)</f>
        <v>62.360050679664148</v>
      </c>
      <c r="I37">
        <f>100*((e!AY37)/e!CA37)</f>
        <v>59.711912446730544</v>
      </c>
      <c r="J37">
        <f>100*((e!AZ37)/e!CB37)</f>
        <v>54.505540643402469</v>
      </c>
      <c r="K37">
        <f>100*((e!BA37)/e!CC37)</f>
        <v>58.950032855439218</v>
      </c>
      <c r="L37">
        <f>100*((e!BB37)/e!CD37)</f>
        <v>50.53666695235345</v>
      </c>
      <c r="M37">
        <f>100*((e!BC37)/e!CE37)</f>
        <v>52.152135014800493</v>
      </c>
    </row>
    <row r="38" spans="1:13" ht="11.25" thickBot="1" x14ac:dyDescent="0.2">
      <c r="A38" s="2">
        <v>1987</v>
      </c>
      <c r="B38">
        <f>100*((e!AR38)/e!BT38)</f>
        <v>62.445972134872243</v>
      </c>
      <c r="C38">
        <f>100*((e!AS38)/e!BU38)</f>
        <v>57.980356607528392</v>
      </c>
      <c r="D38">
        <f>100*((e!AT38)/e!BV38)</f>
        <v>60.38263058550519</v>
      </c>
      <c r="E38">
        <f>100*((e!AU38)/e!BW38)</f>
        <v>52.333783982622307</v>
      </c>
      <c r="F38">
        <f>100*((e!AV38)/e!BX38)</f>
        <v>61.155875450472749</v>
      </c>
      <c r="G38">
        <f>100*((e!AW38)/e!BY38)</f>
        <v>61.169991226389023</v>
      </c>
      <c r="H38">
        <f>100*((e!AX38)/e!BZ38)</f>
        <v>56.968806381425793</v>
      </c>
      <c r="I38">
        <f>100*((e!AY38)/e!CA38)</f>
        <v>60.774182175825075</v>
      </c>
      <c r="J38">
        <f>100*((e!AZ38)/e!CB38)</f>
        <v>48.806653081936801</v>
      </c>
      <c r="K38">
        <f>100*((e!BA38)/e!CC38)</f>
        <v>51.100738578406471</v>
      </c>
      <c r="L38">
        <f>100*((e!BB38)/e!CD38)</f>
        <v>45.362291642880237</v>
      </c>
      <c r="M38">
        <f>100*((e!BC38)/e!CE38)</f>
        <v>46.353198910971734</v>
      </c>
    </row>
    <row r="39" spans="1:13" ht="11.25" thickBot="1" x14ac:dyDescent="0.2">
      <c r="A39" s="2">
        <v>1988</v>
      </c>
      <c r="B39">
        <f>100*((e!AR39)/e!BT39)</f>
        <v>59.016487697028971</v>
      </c>
      <c r="C39">
        <f>100*((e!AS39)/e!BU39)</f>
        <v>57.823364538978204</v>
      </c>
      <c r="D39">
        <f>100*((e!AT39)/e!BV39)</f>
        <v>58.006796168079923</v>
      </c>
      <c r="E39">
        <f>100*((e!AU39)/e!BW39)</f>
        <v>52.150298860825018</v>
      </c>
      <c r="F39">
        <f>100*((e!AV39)/e!BX39)</f>
        <v>58.533824331389475</v>
      </c>
      <c r="G39">
        <f>100*((e!AW39)/e!BY39)</f>
        <v>60.947063445750807</v>
      </c>
      <c r="H39">
        <f>100*((e!AX39)/e!BZ39)</f>
        <v>56.400548810903558</v>
      </c>
      <c r="I39">
        <f>100*((e!AY39)/e!CA39)</f>
        <v>63.623992880931425</v>
      </c>
      <c r="J39">
        <f>100*((e!AZ39)/e!CB39)</f>
        <v>58.043192404048597</v>
      </c>
      <c r="K39">
        <f>100*((e!BA39)/e!CC39)</f>
        <v>52.902969267766032</v>
      </c>
      <c r="L39">
        <f>100*((e!BB39)/e!CD39)</f>
        <v>48.707366927550751</v>
      </c>
      <c r="M39">
        <f>100*((e!BC39)/e!CE39)</f>
        <v>53.233124712251843</v>
      </c>
    </row>
    <row r="40" spans="1:13" ht="11.25" thickBot="1" x14ac:dyDescent="0.2">
      <c r="A40" s="2">
        <v>1989</v>
      </c>
      <c r="B40">
        <f>100*((e!AR40)/e!BT40)</f>
        <v>63.834544121250602</v>
      </c>
      <c r="C40">
        <f>100*((e!AS40)/e!BU40)</f>
        <v>58.90348253551673</v>
      </c>
      <c r="D40">
        <f>100*((e!AT40)/e!BV40)</f>
        <v>57.238279954598539</v>
      </c>
      <c r="E40">
        <f>100*((e!AU40)/e!BW40)</f>
        <v>60.528132492425691</v>
      </c>
      <c r="F40">
        <f>100*((e!AV40)/e!BX40)</f>
        <v>52.299137655882255</v>
      </c>
      <c r="G40">
        <f>100*((e!AW40)/e!BY40)</f>
        <v>61.489253125008425</v>
      </c>
      <c r="H40">
        <f>100*((e!AX40)/e!BZ40)</f>
        <v>69.908393235237895</v>
      </c>
      <c r="I40">
        <f>100*((e!AY40)/e!CA40)</f>
        <v>64.862288664848904</v>
      </c>
      <c r="J40">
        <f>100*((e!AZ40)/e!CB40)</f>
        <v>55.930034851550694</v>
      </c>
      <c r="K40">
        <f>100*((e!BA40)/e!CC40)</f>
        <v>54.327548149850493</v>
      </c>
      <c r="L40">
        <f>100*((e!BB40)/e!CD40)</f>
        <v>50.273828774723071</v>
      </c>
      <c r="M40">
        <f>100*((e!BC40)/e!CE40)</f>
        <v>56.700016636040154</v>
      </c>
    </row>
    <row r="41" spans="1:13" ht="11.25" thickBot="1" x14ac:dyDescent="0.2">
      <c r="A41" s="2">
        <v>1990</v>
      </c>
      <c r="B41">
        <f>100*((e!AR41)/e!BT41)</f>
        <v>64.468201655819485</v>
      </c>
      <c r="C41">
        <f>100*((e!AS41)/e!BU41)</f>
        <v>59.471523565576369</v>
      </c>
      <c r="D41">
        <f>100*((e!AT41)/e!BV41)</f>
        <v>53.177875069079938</v>
      </c>
      <c r="E41">
        <f>100*((e!AU41)/e!BW41)</f>
        <v>57.102272377571076</v>
      </c>
      <c r="F41">
        <f>100*((e!AV41)/e!BX41)</f>
        <v>69.925872169974369</v>
      </c>
      <c r="G41">
        <f>100*((e!AW41)/e!BY41)</f>
        <v>65.852115641400005</v>
      </c>
      <c r="H41">
        <f>100*((e!AX41)/e!BZ41)</f>
        <v>65.498658417397877</v>
      </c>
      <c r="I41">
        <f>100*((e!AY41)/e!CA41)</f>
        <v>72.94108434388707</v>
      </c>
      <c r="J41">
        <f>100*((e!AZ41)/e!CB41)</f>
        <v>68.345692141949314</v>
      </c>
      <c r="K41">
        <f>100*((e!BA41)/e!CC41)</f>
        <v>52.519694946370684</v>
      </c>
      <c r="L41">
        <f>100*((e!BB41)/e!CD41)</f>
        <v>55.957131871980096</v>
      </c>
      <c r="M41">
        <f>100*((e!BC41)/e!CE41)</f>
        <v>54.092102690138063</v>
      </c>
    </row>
    <row r="42" spans="1:13" ht="11.25" thickBot="1" x14ac:dyDescent="0.2">
      <c r="A42" s="2">
        <v>1991</v>
      </c>
      <c r="B42">
        <f>100*((e!AR42)/e!BT42)</f>
        <v>62.53010347980377</v>
      </c>
      <c r="C42">
        <f>100*((e!AS42)/e!BU42)</f>
        <v>53.795897683000369</v>
      </c>
      <c r="D42">
        <f>100*((e!AT42)/e!BV42)</f>
        <v>60.131405703049744</v>
      </c>
      <c r="E42">
        <f>100*((e!AU42)/e!BW42)</f>
        <v>64.595308025465243</v>
      </c>
      <c r="F42">
        <f>100*((e!AV42)/e!BX42)</f>
        <v>62.899290202878568</v>
      </c>
      <c r="G42">
        <f>100*((e!AW42)/e!BY42)</f>
        <v>60.936225428484427</v>
      </c>
      <c r="H42">
        <f>100*((e!AX42)/e!BZ42)</f>
        <v>60.51134728472929</v>
      </c>
      <c r="I42">
        <f>100*((e!AY42)/e!CA42)</f>
        <v>67.225293864148199</v>
      </c>
      <c r="J42">
        <f>100*((e!AZ42)/e!CB42)</f>
        <v>54.774818926288773</v>
      </c>
      <c r="K42">
        <f>100*((e!BA42)/e!CC42)</f>
        <v>64.541372639222956</v>
      </c>
      <c r="L42">
        <f>100*((e!BB42)/e!CD42)</f>
        <v>56.791006895947923</v>
      </c>
      <c r="M42">
        <f>100*((e!BC42)/e!CE42)</f>
        <v>54.348225464759103</v>
      </c>
    </row>
    <row r="43" spans="1:13" ht="11.25" thickBot="1" x14ac:dyDescent="0.2">
      <c r="A43" s="2">
        <v>1992</v>
      </c>
      <c r="B43">
        <f>100*((e!AR43)/e!BT43)</f>
        <v>58.548958808122755</v>
      </c>
      <c r="C43">
        <f>100*((e!AS43)/e!BU43)</f>
        <v>60.135825902623743</v>
      </c>
      <c r="D43">
        <f>100*((e!AT43)/e!BV43)</f>
        <v>54.293357689931675</v>
      </c>
      <c r="E43">
        <f>100*((e!AU43)/e!BW43)</f>
        <v>67.415161244919361</v>
      </c>
      <c r="F43">
        <f>100*((e!AV43)/e!BX43)</f>
        <v>56.914270155649469</v>
      </c>
      <c r="G43">
        <f>100*((e!AW43)/e!BY43)</f>
        <v>60.571707898719332</v>
      </c>
      <c r="H43">
        <f>100*((e!AX43)/e!BZ43)</f>
        <v>63.756991757911408</v>
      </c>
      <c r="I43">
        <f>100*((e!AY43)/e!CA43)</f>
        <v>68.345692141949314</v>
      </c>
      <c r="J43">
        <f>100*((e!AZ43)/e!CB43)</f>
        <v>64.241984976178529</v>
      </c>
      <c r="K43">
        <f>100*((e!BA43)/e!CC43)</f>
        <v>54.084972579123217</v>
      </c>
      <c r="L43">
        <f>100*((e!BB43)/e!CD43)</f>
        <v>46.979641204392365</v>
      </c>
      <c r="M43">
        <f>100*((e!BC43)/e!CE43)</f>
        <v>51.094438403872232</v>
      </c>
    </row>
    <row r="44" spans="1:13" ht="11.25" thickBot="1" x14ac:dyDescent="0.2">
      <c r="A44" s="2">
        <v>1993</v>
      </c>
      <c r="B44">
        <f>100*((e!AR44)/e!BT44)</f>
        <v>60.549666774672218</v>
      </c>
      <c r="C44">
        <f>100*((e!AS44)/e!BU44)</f>
        <v>55.242960733195801</v>
      </c>
      <c r="D44">
        <f>100*((e!AT44)/e!BV44)</f>
        <v>54.989050812556087</v>
      </c>
      <c r="E44">
        <f>100*((e!AU44)/e!BW44)</f>
        <v>61.16448250519808</v>
      </c>
      <c r="F44">
        <f>100*((e!AV44)/e!BX44)</f>
        <v>57.549794685062651</v>
      </c>
      <c r="G44">
        <f>100*((e!AW44)/e!BY44)</f>
        <v>67.408600504259994</v>
      </c>
      <c r="H44">
        <f>100*((e!AX44)/e!BZ44)</f>
        <v>68.625892137722403</v>
      </c>
      <c r="I44">
        <f>100*((e!AY44)/e!CA44)</f>
        <v>67.53973558674646</v>
      </c>
      <c r="J44">
        <f>100*((e!AZ44)/e!CB44)</f>
        <v>61.579820797550056</v>
      </c>
      <c r="K44">
        <f>100*((e!BA44)/e!CC44)</f>
        <v>58.133269080157923</v>
      </c>
      <c r="L44">
        <f>100*((e!BB44)/e!CD44)</f>
        <v>56.428220434913911</v>
      </c>
      <c r="M44">
        <f>100*((e!BC44)/e!CE44)</f>
        <v>55.088724114689555</v>
      </c>
    </row>
    <row r="45" spans="1:13" ht="11.25" thickBot="1" x14ac:dyDescent="0.2">
      <c r="A45" s="2">
        <v>1994</v>
      </c>
      <c r="B45">
        <f>100*((e!AR45)/e!BT45)</f>
        <v>57.823364538978204</v>
      </c>
      <c r="C45">
        <f>100*((e!AS45)/e!BU45)</f>
        <v>62.520799606654201</v>
      </c>
      <c r="D45">
        <f>100*((e!AT45)/e!BV45)</f>
        <v>55.78646794877924</v>
      </c>
      <c r="E45">
        <f>100*((e!AU45)/e!BW45)</f>
        <v>46.59365210606142</v>
      </c>
      <c r="F45">
        <f>100*((e!AV45)/e!BX45)</f>
        <v>66.65467641764937</v>
      </c>
      <c r="G45">
        <f>100*((e!AW45)/e!BY45)</f>
        <v>62.143238049592931</v>
      </c>
      <c r="H45">
        <f>100*((e!AX45)/e!BZ45)</f>
        <v>65.630634408631266</v>
      </c>
      <c r="I45">
        <f>100*((e!AY45)/e!CA45)</f>
        <v>69.974477061389877</v>
      </c>
      <c r="J45">
        <f>100*((e!AZ45)/e!CB45)</f>
        <v>64.500401415134476</v>
      </c>
      <c r="K45">
        <f>100*((e!BA45)/e!CC45)</f>
        <v>64.092766975991793</v>
      </c>
      <c r="L45">
        <f>100*((e!BB45)/e!CD45)</f>
        <v>62.05446112856319</v>
      </c>
      <c r="M45">
        <f>100*((e!BC45)/e!CE45)</f>
        <v>53.650406256365336</v>
      </c>
    </row>
    <row r="46" spans="1:13" ht="11.25" thickBot="1" x14ac:dyDescent="0.2">
      <c r="A46" s="2">
        <v>1995</v>
      </c>
      <c r="B46">
        <f>100*((e!AR46)/e!BT46)</f>
        <v>65.958912912917711</v>
      </c>
      <c r="C46">
        <f>100*((e!AS46)/e!BU46)</f>
        <v>66.496254833060618</v>
      </c>
      <c r="D46">
        <f>100*((e!AT46)/e!BV46)</f>
        <v>65.094958131054497</v>
      </c>
      <c r="E46">
        <f>100*((e!AU46)/e!BW46)</f>
        <v>60.576902616333328</v>
      </c>
      <c r="F46">
        <f>100*((e!AV46)/e!BX46)</f>
        <v>68.610772946334478</v>
      </c>
      <c r="G46">
        <f>100*((e!AW46)/e!BY46)</f>
        <v>58.906653605289058</v>
      </c>
      <c r="H46">
        <f>100*((e!AX46)/e!BZ46)</f>
        <v>73.18747580167225</v>
      </c>
      <c r="I46">
        <f>100*((e!AY46)/e!CA46)</f>
        <v>71.524119658246747</v>
      </c>
      <c r="J46">
        <f>100*((e!AZ46)/e!CB46)</f>
        <v>54.376713689713085</v>
      </c>
      <c r="K46">
        <f>100*((e!BA46)/e!CC46)</f>
        <v>53.585286106456984</v>
      </c>
      <c r="L46">
        <f>100*((e!BB46)/e!CD46)</f>
        <v>49.308739907549196</v>
      </c>
      <c r="M46">
        <f>100*((e!BC46)/e!CE46)</f>
        <v>56.274333064399826</v>
      </c>
    </row>
    <row r="47" spans="1:13" ht="11.25" thickBot="1" x14ac:dyDescent="0.2">
      <c r="A47" s="2">
        <v>1996</v>
      </c>
      <c r="B47">
        <f>100*((e!AR47)/e!BT47)</f>
        <v>64.655775956622364</v>
      </c>
      <c r="C47">
        <f>100*((e!AS47)/e!BU47)</f>
        <v>50.294701793853356</v>
      </c>
      <c r="D47">
        <f>100*((e!AT47)/e!BV47)</f>
        <v>73.276476774755068</v>
      </c>
      <c r="E47">
        <f>100*((e!AU47)/e!BW47)</f>
        <v>60.676222353907207</v>
      </c>
      <c r="F47">
        <f>100*((e!AV47)/e!BX47)</f>
        <v>53.108263123491163</v>
      </c>
      <c r="G47">
        <f>100*((e!AW47)/e!BY47)</f>
        <v>72.146740711671754</v>
      </c>
      <c r="H47">
        <f>100*((e!AX47)/e!BZ47)</f>
        <v>60.867259069328206</v>
      </c>
      <c r="I47">
        <f>100*((e!AY47)/e!CA47)</f>
        <v>63.977226870468165</v>
      </c>
      <c r="J47">
        <f>100*((e!AZ47)/e!CB47)</f>
        <v>61.857594116494361</v>
      </c>
      <c r="K47">
        <f>100*((e!BA47)/e!CC47)</f>
        <v>60.869560133658631</v>
      </c>
      <c r="L47">
        <f>100*((e!BB47)/e!CD47)</f>
        <v>56.738853529037023</v>
      </c>
      <c r="M47">
        <f>100*((e!BC47)/e!CE47)</f>
        <v>60.730911673564627</v>
      </c>
    </row>
    <row r="48" spans="1:13" ht="11.25" thickBot="1" x14ac:dyDescent="0.2">
      <c r="A48" s="2">
        <v>1997</v>
      </c>
      <c r="B48">
        <f>100*((e!AR48)/e!BT48)</f>
        <v>52.489352959531722</v>
      </c>
      <c r="C48">
        <f>100*((e!AS48)/e!BU48)</f>
        <v>58.113544314251001</v>
      </c>
      <c r="D48">
        <f>100*((e!AT48)/e!BV48)</f>
        <v>58.874074075394354</v>
      </c>
      <c r="E48">
        <f>100*((e!AU48)/e!BW48)</f>
        <v>47.440338093951866</v>
      </c>
      <c r="F48">
        <f>100*((e!AV48)/e!BX48)</f>
        <v>55.604769498357712</v>
      </c>
      <c r="G48">
        <f>100*((e!AW48)/e!BY48)</f>
        <v>62.041317432713804</v>
      </c>
      <c r="H48">
        <f>100*((e!AX48)/e!BZ48)</f>
        <v>71.377028285009132</v>
      </c>
      <c r="I48">
        <f>100*((e!AY48)/e!CA48)</f>
        <v>72.439097482859054</v>
      </c>
      <c r="J48">
        <f>100*((e!AZ48)/e!CB48)</f>
        <v>66.265547265385123</v>
      </c>
      <c r="K48">
        <f>100*((e!BA48)/e!CC48)</f>
        <v>62.968919432896662</v>
      </c>
      <c r="L48">
        <f>100*((e!BB48)/e!CD48)</f>
        <v>65.591646444393092</v>
      </c>
      <c r="M48">
        <f>100*((e!BC48)/e!CE48)</f>
        <v>57.028114525641151</v>
      </c>
    </row>
    <row r="49" spans="1:13" ht="11.25" thickBot="1" x14ac:dyDescent="0.2">
      <c r="A49" s="2">
        <v>1998</v>
      </c>
      <c r="B49">
        <f>100*((e!AR49)/e!BT49)</f>
        <v>65.193196570631855</v>
      </c>
      <c r="C49">
        <f>100*((e!AS49)/e!BU49)</f>
        <v>62.237205051276092</v>
      </c>
      <c r="D49">
        <f>100*((e!AT49)/e!BV49)</f>
        <v>52.123311142352932</v>
      </c>
      <c r="E49">
        <f>100*((e!AU49)/e!BW49)</f>
        <v>56.734178973009797</v>
      </c>
      <c r="F49">
        <f>100*((e!AV49)/e!BX49)</f>
        <v>52.031564432914038</v>
      </c>
      <c r="G49">
        <f>100*((e!AW49)/e!BY49)</f>
        <v>67.184338456836088</v>
      </c>
      <c r="H49">
        <f>100*((e!AX49)/e!BZ49)</f>
        <v>65.200189098697166</v>
      </c>
      <c r="I49">
        <f>100*((e!AY49)/e!CA49)</f>
        <v>66.179365224862934</v>
      </c>
      <c r="J49">
        <f>100*((e!AZ49)/e!CB49)</f>
        <v>70.428717967763021</v>
      </c>
      <c r="K49">
        <f>100*((e!BA49)/e!CC49)</f>
        <v>52.902969267766032</v>
      </c>
      <c r="L49">
        <f>100*((e!BB49)/e!CD49)</f>
        <v>64.73114092915479</v>
      </c>
      <c r="M49">
        <f>100*((e!BC49)/e!CE49)</f>
        <v>66.144641227810581</v>
      </c>
    </row>
    <row r="50" spans="1:13" ht="11.25" thickBot="1" x14ac:dyDescent="0.2">
      <c r="A50" s="2">
        <v>1999</v>
      </c>
      <c r="B50">
        <f>100*((e!AR50)/e!BT50)</f>
        <v>55.571285426673725</v>
      </c>
      <c r="C50">
        <f>100*((e!AS50)/e!BU50)</f>
        <v>61.952642361284859</v>
      </c>
      <c r="D50">
        <f>100*((e!AT50)/e!BV50)</f>
        <v>53.508189847747424</v>
      </c>
      <c r="E50">
        <f>100*((e!AU50)/e!BW50)</f>
        <v>67.321254555665647</v>
      </c>
      <c r="F50">
        <f>100*((e!AV50)/e!BX50)</f>
        <v>63.783140799349226</v>
      </c>
      <c r="G50">
        <f>100*((e!AW50)/e!BY50)</f>
        <v>69.587035913404662</v>
      </c>
      <c r="H50">
        <f>100*((e!AX50)/e!BZ50)</f>
        <v>59.521774202817646</v>
      </c>
      <c r="I50">
        <f>100*((e!AY50)/e!CA50)</f>
        <v>68.85425064629122</v>
      </c>
      <c r="J50">
        <f>100*((e!AZ50)/e!CB50)</f>
        <v>56.70914483968118</v>
      </c>
      <c r="K50">
        <f>100*((e!BA50)/e!CC50)</f>
        <v>52.56921613226568</v>
      </c>
      <c r="L50">
        <f>100*((e!BB50)/e!CD50)</f>
        <v>56.901782014155181</v>
      </c>
      <c r="M50">
        <f>100*((e!BC50)/e!CE50)</f>
        <v>60.987322789747125</v>
      </c>
    </row>
    <row r="51" spans="1:13" ht="11.25" thickBot="1" x14ac:dyDescent="0.2">
      <c r="A51" s="2">
        <v>2000</v>
      </c>
      <c r="B51">
        <f>100*((e!AR51)/e!BT51)</f>
        <v>54.552912323539715</v>
      </c>
      <c r="C51">
        <f>100*((e!AS51)/e!BU51)</f>
        <v>57.589512666180973</v>
      </c>
      <c r="D51">
        <f>100*((e!AT51)/e!BV51)</f>
        <v>52.360673566185959</v>
      </c>
      <c r="E51">
        <f>100*((e!AU51)/e!BW51)</f>
        <v>52.249226805200578</v>
      </c>
      <c r="F51">
        <f>100*((e!AV51)/e!BX51)</f>
        <v>66.287008452596865</v>
      </c>
      <c r="G51">
        <f>100*((e!AW51)/e!BY51)</f>
        <v>59.348476125943904</v>
      </c>
      <c r="H51">
        <f>100*((e!AX51)/e!BZ51)</f>
        <v>68.902719093639433</v>
      </c>
      <c r="I51">
        <f>100*((e!AY51)/e!CA51)</f>
        <v>70.317400624518541</v>
      </c>
      <c r="J51">
        <f>100*((e!AZ51)/e!CB51)</f>
        <v>63.44565333113291</v>
      </c>
      <c r="K51">
        <f>100*((e!BA51)/e!CC51)</f>
        <v>59.121861872735415</v>
      </c>
      <c r="L51">
        <f>100*((e!BB51)/e!CD51)</f>
        <v>62.795937700435978</v>
      </c>
      <c r="M51">
        <f>100*((e!BC51)/e!CE51)</f>
        <v>64.050584929788627</v>
      </c>
    </row>
    <row r="52" spans="1:13" ht="11.25" thickBot="1" x14ac:dyDescent="0.2">
      <c r="A52" s="2">
        <v>2001</v>
      </c>
      <c r="B52">
        <f>100*((e!AR52)/e!BT52)</f>
        <v>54.0178040068242</v>
      </c>
      <c r="C52">
        <f>100*((e!AS52)/e!BU52)</f>
        <v>59.079254459553574</v>
      </c>
      <c r="D52">
        <f>100*((e!AT52)/e!BV52)</f>
        <v>52.678206191196693</v>
      </c>
      <c r="E52">
        <f>100*((e!AU52)/e!BW52)</f>
        <v>65.371059705014773</v>
      </c>
      <c r="F52">
        <f>100*((e!AV52)/e!BX52)</f>
        <v>70.317405454567009</v>
      </c>
      <c r="G52">
        <f>100*((e!AW52)/e!BY52)</f>
        <v>64.594448108206166</v>
      </c>
      <c r="H52">
        <f>100*((e!AX52)/e!BZ52)</f>
        <v>68.380455811147172</v>
      </c>
      <c r="I52">
        <f>100*((e!AY52)/e!CA52)</f>
        <v>62.907062619516438</v>
      </c>
      <c r="J52">
        <f>100*((e!AZ52)/e!CB52)</f>
        <v>59.186247088315938</v>
      </c>
      <c r="K52">
        <f>100*((e!BA52)/e!CC52)</f>
        <v>52.138305261715665</v>
      </c>
      <c r="L52">
        <f>100*((e!BB52)/e!CD52)</f>
        <v>45.833148684017793</v>
      </c>
      <c r="M52">
        <f>100*((e!BC52)/e!CE52)</f>
        <v>56.963429940258969</v>
      </c>
    </row>
    <row r="53" spans="1:13" ht="11.25" thickBot="1" x14ac:dyDescent="0.2">
      <c r="A53" s="2">
        <v>2002</v>
      </c>
      <c r="B53">
        <f>100*((e!AR53)/e!BT53)</f>
        <v>60.589587187776573</v>
      </c>
      <c r="C53">
        <f>100*((e!AS53)/e!BU53)</f>
        <v>63.435836694975769</v>
      </c>
      <c r="D53">
        <f>100*((e!AT53)/e!BV53)</f>
        <v>54.244079048254058</v>
      </c>
      <c r="E53">
        <f>100*((e!AU53)/e!BW53)</f>
        <v>64.504365014560818</v>
      </c>
      <c r="F53">
        <f>100*((e!AV53)/e!BX53)</f>
        <v>68.977258471048103</v>
      </c>
      <c r="G53">
        <f>100*((e!AW53)/e!BY53)</f>
        <v>67.532004640402405</v>
      </c>
      <c r="H53">
        <f>100*((e!AX53)/e!BZ53)</f>
        <v>58.328006985581396</v>
      </c>
      <c r="I53">
        <f>100*((e!AY53)/e!CA53)</f>
        <v>64.862288664848904</v>
      </c>
      <c r="J53">
        <f>100*((e!AZ53)/e!CB53)</f>
        <v>56.869583364350603</v>
      </c>
      <c r="K53">
        <f>100*((e!BA53)/e!CC53)</f>
        <v>54.185293790869402</v>
      </c>
      <c r="L53">
        <f>100*((e!BB53)/e!CD53)</f>
        <v>58.421821304901968</v>
      </c>
      <c r="M53">
        <f>100*((e!BC53)/e!CE53)</f>
        <v>64.609006371770931</v>
      </c>
    </row>
    <row r="54" spans="1:13" ht="11.25" thickBot="1" x14ac:dyDescent="0.2">
      <c r="A54" s="2">
        <v>2003</v>
      </c>
      <c r="B54">
        <f>100*((e!AR54)/e!BT54)</f>
        <v>62.300549820557691</v>
      </c>
      <c r="C54">
        <f>100*((e!AS54)/e!BU54)</f>
        <v>53.147172596009227</v>
      </c>
      <c r="D54">
        <f>100*((e!AT54)/e!BV54)</f>
        <v>61.414449828559661</v>
      </c>
      <c r="E54">
        <f>100*((e!AU54)/e!BW54)</f>
        <v>63.625544449723236</v>
      </c>
      <c r="F54">
        <f>100*((e!AV54)/e!BX54)</f>
        <v>48.159034762355013</v>
      </c>
      <c r="G54">
        <f>100*((e!AW54)/e!BY54)</f>
        <v>56.558248194869932</v>
      </c>
      <c r="H54">
        <f>100*((e!AX54)/e!BZ54)</f>
        <v>69.561895799263169</v>
      </c>
      <c r="I54">
        <f>100*((e!AY54)/e!CA54)</f>
        <v>64.353809739190879</v>
      </c>
      <c r="J54">
        <f>100*((e!AZ54)/e!CB54)</f>
        <v>58.239962755322104</v>
      </c>
      <c r="K54">
        <f>100*((e!BA54)/e!CC54)</f>
        <v>64.322870193721556</v>
      </c>
      <c r="L54">
        <f>100*((e!BB54)/e!CD54)</f>
        <v>57.638916201717485</v>
      </c>
      <c r="M54">
        <f>100*((e!BC54)/e!CE54)</f>
        <v>49.91269172986091</v>
      </c>
    </row>
    <row r="55" spans="1:13" ht="11.25" thickBot="1" x14ac:dyDescent="0.2">
      <c r="A55" s="2">
        <v>2004</v>
      </c>
      <c r="B55">
        <f>100*((e!AR55)/e!BT55)</f>
        <v>63.530432587225746</v>
      </c>
      <c r="C55">
        <f>100*((e!AS55)/e!BU55)</f>
        <v>60.631809355539346</v>
      </c>
      <c r="D55">
        <f>100*((e!AT55)/e!BV55)</f>
        <v>61.33106876790778</v>
      </c>
      <c r="E55">
        <f>100*((e!AU55)/e!BW55)</f>
        <v>57.741644617534469</v>
      </c>
      <c r="F55">
        <f>100*((e!AV55)/e!BX55)</f>
        <v>66.158168381705167</v>
      </c>
      <c r="G55">
        <f>100*((e!AW55)/e!BY55)</f>
        <v>62.601765975106517</v>
      </c>
      <c r="H55">
        <f>100*((e!AX55)/e!BZ55)</f>
        <v>64.812388950910758</v>
      </c>
      <c r="I55">
        <f>100*((e!AY55)/e!CA55)</f>
        <v>64.195688238585291</v>
      </c>
      <c r="J55">
        <f>100*((e!AZ55)/e!CB55)</f>
        <v>59.706456143007117</v>
      </c>
      <c r="K55">
        <f>100*((e!BA55)/e!CC55)</f>
        <v>59.78837457591051</v>
      </c>
      <c r="L55">
        <f>100*((e!BB55)/e!CD55)</f>
        <v>48.676908942391215</v>
      </c>
      <c r="M55">
        <f>100*((e!BC55)/e!CE55)</f>
        <v>63.245668804044584</v>
      </c>
    </row>
    <row r="56" spans="1:13" ht="11.25" thickBot="1" x14ac:dyDescent="0.2">
      <c r="A56" s="2">
        <v>2005</v>
      </c>
      <c r="B56">
        <f>100*((e!AR56)/e!BT56)</f>
        <v>65.958912912917711</v>
      </c>
      <c r="C56">
        <f>100*((e!AS56)/e!BU56)</f>
        <v>66.635770806009958</v>
      </c>
      <c r="D56">
        <f>100*((e!AT56)/e!BV56)</f>
        <v>57.447150306293814</v>
      </c>
      <c r="E56">
        <f>100*((e!AU56)/e!BW56)</f>
        <v>45.535113715666967</v>
      </c>
      <c r="F56">
        <f>100*((e!AV56)/e!BX56)</f>
        <v>56.191391422838734</v>
      </c>
      <c r="G56">
        <f>100*((e!AW56)/e!BY56)</f>
        <v>71.896876182368601</v>
      </c>
      <c r="H56">
        <f>100*((e!AX56)/e!BZ56)</f>
        <v>70.766480176294905</v>
      </c>
      <c r="I56">
        <f>100*((e!AY56)/e!CA56)</f>
        <v>63.231501066451123</v>
      </c>
      <c r="J56">
        <f>100*((e!AZ56)/e!CB56)</f>
        <v>61.489253125008425</v>
      </c>
      <c r="K56">
        <f>100*((e!BA56)/e!CC56)</f>
        <v>51.442029992045477</v>
      </c>
      <c r="L56">
        <f>100*((e!BB56)/e!CD56)</f>
        <v>58.926760193951274</v>
      </c>
      <c r="M56">
        <f>100*((e!BC56)/e!CE56)</f>
        <v>49.481115072685334</v>
      </c>
    </row>
    <row r="57" spans="1:13" ht="11.25" thickBot="1" x14ac:dyDescent="0.2">
      <c r="A57" s="2">
        <v>2006</v>
      </c>
      <c r="B57">
        <f>100*((e!AR57)/e!BT57)</f>
        <v>66.825742359290061</v>
      </c>
      <c r="C57">
        <f>100*((e!AS57)/e!BU57)</f>
        <v>61.513039649407695</v>
      </c>
      <c r="D57">
        <f>100*((e!AT57)/e!BV57)</f>
        <v>62.700954830250964</v>
      </c>
      <c r="E57">
        <f>100*((e!AU57)/e!BW57)</f>
        <v>69.284530204418999</v>
      </c>
      <c r="F57">
        <f>100*((e!AV57)/e!BX57)</f>
        <v>67.903586110952418</v>
      </c>
      <c r="G57">
        <f>100*((e!AW57)/e!BY57)</f>
        <v>63.889346536573775</v>
      </c>
      <c r="H57">
        <f>100*((e!AX57)/e!BZ57)</f>
        <v>70.957766785324367</v>
      </c>
      <c r="I57">
        <f>100*((e!AY57)/e!CA57)</f>
        <v>61.951275259596159</v>
      </c>
      <c r="J57">
        <f>100*((e!AZ57)/e!CB57)</f>
        <v>52.305017218947611</v>
      </c>
      <c r="K57">
        <f>100*((e!BA57)/e!CC57)</f>
        <v>62.812285524582443</v>
      </c>
      <c r="L57">
        <f>100*((e!BB57)/e!CD57)</f>
        <v>55.386554296938272</v>
      </c>
      <c r="M57">
        <f>100*((e!BC57)/e!CE57)</f>
        <v>60.439080105196538</v>
      </c>
    </row>
    <row r="58" spans="1:13" ht="11.25" thickBot="1" x14ac:dyDescent="0.2">
      <c r="A58" s="2">
        <v>2007</v>
      </c>
      <c r="B58">
        <f>100*((e!AR58)/e!BT58)</f>
        <v>54.662433090905097</v>
      </c>
      <c r="C58">
        <f>100*((e!AS58)/e!BU58)</f>
        <v>59.273310427323409</v>
      </c>
      <c r="D58">
        <f>100*((e!AT58)/e!BV58)</f>
        <v>57.568951393209169</v>
      </c>
      <c r="E58">
        <f>100*((e!AU58)/e!BW58)</f>
        <v>64.042657405816243</v>
      </c>
      <c r="F58">
        <f>100*((e!AV58)/e!BX58)</f>
        <v>65.879678400085751</v>
      </c>
      <c r="G58">
        <f>100*((e!AW58)/e!BY58)</f>
        <v>69.034165275068801</v>
      </c>
      <c r="H58">
        <f>100*((e!AX58)/e!BZ58)</f>
        <v>70.389821825688813</v>
      </c>
      <c r="I58">
        <f>100*((e!AY58)/e!CA58)</f>
        <v>67.469578090497834</v>
      </c>
      <c r="J58">
        <f>100*((e!AZ58)/e!CB58)</f>
        <v>57.108328386997265</v>
      </c>
      <c r="K58">
        <f>100*((e!BA58)/e!CC58)</f>
        <v>64.407578147549259</v>
      </c>
      <c r="L58">
        <f>100*((e!BB58)/e!CD58)</f>
        <v>58.647230935378559</v>
      </c>
      <c r="M58">
        <f>100*((e!BC58)/e!CE58)</f>
        <v>57.746607306776298</v>
      </c>
    </row>
    <row r="59" spans="1:13" ht="11.25" thickBot="1" x14ac:dyDescent="0.2">
      <c r="A59" s="2">
        <v>2008</v>
      </c>
      <c r="B59">
        <f>100*((e!AR59)/e!BT59)</f>
        <v>61.110187982851357</v>
      </c>
      <c r="C59">
        <f>100*((e!AS59)/e!BU59)</f>
        <v>59.673991590176989</v>
      </c>
      <c r="D59">
        <f>100*((e!AT59)/e!BV59)</f>
        <v>57.265640726491576</v>
      </c>
      <c r="E59">
        <f>100*((e!AU59)/e!BW59)</f>
        <v>69.527211015879232</v>
      </c>
      <c r="F59">
        <f>100*((e!AV59)/e!BX59)</f>
        <v>66.697176066096787</v>
      </c>
      <c r="G59">
        <f>100*((e!AW59)/e!BY59)</f>
        <v>71.004674190370793</v>
      </c>
      <c r="H59">
        <f>100*((e!AX59)/e!BZ59)</f>
        <v>67.225293864148199</v>
      </c>
      <c r="I59">
        <f>100*((e!AY59)/e!CA59)</f>
        <v>66.56626264061066</v>
      </c>
      <c r="J59">
        <f>100*((e!AZ59)/e!CB59)</f>
        <v>58.678417321589684</v>
      </c>
      <c r="K59">
        <f>100*((e!BA59)/e!CC59)</f>
        <v>62.350997023443988</v>
      </c>
      <c r="L59">
        <f>100*((e!BB59)/e!CD59)</f>
        <v>57.213898586083275</v>
      </c>
      <c r="M59">
        <f>100*((e!BC59)/e!CE59)</f>
        <v>57.746607306776298</v>
      </c>
    </row>
    <row r="60" spans="1:13" ht="11.25" thickBot="1" x14ac:dyDescent="0.2">
      <c r="A60" s="2">
        <v>2009</v>
      </c>
      <c r="B60">
        <f>100*((e!AR60)/e!BT60)</f>
        <v>62.056532065971638</v>
      </c>
      <c r="C60">
        <f>100*((e!AS60)/e!BU60)</f>
        <v>62.59065796315204</v>
      </c>
      <c r="D60">
        <f>100*((e!AT60)/e!BV60)</f>
        <v>59.194403434345432</v>
      </c>
      <c r="E60">
        <f>100*((e!AU60)/e!BW60)</f>
        <v>62.795937700435978</v>
      </c>
      <c r="F60">
        <f>100*((e!AV60)/e!BX60)</f>
        <v>72.44506301764298</v>
      </c>
      <c r="G60">
        <f>100*((e!AW60)/e!BY60)</f>
        <v>66.331875190616486</v>
      </c>
      <c r="H60">
        <f>100*((e!AX60)/e!BZ60)</f>
        <v>67.742368594325924</v>
      </c>
      <c r="I60">
        <f>100*((e!AY60)/e!CA60)</f>
        <v>65.587930478865047</v>
      </c>
      <c r="J60">
        <f>100*((e!AZ60)/e!CB60)</f>
        <v>59.300213635980079</v>
      </c>
      <c r="K60">
        <f>100*((e!BA60)/e!CC60)</f>
        <v>58.058427133750165</v>
      </c>
      <c r="L60">
        <f>100*((e!BB60)/e!CD60)</f>
        <v>53.62448012088872</v>
      </c>
      <c r="M60">
        <f>100*((e!BC60)/e!CE60)</f>
        <v>56.910908795365614</v>
      </c>
    </row>
    <row r="61" spans="1:13" ht="11.25" thickBot="1" x14ac:dyDescent="0.2">
      <c r="A61" s="2">
        <v>2010</v>
      </c>
      <c r="B61">
        <f>100*((e!AR61)/e!BT61)</f>
        <v>48.42747117053927</v>
      </c>
      <c r="C61">
        <f>100*((e!AS61)/e!BU61)</f>
        <v>62.00270137054985</v>
      </c>
      <c r="D61">
        <f>100*((e!AT61)/e!BV61)</f>
        <v>61.49350630885916</v>
      </c>
      <c r="E61">
        <f>100*((e!AU61)/e!BW61)</f>
        <v>71.892713387437951</v>
      </c>
      <c r="F61">
        <f>100*((e!AV61)/e!BX61)</f>
        <v>62.152424960402577</v>
      </c>
      <c r="G61">
        <f>100*((e!AW61)/e!BY61)</f>
        <v>62.540606900819405</v>
      </c>
      <c r="H61">
        <f>100*((e!AX61)/e!BZ61)</f>
        <v>66.85447341657769</v>
      </c>
      <c r="I61">
        <f>100*((e!AY61)/e!CA61)</f>
        <v>65.879048351666199</v>
      </c>
      <c r="J61">
        <f>100*((e!AZ61)/e!CB61)</f>
        <v>59.731939648551027</v>
      </c>
      <c r="K61">
        <f>100*((e!BA61)/e!CC61)</f>
        <v>61.911205750255107</v>
      </c>
      <c r="L61">
        <f>100*((e!BB61)/e!CD61)</f>
        <v>65.90279608035263</v>
      </c>
      <c r="M61">
        <f>100*((e!BC61)/e!CE61)</f>
        <v>50.868995025413923</v>
      </c>
    </row>
    <row r="62" spans="1:13" ht="11.25" thickBot="1" x14ac:dyDescent="0.2">
      <c r="A62" s="2">
        <v>2011</v>
      </c>
      <c r="B62">
        <f>100*((e!AR62)/e!BT62)</f>
        <v>58.976828535644273</v>
      </c>
      <c r="C62">
        <f>100*((e!AS62)/e!BU62)</f>
        <v>61.782519103855016</v>
      </c>
      <c r="D62">
        <f>100*((e!AT62)/e!BV62)</f>
        <v>60.482546696212495</v>
      </c>
      <c r="E62">
        <f>100*((e!AU62)/e!BW62)</f>
        <v>71.047274962771141</v>
      </c>
      <c r="F62">
        <f>100*((e!AV62)/e!BX62)</f>
        <v>69.807709035047438</v>
      </c>
      <c r="G62">
        <f>100*((e!AW62)/e!BY62)</f>
        <v>65.673267266539838</v>
      </c>
      <c r="H62">
        <f>100*((e!AX62)/e!BZ62)</f>
        <v>66.304319724118372</v>
      </c>
      <c r="I62">
        <f>100*((e!AY62)/e!CA62)</f>
        <v>52.264236183140945</v>
      </c>
      <c r="J62">
        <f>100*((e!AZ62)/e!CB62)</f>
        <v>66.56161531763027</v>
      </c>
      <c r="K62">
        <f>100*((e!BA62)/e!CC62)</f>
        <v>62.023612809185835</v>
      </c>
      <c r="L62">
        <f>100*((e!BB62)/e!CD62)</f>
        <v>52.472205309732409</v>
      </c>
      <c r="M62">
        <f>100*((e!BC62)/e!CE62)</f>
        <v>66.406922808689245</v>
      </c>
    </row>
    <row r="63" spans="1:13" ht="11.25" thickBot="1" x14ac:dyDescent="0.2">
      <c r="A63" s="2">
        <v>2012</v>
      </c>
      <c r="B63">
        <f>100*((e!AR63)/e!BT63)</f>
        <v>61.782519103855016</v>
      </c>
      <c r="C63">
        <f>100*((e!AS63)/e!BU63)</f>
        <v>61.237229034616334</v>
      </c>
      <c r="D63">
        <f>100*((e!AT63)/e!BV63)</f>
        <v>55.625202878801559</v>
      </c>
      <c r="E63">
        <f>100*((e!AU63)/e!BW63)</f>
        <v>60.91611318762692</v>
      </c>
      <c r="F63">
        <f>100*((e!AV63)/e!BX63)</f>
        <v>61.952404268899855</v>
      </c>
      <c r="G63">
        <f>100*((e!AW63)/e!BY63)</f>
        <v>63.756991757911408</v>
      </c>
      <c r="H63">
        <f>100*((e!AX63)/e!BZ63)</f>
        <v>73.222419039831919</v>
      </c>
      <c r="I63">
        <f>100*((e!AY63)/e!CA63)</f>
        <v>72.196443443320092</v>
      </c>
      <c r="J63">
        <f>100*((e!AZ63)/e!CB63)</f>
        <v>66.603624400161891</v>
      </c>
      <c r="K63">
        <f>100*((e!BA63)/e!CC63)</f>
        <v>63.060394821597207</v>
      </c>
      <c r="L63">
        <f>100*((e!BB63)/e!CD63)</f>
        <v>60.190754966162331</v>
      </c>
      <c r="M63">
        <f>100*((e!BC63)/e!CE63)</f>
        <v>51.035676371786543</v>
      </c>
    </row>
    <row r="64" spans="1:13" ht="11.25" thickBot="1" x14ac:dyDescent="0.2">
      <c r="A64" s="2">
        <v>2013</v>
      </c>
      <c r="B64">
        <f>100*((e!AR64)/e!BT64)</f>
        <v>52.712579689379048</v>
      </c>
      <c r="C64">
        <f>100*((e!AS64)/e!BU64)</f>
        <v>66.762335738006087</v>
      </c>
      <c r="D64">
        <f>100*((e!AT64)/e!BV64)</f>
        <v>53.025173617009813</v>
      </c>
      <c r="E64">
        <f>100*((e!AU64)/e!BW64)</f>
        <v>67.449157340717818</v>
      </c>
      <c r="F64">
        <f>100*((e!AV64)/e!BX64)</f>
        <v>63.884838832985999</v>
      </c>
      <c r="G64">
        <f>100*((e!AW64)/e!BY64)</f>
        <v>75.213029083984935</v>
      </c>
      <c r="H64">
        <f>100*((e!AX64)/e!BZ64)</f>
        <v>68.863377127321584</v>
      </c>
      <c r="I64">
        <f>100*((e!AY64)/e!CA64)</f>
        <v>71.266019315754676</v>
      </c>
      <c r="J64">
        <f>100*((e!AZ64)/e!CB64)</f>
        <v>65.241900412788539</v>
      </c>
      <c r="K64">
        <f>100*((e!BA64)/e!CC64)</f>
        <v>58.533824331389475</v>
      </c>
      <c r="L64">
        <f>100*((e!BB64)/e!CD64)</f>
        <v>66.0349890490224</v>
      </c>
      <c r="M64">
        <f>100*((e!BC64)/e!CE64)</f>
        <v>63.721838665136133</v>
      </c>
    </row>
    <row r="65" spans="1:13" ht="11.25" thickBot="1" x14ac:dyDescent="0.2">
      <c r="A65" s="2">
        <v>2014</v>
      </c>
      <c r="B65">
        <f>100*((e!AR65)/e!BT65)</f>
        <v>62.820021174054204</v>
      </c>
      <c r="C65">
        <f>100*((e!AS65)/e!BU65)</f>
        <v>46.406084892201328</v>
      </c>
      <c r="D65">
        <f>100*((e!AT65)/e!BV65)</f>
        <v>66.100131841724703</v>
      </c>
      <c r="E65">
        <f>100*((e!AU65)/e!BW65)</f>
        <v>51.151545880947715</v>
      </c>
      <c r="F65">
        <f>100*((e!AV65)/e!BX65)</f>
        <v>65.821324445165672</v>
      </c>
      <c r="G65">
        <f>100*((e!AW65)/e!BY65)</f>
        <v>62.456438965229722</v>
      </c>
      <c r="H65">
        <f>100*((e!AX65)/e!BZ65)</f>
        <v>71.06943337217281</v>
      </c>
      <c r="I65">
        <f>100*((e!AY65)/e!CA65)</f>
        <v>68.736715028253784</v>
      </c>
      <c r="J65">
        <f>100*((e!AZ65)/e!CB65)</f>
        <v>62.963340541132126</v>
      </c>
      <c r="K65">
        <f>100*((e!BA65)/e!CC65)</f>
        <v>58.801415998174058</v>
      </c>
      <c r="L65">
        <f>100*((e!BB65)/e!CD65)</f>
        <v>58.957559158975215</v>
      </c>
      <c r="M65">
        <f>100*((e!BC65)/e!CE65)</f>
        <v>59.629401299801934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9"/>
  <sheetViews>
    <sheetView tabSelected="1" topLeftCell="H1" zoomScale="115" zoomScaleNormal="115" workbookViewId="0">
      <selection activeCell="U8" sqref="S1:U8"/>
    </sheetView>
  </sheetViews>
  <sheetFormatPr defaultRowHeight="10.5" x14ac:dyDescent="0.15"/>
  <cols>
    <col min="21" max="21" width="13" bestFit="1" customWidth="1"/>
  </cols>
  <sheetData>
    <row r="1" spans="1:21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15</v>
      </c>
      <c r="H1" t="s">
        <v>19</v>
      </c>
      <c r="I1" t="s">
        <v>32</v>
      </c>
      <c r="J1" t="s">
        <v>22</v>
      </c>
      <c r="L1" t="s">
        <v>33</v>
      </c>
      <c r="N1" t="s">
        <v>34</v>
      </c>
      <c r="O1" t="s">
        <v>35</v>
      </c>
      <c r="Q1" t="s">
        <v>36</v>
      </c>
      <c r="S1" s="6"/>
      <c r="T1" s="6"/>
      <c r="U1" s="6"/>
    </row>
    <row r="2" spans="1:21" x14ac:dyDescent="0.15">
      <c r="A2">
        <f>1951</f>
        <v>1951</v>
      </c>
      <c r="B2">
        <v>1</v>
      </c>
      <c r="C2">
        <v>8.3000000000000007</v>
      </c>
      <c r="D2">
        <v>73.7</v>
      </c>
      <c r="E2">
        <v>27</v>
      </c>
      <c r="F2">
        <v>-2</v>
      </c>
      <c r="G2">
        <v>0.52741000445547603</v>
      </c>
      <c r="H2">
        <v>2.0463750901331599</v>
      </c>
      <c r="I2">
        <v>48.170310294984901</v>
      </c>
      <c r="J2">
        <v>-2.00399181553232</v>
      </c>
      <c r="L2">
        <v>-8.1918705345367798E-2</v>
      </c>
      <c r="M2">
        <f>(J2-L2)^2</f>
        <v>3.6943650409037434</v>
      </c>
      <c r="N2">
        <f>SQRT(SUM(M2:M769)/768)</f>
        <v>1.4469567663783285</v>
      </c>
      <c r="O2">
        <f>CORREL(L2:L769,J2:J769)</f>
        <v>0.98114825168845166</v>
      </c>
      <c r="P2">
        <f>(J2-AVERAGE($J$2:$J$769))^2</f>
        <v>114.85402912142868</v>
      </c>
      <c r="Q2">
        <f>1-((SUM(M2:M769))/SUM(P2:P1769))</f>
        <v>0.96251126439190882</v>
      </c>
      <c r="S2" s="6"/>
      <c r="T2" s="6"/>
      <c r="U2" s="6"/>
    </row>
    <row r="3" spans="1:21" x14ac:dyDescent="0.15">
      <c r="A3">
        <f>1951</f>
        <v>1951</v>
      </c>
      <c r="B3">
        <v>2</v>
      </c>
      <c r="C3">
        <v>5.8</v>
      </c>
      <c r="D3">
        <v>80</v>
      </c>
      <c r="E3">
        <v>15</v>
      </c>
      <c r="F3">
        <v>-3</v>
      </c>
      <c r="G3">
        <v>0.489626479059036</v>
      </c>
      <c r="H3">
        <v>1.0974863555873999</v>
      </c>
      <c r="I3">
        <v>53.090989592706698</v>
      </c>
      <c r="J3">
        <v>-3.0038041844667598</v>
      </c>
      <c r="L3">
        <v>-1.6934906888289301</v>
      </c>
      <c r="M3">
        <f t="shared" ref="M3:M66" si="0">(J3-L3)^2</f>
        <v>1.7169214568506288</v>
      </c>
      <c r="P3">
        <f t="shared" ref="P3:P66" si="1">(J3-AVERAGE($J$2:$J$769))^2</f>
        <v>137.28362662404018</v>
      </c>
    </row>
    <row r="4" spans="1:21" x14ac:dyDescent="0.15">
      <c r="A4">
        <f>1951</f>
        <v>1951</v>
      </c>
      <c r="B4">
        <v>3</v>
      </c>
      <c r="C4">
        <v>10.1</v>
      </c>
      <c r="D4">
        <v>46.5</v>
      </c>
      <c r="E4">
        <v>23</v>
      </c>
      <c r="F4">
        <v>1</v>
      </c>
      <c r="G4">
        <v>0.65670916398908097</v>
      </c>
      <c r="H4">
        <v>1.73307339319307</v>
      </c>
      <c r="I4">
        <v>53.122546358035201</v>
      </c>
      <c r="J4">
        <v>0.99543655187795099</v>
      </c>
      <c r="L4">
        <v>1.3354630854382801</v>
      </c>
      <c r="M4">
        <f t="shared" si="0"/>
        <v>0.1156180435250536</v>
      </c>
      <c r="P4">
        <f t="shared" si="1"/>
        <v>59.560868784144368</v>
      </c>
    </row>
    <row r="5" spans="1:21" x14ac:dyDescent="0.15">
      <c r="A5">
        <f>1951</f>
        <v>1951</v>
      </c>
      <c r="B5">
        <v>4</v>
      </c>
      <c r="C5">
        <v>16.100000000000001</v>
      </c>
      <c r="D5">
        <v>5.2</v>
      </c>
      <c r="E5">
        <v>27</v>
      </c>
      <c r="F5">
        <v>3</v>
      </c>
      <c r="G5">
        <v>0.75776633009775796</v>
      </c>
      <c r="H5">
        <v>2.1615532529542998</v>
      </c>
      <c r="I5">
        <v>41.409506735052702</v>
      </c>
      <c r="J5">
        <v>2.9950481806890998</v>
      </c>
      <c r="L5">
        <v>6.54014099268473</v>
      </c>
      <c r="M5">
        <f t="shared" si="0"/>
        <v>12.567683045663085</v>
      </c>
      <c r="P5">
        <f t="shared" si="1"/>
        <v>32.695034657136183</v>
      </c>
    </row>
    <row r="6" spans="1:21" x14ac:dyDescent="0.15">
      <c r="A6">
        <f>1951</f>
        <v>1951</v>
      </c>
      <c r="B6">
        <v>5</v>
      </c>
      <c r="C6">
        <v>21.4</v>
      </c>
      <c r="D6">
        <v>23</v>
      </c>
      <c r="E6">
        <v>32</v>
      </c>
      <c r="F6">
        <v>11</v>
      </c>
      <c r="G6">
        <v>1.3127141391058299</v>
      </c>
      <c r="H6">
        <v>3.0337447676838201</v>
      </c>
      <c r="I6">
        <v>51.503816777107197</v>
      </c>
      <c r="J6">
        <v>10.993436434119801</v>
      </c>
      <c r="L6">
        <v>12.873222106096501</v>
      </c>
      <c r="M6">
        <f t="shared" si="0"/>
        <v>3.5335941725688937</v>
      </c>
      <c r="P6">
        <f t="shared" si="1"/>
        <v>5.200365743146417</v>
      </c>
    </row>
    <row r="7" spans="1:21" x14ac:dyDescent="0.15">
      <c r="A7">
        <f>1951</f>
        <v>1951</v>
      </c>
      <c r="B7">
        <v>6</v>
      </c>
      <c r="C7">
        <v>24.9</v>
      </c>
      <c r="D7">
        <v>19.5</v>
      </c>
      <c r="E7">
        <v>30</v>
      </c>
      <c r="F7">
        <v>16</v>
      </c>
      <c r="G7">
        <v>1.81828668048555</v>
      </c>
      <c r="H7">
        <v>3.03067586962228</v>
      </c>
      <c r="I7">
        <v>57.742493412110299</v>
      </c>
      <c r="J7">
        <v>15.992381755307401</v>
      </c>
      <c r="L7">
        <v>17.2781270619667</v>
      </c>
      <c r="M7">
        <f t="shared" si="0"/>
        <v>1.6531409935964154</v>
      </c>
      <c r="P7">
        <f t="shared" si="1"/>
        <v>52.989320255541784</v>
      </c>
    </row>
    <row r="8" spans="1:21" x14ac:dyDescent="0.15">
      <c r="A8">
        <f>1951</f>
        <v>1951</v>
      </c>
      <c r="B8">
        <v>7</v>
      </c>
      <c r="C8">
        <v>27.4</v>
      </c>
      <c r="D8">
        <v>2.1</v>
      </c>
      <c r="E8">
        <v>32</v>
      </c>
      <c r="F8">
        <v>17</v>
      </c>
      <c r="G8">
        <v>1.9377293518704399</v>
      </c>
      <c r="H8">
        <v>3.3462523740661299</v>
      </c>
      <c r="I8">
        <v>53.090400320962999</v>
      </c>
      <c r="J8">
        <v>16.9921664500012</v>
      </c>
      <c r="L8">
        <v>20.203254328777799</v>
      </c>
      <c r="M8">
        <f t="shared" si="0"/>
        <v>10.311085365225999</v>
      </c>
      <c r="P8">
        <f t="shared" si="1"/>
        <v>68.544507843502942</v>
      </c>
    </row>
    <row r="9" spans="1:21" x14ac:dyDescent="0.15">
      <c r="A9">
        <f>1951</f>
        <v>1951</v>
      </c>
      <c r="B9">
        <v>8</v>
      </c>
      <c r="C9">
        <v>27.9</v>
      </c>
      <c r="D9">
        <v>27.3</v>
      </c>
      <c r="E9">
        <v>33</v>
      </c>
      <c r="F9">
        <v>18</v>
      </c>
      <c r="G9">
        <v>2.06398920266049</v>
      </c>
      <c r="H9">
        <v>3.5470684991336698</v>
      </c>
      <c r="I9">
        <v>54.922878499929197</v>
      </c>
      <c r="J9">
        <v>17.991949688187901</v>
      </c>
      <c r="L9">
        <v>20.751307841259301</v>
      </c>
      <c r="M9">
        <f t="shared" si="0"/>
        <v>7.6140574169216064</v>
      </c>
      <c r="P9">
        <f t="shared" si="1"/>
        <v>86.09880727325347</v>
      </c>
    </row>
    <row r="10" spans="1:21" x14ac:dyDescent="0.15">
      <c r="A10">
        <f>1951</f>
        <v>1951</v>
      </c>
      <c r="B10">
        <v>9</v>
      </c>
      <c r="C10">
        <v>25.1</v>
      </c>
      <c r="D10">
        <v>119.6</v>
      </c>
      <c r="E10">
        <v>32</v>
      </c>
      <c r="F10">
        <v>16</v>
      </c>
      <c r="G10">
        <v>1.81828668048555</v>
      </c>
      <c r="H10">
        <v>3.2865310383736799</v>
      </c>
      <c r="I10">
        <v>57.058684486007998</v>
      </c>
      <c r="J10">
        <v>15.992381755307401</v>
      </c>
      <c r="L10">
        <v>17.509678428341999</v>
      </c>
      <c r="M10">
        <f t="shared" si="0"/>
        <v>2.3021891940018619</v>
      </c>
      <c r="P10">
        <f t="shared" si="1"/>
        <v>52.989320255541784</v>
      </c>
    </row>
    <row r="11" spans="1:21" x14ac:dyDescent="0.15">
      <c r="A11">
        <f>1951</f>
        <v>1951</v>
      </c>
      <c r="B11">
        <v>10</v>
      </c>
      <c r="C11">
        <v>17.899999999999999</v>
      </c>
      <c r="D11">
        <v>243.5</v>
      </c>
      <c r="E11">
        <v>28</v>
      </c>
      <c r="F11">
        <v>9</v>
      </c>
      <c r="G11">
        <v>1.1480604779781101</v>
      </c>
      <c r="H11">
        <v>2.4639954209866901</v>
      </c>
      <c r="I11">
        <v>55.9743562867096</v>
      </c>
      <c r="J11">
        <v>8.9938481099832899</v>
      </c>
      <c r="L11">
        <v>7.9789134330392599</v>
      </c>
      <c r="M11">
        <f t="shared" si="0"/>
        <v>1.0300923984634824</v>
      </c>
      <c r="P11">
        <f t="shared" si="1"/>
        <v>7.8872632894838313E-2</v>
      </c>
    </row>
    <row r="12" spans="1:21" x14ac:dyDescent="0.15">
      <c r="A12">
        <f>1951</f>
        <v>1951</v>
      </c>
      <c r="B12">
        <v>11</v>
      </c>
      <c r="C12">
        <v>13.8</v>
      </c>
      <c r="D12">
        <v>56.8</v>
      </c>
      <c r="E12">
        <v>22</v>
      </c>
      <c r="F12">
        <v>4</v>
      </c>
      <c r="G12">
        <v>0.81326109582625306</v>
      </c>
      <c r="H12">
        <v>1.7285961440184101</v>
      </c>
      <c r="I12">
        <v>51.538287816662702</v>
      </c>
      <c r="J12">
        <v>3.99485181026551</v>
      </c>
      <c r="L12">
        <v>4.82396398944514</v>
      </c>
      <c r="M12">
        <f t="shared" si="0"/>
        <v>0.68742700566399506</v>
      </c>
      <c r="P12">
        <f t="shared" si="1"/>
        <v>22.26097320990398</v>
      </c>
    </row>
    <row r="13" spans="1:21" x14ac:dyDescent="0.15">
      <c r="A13">
        <f>1951</f>
        <v>1951</v>
      </c>
      <c r="B13">
        <v>12</v>
      </c>
      <c r="C13">
        <v>9.9</v>
      </c>
      <c r="D13">
        <v>88</v>
      </c>
      <c r="E13">
        <v>21</v>
      </c>
      <c r="F13">
        <v>0</v>
      </c>
      <c r="G13">
        <v>0.61080000000000001</v>
      </c>
      <c r="H13">
        <v>1.5489026986360299</v>
      </c>
      <c r="I13">
        <v>50.0754984951827</v>
      </c>
      <c r="J13">
        <v>-4.3714473631505301E-3</v>
      </c>
      <c r="L13">
        <v>1.2608626183890701</v>
      </c>
      <c r="M13">
        <f t="shared" si="0"/>
        <v>1.6008172411398942</v>
      </c>
      <c r="P13">
        <f t="shared" si="1"/>
        <v>75.992658939270498</v>
      </c>
    </row>
    <row r="14" spans="1:21" x14ac:dyDescent="0.15">
      <c r="A14">
        <f>A2+1</f>
        <v>1952</v>
      </c>
      <c r="B14">
        <f>B2</f>
        <v>1</v>
      </c>
      <c r="C14">
        <v>8.6</v>
      </c>
      <c r="D14">
        <v>47.6</v>
      </c>
      <c r="E14">
        <v>18</v>
      </c>
      <c r="F14">
        <v>0</v>
      </c>
      <c r="G14">
        <v>0.61080000000000001</v>
      </c>
      <c r="H14">
        <v>1.33739460133024</v>
      </c>
      <c r="I14">
        <v>54.662433090905097</v>
      </c>
      <c r="J14">
        <v>-4.3714473631505301E-3</v>
      </c>
      <c r="L14">
        <v>0.24388724056786301</v>
      </c>
      <c r="M14">
        <f t="shared" si="0"/>
        <v>6.1632376133228375E-2</v>
      </c>
      <c r="P14">
        <f t="shared" si="1"/>
        <v>75.992658939270498</v>
      </c>
    </row>
    <row r="15" spans="1:21" x14ac:dyDescent="0.15">
      <c r="A15">
        <f t="shared" ref="A15:A78" si="2">A3+1</f>
        <v>1952</v>
      </c>
      <c r="B15">
        <f t="shared" ref="B15:B78" si="3">B3</f>
        <v>2</v>
      </c>
      <c r="C15">
        <v>9.6</v>
      </c>
      <c r="D15">
        <v>75.5</v>
      </c>
      <c r="E15">
        <v>24</v>
      </c>
      <c r="F15">
        <v>0</v>
      </c>
      <c r="G15">
        <v>0.61080000000000001</v>
      </c>
      <c r="H15">
        <v>1.7973587385827801</v>
      </c>
      <c r="I15">
        <v>51.094438403872203</v>
      </c>
      <c r="J15">
        <v>-4.3714473631505301E-3</v>
      </c>
      <c r="L15">
        <v>1.37182707609555</v>
      </c>
      <c r="M15">
        <f t="shared" si="0"/>
        <v>1.8939223759699073</v>
      </c>
      <c r="P15">
        <f t="shared" si="1"/>
        <v>75.992658939270498</v>
      </c>
    </row>
    <row r="16" spans="1:21" x14ac:dyDescent="0.15">
      <c r="A16">
        <f t="shared" si="2"/>
        <v>1952</v>
      </c>
      <c r="B16">
        <f t="shared" si="3"/>
        <v>3</v>
      </c>
      <c r="C16">
        <v>10.3</v>
      </c>
      <c r="D16">
        <v>109</v>
      </c>
      <c r="E16">
        <v>28</v>
      </c>
      <c r="F16">
        <v>1</v>
      </c>
      <c r="G16">
        <v>0.65670916398908097</v>
      </c>
      <c r="H16">
        <v>2.2183197639921701</v>
      </c>
      <c r="I16">
        <v>52.416478667871303</v>
      </c>
      <c r="J16">
        <v>0.99543655187795099</v>
      </c>
      <c r="L16">
        <v>1.58772835556522</v>
      </c>
      <c r="M16">
        <f t="shared" si="0"/>
        <v>0.35080958071511836</v>
      </c>
      <c r="P16">
        <f t="shared" si="1"/>
        <v>59.560868784144368</v>
      </c>
    </row>
    <row r="17" spans="1:16" x14ac:dyDescent="0.15">
      <c r="A17">
        <f t="shared" si="2"/>
        <v>1952</v>
      </c>
      <c r="B17">
        <f t="shared" si="3"/>
        <v>4</v>
      </c>
      <c r="C17">
        <v>12.9</v>
      </c>
      <c r="D17">
        <v>70.2</v>
      </c>
      <c r="E17">
        <v>31</v>
      </c>
      <c r="F17">
        <v>7</v>
      </c>
      <c r="G17">
        <v>1.00185842597615</v>
      </c>
      <c r="H17">
        <v>2.7472253385473699</v>
      </c>
      <c r="I17">
        <v>67.329126468879707</v>
      </c>
      <c r="J17">
        <v>6.9942539597163096</v>
      </c>
      <c r="L17">
        <v>4.4942514891280299</v>
      </c>
      <c r="M17">
        <f t="shared" si="0"/>
        <v>6.2500123529475022</v>
      </c>
      <c r="P17">
        <f t="shared" si="1"/>
        <v>2.9541064819955998</v>
      </c>
    </row>
    <row r="18" spans="1:16" x14ac:dyDescent="0.15">
      <c r="A18">
        <f t="shared" si="2"/>
        <v>1952</v>
      </c>
      <c r="B18">
        <f t="shared" si="3"/>
        <v>5</v>
      </c>
      <c r="C18">
        <v>18.2</v>
      </c>
      <c r="D18">
        <v>31</v>
      </c>
      <c r="E18">
        <v>34</v>
      </c>
      <c r="F18">
        <v>8</v>
      </c>
      <c r="G18">
        <v>1.0727688258811301</v>
      </c>
      <c r="H18">
        <v>3.1960145178705002</v>
      </c>
      <c r="I18">
        <v>51.326495725333203</v>
      </c>
      <c r="J18">
        <v>7.9940517631177004</v>
      </c>
      <c r="L18">
        <v>8.8231639414802299</v>
      </c>
      <c r="M18">
        <f t="shared" si="0"/>
        <v>0.6874270043090589</v>
      </c>
      <c r="P18">
        <f t="shared" si="1"/>
        <v>0.51689431881750869</v>
      </c>
    </row>
    <row r="19" spans="1:16" x14ac:dyDescent="0.15">
      <c r="A19">
        <f t="shared" si="2"/>
        <v>1952</v>
      </c>
      <c r="B19">
        <f t="shared" si="3"/>
        <v>6</v>
      </c>
      <c r="C19">
        <v>22.6</v>
      </c>
      <c r="D19">
        <v>24.3</v>
      </c>
      <c r="E19">
        <v>29</v>
      </c>
      <c r="F19">
        <v>16</v>
      </c>
      <c r="G19">
        <v>1.81828668048555</v>
      </c>
      <c r="H19">
        <v>2.91198214028574</v>
      </c>
      <c r="I19">
        <v>66.308058416573104</v>
      </c>
      <c r="J19">
        <v>15.992381755307401</v>
      </c>
      <c r="L19">
        <v>14.198920598410901</v>
      </c>
      <c r="M19">
        <f t="shared" si="0"/>
        <v>3.2165029212965321</v>
      </c>
      <c r="P19">
        <f t="shared" si="1"/>
        <v>52.989320255541784</v>
      </c>
    </row>
    <row r="20" spans="1:16" x14ac:dyDescent="0.15">
      <c r="A20">
        <f t="shared" si="2"/>
        <v>1952</v>
      </c>
      <c r="B20">
        <f t="shared" si="3"/>
        <v>7</v>
      </c>
      <c r="C20">
        <v>26.1</v>
      </c>
      <c r="D20">
        <v>29.5</v>
      </c>
      <c r="E20">
        <v>34</v>
      </c>
      <c r="F20">
        <v>19</v>
      </c>
      <c r="G20">
        <v>2.1973933238855299</v>
      </c>
      <c r="H20">
        <v>3.7583267668726998</v>
      </c>
      <c r="I20">
        <v>64.985453972635696</v>
      </c>
      <c r="J20">
        <v>18.991731469870501</v>
      </c>
      <c r="L20">
        <v>18.809083701067699</v>
      </c>
      <c r="M20">
        <f t="shared" si="0"/>
        <v>3.3360207448641842E-2</v>
      </c>
      <c r="P20">
        <f t="shared" si="1"/>
        <v>105.65220980770667</v>
      </c>
    </row>
    <row r="21" spans="1:16" x14ac:dyDescent="0.15">
      <c r="A21">
        <f t="shared" si="2"/>
        <v>1952</v>
      </c>
      <c r="B21">
        <f t="shared" si="3"/>
        <v>8</v>
      </c>
      <c r="C21">
        <v>26.9</v>
      </c>
      <c r="D21">
        <v>50</v>
      </c>
      <c r="E21">
        <v>33</v>
      </c>
      <c r="F21">
        <v>19</v>
      </c>
      <c r="G21">
        <v>2.1973933238855299</v>
      </c>
      <c r="H21">
        <v>3.61377055974619</v>
      </c>
      <c r="I21">
        <v>61.994859268856899</v>
      </c>
      <c r="J21">
        <v>18.991731469870501</v>
      </c>
      <c r="L21">
        <v>19.232129700585698</v>
      </c>
      <c r="M21">
        <f t="shared" si="0"/>
        <v>5.7791309330997118E-2</v>
      </c>
      <c r="P21">
        <f t="shared" si="1"/>
        <v>105.65220980770667</v>
      </c>
    </row>
    <row r="22" spans="1:16" x14ac:dyDescent="0.15">
      <c r="A22">
        <f t="shared" si="2"/>
        <v>1952</v>
      </c>
      <c r="B22">
        <f t="shared" si="3"/>
        <v>9</v>
      </c>
      <c r="C22">
        <v>23.8</v>
      </c>
      <c r="D22">
        <v>34</v>
      </c>
      <c r="E22">
        <v>31</v>
      </c>
      <c r="F22">
        <v>14</v>
      </c>
      <c r="G22">
        <v>1.59860485942529</v>
      </c>
      <c r="H22">
        <v>3.04559855527194</v>
      </c>
      <c r="I22">
        <v>54.2215300167029</v>
      </c>
      <c r="J22">
        <v>13.9928079963857</v>
      </c>
      <c r="L22">
        <v>15.937251459194099</v>
      </c>
      <c r="M22">
        <f t="shared" si="0"/>
        <v>3.7808603800583187</v>
      </c>
      <c r="P22">
        <f t="shared" si="1"/>
        <v>27.876315553509144</v>
      </c>
    </row>
    <row r="23" spans="1:16" x14ac:dyDescent="0.15">
      <c r="A23">
        <f t="shared" si="2"/>
        <v>1952</v>
      </c>
      <c r="B23">
        <f t="shared" si="3"/>
        <v>10</v>
      </c>
      <c r="C23">
        <v>20.7</v>
      </c>
      <c r="D23">
        <v>24.1</v>
      </c>
      <c r="E23">
        <v>30</v>
      </c>
      <c r="F23">
        <v>10</v>
      </c>
      <c r="G23">
        <v>1.22796261933938</v>
      </c>
      <c r="H23">
        <v>2.7355138390492</v>
      </c>
      <c r="I23">
        <v>50.294513798268497</v>
      </c>
      <c r="J23">
        <v>9.9936430003162595</v>
      </c>
      <c r="L23">
        <v>12.366128603619</v>
      </c>
      <c r="M23">
        <f t="shared" si="0"/>
        <v>5.6286879378787678</v>
      </c>
      <c r="P23">
        <f t="shared" si="1"/>
        <v>1.6400326868006978</v>
      </c>
    </row>
    <row r="24" spans="1:16" x14ac:dyDescent="0.15">
      <c r="A24">
        <f t="shared" si="2"/>
        <v>1952</v>
      </c>
      <c r="B24">
        <f t="shared" si="3"/>
        <v>11</v>
      </c>
      <c r="C24">
        <v>12.3</v>
      </c>
      <c r="D24">
        <v>76.099999999999994</v>
      </c>
      <c r="E24">
        <v>28</v>
      </c>
      <c r="F24">
        <v>1</v>
      </c>
      <c r="G24">
        <v>0.65670916398908097</v>
      </c>
      <c r="H24">
        <v>2.2183197639921701</v>
      </c>
      <c r="I24">
        <v>45.906016516680999</v>
      </c>
      <c r="J24">
        <v>0.99543655187795099</v>
      </c>
      <c r="L24">
        <v>3.62864992495913</v>
      </c>
      <c r="M24">
        <f t="shared" si="0"/>
        <v>6.9338126681735597</v>
      </c>
      <c r="P24">
        <f t="shared" si="1"/>
        <v>59.560868784144368</v>
      </c>
    </row>
    <row r="25" spans="1:16" x14ac:dyDescent="0.15">
      <c r="A25">
        <f t="shared" si="2"/>
        <v>1952</v>
      </c>
      <c r="B25">
        <f t="shared" si="3"/>
        <v>12</v>
      </c>
      <c r="C25">
        <v>8.6</v>
      </c>
      <c r="D25">
        <v>70.5</v>
      </c>
      <c r="E25">
        <v>23</v>
      </c>
      <c r="F25">
        <v>-1</v>
      </c>
      <c r="G25">
        <v>0.56775189117620495</v>
      </c>
      <c r="H25">
        <v>1.6885947567866399</v>
      </c>
      <c r="I25">
        <v>50.809921027593603</v>
      </c>
      <c r="J25">
        <v>-1.00418090316551</v>
      </c>
      <c r="L25">
        <v>0.24388724056786301</v>
      </c>
      <c r="M25">
        <f t="shared" si="0"/>
        <v>1.5576740914020673</v>
      </c>
      <c r="P25">
        <f t="shared" si="1"/>
        <v>94.423709472441701</v>
      </c>
    </row>
    <row r="26" spans="1:16" x14ac:dyDescent="0.15">
      <c r="A26">
        <f t="shared" si="2"/>
        <v>1953</v>
      </c>
      <c r="B26">
        <f t="shared" si="3"/>
        <v>1</v>
      </c>
      <c r="C26">
        <v>8.5</v>
      </c>
      <c r="D26">
        <v>56.4</v>
      </c>
      <c r="E26">
        <v>23</v>
      </c>
      <c r="F26">
        <v>1</v>
      </c>
      <c r="G26">
        <v>0.65670916398908097</v>
      </c>
      <c r="H26">
        <v>1.73307339319307</v>
      </c>
      <c r="I26">
        <v>59.170829700054199</v>
      </c>
      <c r="J26">
        <v>0.99543655187795099</v>
      </c>
      <c r="L26">
        <v>9.6493990792714299E-2</v>
      </c>
      <c r="M26">
        <f t="shared" si="0"/>
        <v>0.80809772813048453</v>
      </c>
      <c r="P26">
        <f t="shared" si="1"/>
        <v>59.560868784144368</v>
      </c>
    </row>
    <row r="27" spans="1:16" x14ac:dyDescent="0.15">
      <c r="A27">
        <f t="shared" si="2"/>
        <v>1953</v>
      </c>
      <c r="B27">
        <f t="shared" si="3"/>
        <v>2</v>
      </c>
      <c r="C27">
        <v>9.8000000000000007</v>
      </c>
      <c r="D27">
        <v>19</v>
      </c>
      <c r="E27">
        <v>18</v>
      </c>
      <c r="F27">
        <v>2</v>
      </c>
      <c r="G27">
        <v>0.70564143414402802</v>
      </c>
      <c r="H27">
        <v>1.38481531840226</v>
      </c>
      <c r="I27">
        <v>58.240364298914599</v>
      </c>
      <c r="J27">
        <v>1.99524309456098</v>
      </c>
      <c r="L27">
        <v>1.2808845073236701</v>
      </c>
      <c r="M27">
        <f t="shared" si="0"/>
        <v>0.5103081911596854</v>
      </c>
      <c r="P27">
        <f t="shared" si="1"/>
        <v>45.128330269330903</v>
      </c>
    </row>
    <row r="28" spans="1:16" x14ac:dyDescent="0.15">
      <c r="A28">
        <f t="shared" si="2"/>
        <v>1953</v>
      </c>
      <c r="B28">
        <f t="shared" si="3"/>
        <v>3</v>
      </c>
      <c r="C28">
        <v>9.3000000000000007</v>
      </c>
      <c r="D28">
        <v>125.3</v>
      </c>
      <c r="E28">
        <v>26</v>
      </c>
      <c r="F28">
        <v>1</v>
      </c>
      <c r="G28">
        <v>0.65670916398908097</v>
      </c>
      <c r="H28">
        <v>2.00907449629582</v>
      </c>
      <c r="I28">
        <v>56.055381488060803</v>
      </c>
      <c r="J28">
        <v>0.99543655187795099</v>
      </c>
      <c r="L28">
        <v>1.3885180144976099</v>
      </c>
      <c r="M28">
        <f t="shared" si="0"/>
        <v>0.15451303625521032</v>
      </c>
      <c r="P28">
        <f t="shared" si="1"/>
        <v>59.560868784144368</v>
      </c>
    </row>
    <row r="29" spans="1:16" x14ac:dyDescent="0.15">
      <c r="A29">
        <f t="shared" si="2"/>
        <v>1953</v>
      </c>
      <c r="B29">
        <f t="shared" si="3"/>
        <v>4</v>
      </c>
      <c r="C29">
        <v>13.5</v>
      </c>
      <c r="D29">
        <v>40.1</v>
      </c>
      <c r="E29">
        <v>21</v>
      </c>
      <c r="F29">
        <v>8</v>
      </c>
      <c r="G29">
        <v>1.0727688258811301</v>
      </c>
      <c r="H29">
        <v>1.7798871115766</v>
      </c>
      <c r="I29">
        <v>69.324170245716502</v>
      </c>
      <c r="J29">
        <v>7.9940517631177004</v>
      </c>
      <c r="L29">
        <v>4.60107986939407</v>
      </c>
      <c r="M29">
        <f t="shared" si="0"/>
        <v>11.512258271598519</v>
      </c>
      <c r="P29">
        <f t="shared" si="1"/>
        <v>0.51689431881750869</v>
      </c>
    </row>
    <row r="30" spans="1:16" x14ac:dyDescent="0.15">
      <c r="A30">
        <f t="shared" si="2"/>
        <v>1953</v>
      </c>
      <c r="B30">
        <f t="shared" si="3"/>
        <v>5</v>
      </c>
      <c r="C30">
        <v>19</v>
      </c>
      <c r="D30">
        <v>44.3</v>
      </c>
      <c r="E30">
        <v>29</v>
      </c>
      <c r="F30">
        <v>12</v>
      </c>
      <c r="G30">
        <v>1.4025638730469601</v>
      </c>
      <c r="H30">
        <v>2.7041207365664399</v>
      </c>
      <c r="I30">
        <v>63.828530732353499</v>
      </c>
      <c r="J30">
        <v>11.9932284113971</v>
      </c>
      <c r="L30">
        <v>10.7298411034101</v>
      </c>
      <c r="M30">
        <f t="shared" si="0"/>
        <v>1.5961474899826369</v>
      </c>
      <c r="P30">
        <f t="shared" si="1"/>
        <v>10.759863064581548</v>
      </c>
    </row>
    <row r="31" spans="1:16" x14ac:dyDescent="0.15">
      <c r="A31">
        <f t="shared" si="2"/>
        <v>1953</v>
      </c>
      <c r="B31">
        <f t="shared" si="3"/>
        <v>6</v>
      </c>
      <c r="C31">
        <v>24.2</v>
      </c>
      <c r="D31">
        <v>5</v>
      </c>
      <c r="E31">
        <v>31</v>
      </c>
      <c r="F31">
        <v>15</v>
      </c>
      <c r="G31">
        <v>1.70534623211577</v>
      </c>
      <c r="H31">
        <v>3.0989692416171799</v>
      </c>
      <c r="I31">
        <v>56.469805377557599</v>
      </c>
      <c r="J31">
        <v>14.9925956041033</v>
      </c>
      <c r="L31">
        <v>16.509241298165399</v>
      </c>
      <c r="M31">
        <f t="shared" si="0"/>
        <v>2.3002141613171059</v>
      </c>
      <c r="P31">
        <f t="shared" si="1"/>
        <v>39.433253246490793</v>
      </c>
    </row>
    <row r="32" spans="1:16" x14ac:dyDescent="0.15">
      <c r="A32">
        <f t="shared" si="2"/>
        <v>1953</v>
      </c>
      <c r="B32">
        <f t="shared" si="3"/>
        <v>7</v>
      </c>
      <c r="C32">
        <v>26.2</v>
      </c>
      <c r="D32">
        <v>63.5</v>
      </c>
      <c r="E32">
        <v>33</v>
      </c>
      <c r="F32">
        <v>20</v>
      </c>
      <c r="G32">
        <v>2.3382812709274501</v>
      </c>
      <c r="H32">
        <v>3.6842145332671499</v>
      </c>
      <c r="I32">
        <v>68.744942558771797</v>
      </c>
      <c r="J32">
        <v>19.9915117950524</v>
      </c>
      <c r="L32">
        <v>18.8120761766084</v>
      </c>
      <c r="M32">
        <f t="shared" si="0"/>
        <v>1.3910683780543802</v>
      </c>
      <c r="P32">
        <f t="shared" si="1"/>
        <v>127.20470670982162</v>
      </c>
    </row>
    <row r="33" spans="1:16" x14ac:dyDescent="0.15">
      <c r="A33">
        <f t="shared" si="2"/>
        <v>1953</v>
      </c>
      <c r="B33">
        <f t="shared" si="3"/>
        <v>8</v>
      </c>
      <c r="C33">
        <v>27.3</v>
      </c>
      <c r="D33">
        <v>5.5</v>
      </c>
      <c r="E33">
        <v>34</v>
      </c>
      <c r="F33">
        <v>21</v>
      </c>
      <c r="G33">
        <v>2.4870053972720698</v>
      </c>
      <c r="H33">
        <v>3.90313280356597</v>
      </c>
      <c r="I33">
        <v>68.539473160174197</v>
      </c>
      <c r="J33">
        <v>20.991290663736699</v>
      </c>
      <c r="L33">
        <v>20.024789769147901</v>
      </c>
      <c r="M33">
        <f t="shared" si="0"/>
        <v>0.93412397924094615</v>
      </c>
      <c r="P33">
        <f t="shared" si="1"/>
        <v>150.75628924259004</v>
      </c>
    </row>
    <row r="34" spans="1:16" x14ac:dyDescent="0.15">
      <c r="A34">
        <f t="shared" si="2"/>
        <v>1953</v>
      </c>
      <c r="B34">
        <f t="shared" si="3"/>
        <v>9</v>
      </c>
      <c r="C34">
        <v>22.7</v>
      </c>
      <c r="D34">
        <v>204</v>
      </c>
      <c r="E34">
        <v>32</v>
      </c>
      <c r="F34">
        <v>14</v>
      </c>
      <c r="G34">
        <v>1.59860485942529</v>
      </c>
      <c r="H34">
        <v>3.1766901278435502</v>
      </c>
      <c r="I34">
        <v>57.9443653140059</v>
      </c>
      <c r="J34">
        <v>13.9928079963857</v>
      </c>
      <c r="L34">
        <v>14.408437999161899</v>
      </c>
      <c r="M34">
        <f t="shared" si="0"/>
        <v>0.17274829920774318</v>
      </c>
      <c r="P34">
        <f t="shared" si="1"/>
        <v>27.876315553509144</v>
      </c>
    </row>
    <row r="35" spans="1:16" x14ac:dyDescent="0.15">
      <c r="A35">
        <f t="shared" si="2"/>
        <v>1953</v>
      </c>
      <c r="B35">
        <f t="shared" si="3"/>
        <v>10</v>
      </c>
      <c r="C35">
        <v>17.100000000000001</v>
      </c>
      <c r="D35">
        <v>132</v>
      </c>
      <c r="E35">
        <v>26</v>
      </c>
      <c r="F35">
        <v>3</v>
      </c>
      <c r="G35">
        <v>0.75776633009775796</v>
      </c>
      <c r="H35">
        <v>2.0596030793501598</v>
      </c>
      <c r="I35">
        <v>38.858949668087803</v>
      </c>
      <c r="J35">
        <v>2.9950481806890998</v>
      </c>
      <c r="L35">
        <v>7.7412310665575603</v>
      </c>
      <c r="M35">
        <f t="shared" si="0"/>
        <v>22.526251986110669</v>
      </c>
      <c r="P35">
        <f t="shared" si="1"/>
        <v>32.695034657136183</v>
      </c>
    </row>
    <row r="36" spans="1:16" x14ac:dyDescent="0.15">
      <c r="A36">
        <f t="shared" si="2"/>
        <v>1953</v>
      </c>
      <c r="B36">
        <f t="shared" si="3"/>
        <v>11</v>
      </c>
      <c r="C36">
        <v>10.8</v>
      </c>
      <c r="D36">
        <v>124.5</v>
      </c>
      <c r="E36">
        <v>20</v>
      </c>
      <c r="F36">
        <v>3</v>
      </c>
      <c r="G36">
        <v>0.75776633009775796</v>
      </c>
      <c r="H36">
        <v>1.5480238005125999</v>
      </c>
      <c r="I36">
        <v>58.498327849072602</v>
      </c>
      <c r="J36">
        <v>2.9950481806890998</v>
      </c>
      <c r="L36">
        <v>2.5389129680440901</v>
      </c>
      <c r="M36">
        <f t="shared" si="0"/>
        <v>0.20805933221470829</v>
      </c>
      <c r="P36">
        <f t="shared" si="1"/>
        <v>32.695034657136183</v>
      </c>
    </row>
    <row r="37" spans="1:16" x14ac:dyDescent="0.15">
      <c r="A37">
        <f t="shared" si="2"/>
        <v>1953</v>
      </c>
      <c r="B37">
        <f t="shared" si="3"/>
        <v>12</v>
      </c>
      <c r="C37">
        <v>5.6</v>
      </c>
      <c r="D37">
        <v>118</v>
      </c>
      <c r="E37">
        <v>13</v>
      </c>
      <c r="F37">
        <v>-2</v>
      </c>
      <c r="G37">
        <v>0.52741000445547603</v>
      </c>
      <c r="H37">
        <v>1.01259045360623</v>
      </c>
      <c r="I37">
        <v>57.987254487066203</v>
      </c>
      <c r="J37">
        <v>-2.00399181553232</v>
      </c>
      <c r="L37">
        <v>-1.93414871581324</v>
      </c>
      <c r="M37">
        <f t="shared" si="0"/>
        <v>4.87805857836935E-3</v>
      </c>
      <c r="P37">
        <f t="shared" si="1"/>
        <v>114.85402912142868</v>
      </c>
    </row>
    <row r="38" spans="1:16" x14ac:dyDescent="0.15">
      <c r="A38">
        <f t="shared" si="2"/>
        <v>1954</v>
      </c>
      <c r="B38">
        <f t="shared" si="3"/>
        <v>1</v>
      </c>
      <c r="C38">
        <v>6.1</v>
      </c>
      <c r="D38">
        <v>73</v>
      </c>
      <c r="E38">
        <v>18</v>
      </c>
      <c r="F38">
        <v>-1</v>
      </c>
      <c r="G38">
        <v>0.56775189117620495</v>
      </c>
      <c r="H38">
        <v>1.31587054691835</v>
      </c>
      <c r="I38">
        <v>60.296305136608702</v>
      </c>
      <c r="J38">
        <v>-1.00418090316551</v>
      </c>
      <c r="L38">
        <v>-1.37617530141088</v>
      </c>
      <c r="M38">
        <f t="shared" si="0"/>
        <v>0.1383798323259349</v>
      </c>
      <c r="P38">
        <f t="shared" si="1"/>
        <v>94.423709472441701</v>
      </c>
    </row>
    <row r="39" spans="1:16" x14ac:dyDescent="0.15">
      <c r="A39">
        <f t="shared" si="2"/>
        <v>1954</v>
      </c>
      <c r="B39">
        <f t="shared" si="3"/>
        <v>2</v>
      </c>
      <c r="C39">
        <v>5</v>
      </c>
      <c r="D39">
        <v>76.099999999999994</v>
      </c>
      <c r="E39">
        <v>16</v>
      </c>
      <c r="F39">
        <v>0</v>
      </c>
      <c r="G39">
        <v>0.61080000000000001</v>
      </c>
      <c r="H39">
        <v>1.2145433402427801</v>
      </c>
      <c r="I39">
        <v>70.020901692571698</v>
      </c>
      <c r="J39">
        <v>-4.3714473631505301E-3</v>
      </c>
      <c r="L39">
        <v>-3.0606811292519902</v>
      </c>
      <c r="M39">
        <f t="shared" si="0"/>
        <v>9.3410288716074614</v>
      </c>
      <c r="P39">
        <f t="shared" si="1"/>
        <v>75.992658939270498</v>
      </c>
    </row>
    <row r="40" spans="1:16" x14ac:dyDescent="0.15">
      <c r="A40">
        <f t="shared" si="2"/>
        <v>1954</v>
      </c>
      <c r="B40">
        <f t="shared" si="3"/>
        <v>3</v>
      </c>
      <c r="C40">
        <v>6.5</v>
      </c>
      <c r="D40">
        <v>45.6</v>
      </c>
      <c r="E40">
        <v>16</v>
      </c>
      <c r="F40">
        <v>-1</v>
      </c>
      <c r="G40">
        <v>0.56775189117620495</v>
      </c>
      <c r="H40">
        <v>1.1930192858308799</v>
      </c>
      <c r="I40">
        <v>58.653440814585203</v>
      </c>
      <c r="J40">
        <v>-1.00418090316551</v>
      </c>
      <c r="L40">
        <v>-1.2012070430131301</v>
      </c>
      <c r="M40">
        <f t="shared" si="0"/>
        <v>3.8819299783253942E-2</v>
      </c>
      <c r="P40">
        <f t="shared" si="1"/>
        <v>94.423709472441701</v>
      </c>
    </row>
    <row r="41" spans="1:16" x14ac:dyDescent="0.15">
      <c r="A41">
        <f t="shared" si="2"/>
        <v>1954</v>
      </c>
      <c r="B41">
        <f t="shared" si="3"/>
        <v>4</v>
      </c>
      <c r="C41">
        <v>10.9</v>
      </c>
      <c r="D41">
        <v>34.200000000000003</v>
      </c>
      <c r="E41">
        <v>25</v>
      </c>
      <c r="F41">
        <v>5</v>
      </c>
      <c r="G41">
        <v>0.87231096034971201</v>
      </c>
      <c r="H41">
        <v>2.0200443389282801</v>
      </c>
      <c r="I41">
        <v>66.894306798260502</v>
      </c>
      <c r="J41">
        <v>4.9946539832934</v>
      </c>
      <c r="L41">
        <v>2.6745848285003202</v>
      </c>
      <c r="M41">
        <f t="shared" si="0"/>
        <v>5.3827208830222757</v>
      </c>
      <c r="P41">
        <f t="shared" si="1"/>
        <v>13.826137190016471</v>
      </c>
    </row>
    <row r="42" spans="1:16" x14ac:dyDescent="0.15">
      <c r="A42">
        <f t="shared" si="2"/>
        <v>1954</v>
      </c>
      <c r="B42">
        <f t="shared" si="3"/>
        <v>5</v>
      </c>
      <c r="C42">
        <v>19.100000000000001</v>
      </c>
      <c r="D42">
        <v>22.1</v>
      </c>
      <c r="E42">
        <v>28</v>
      </c>
      <c r="F42">
        <v>12</v>
      </c>
      <c r="G42">
        <v>1.4025638730469601</v>
      </c>
      <c r="H42">
        <v>2.5912471185211099</v>
      </c>
      <c r="I42">
        <v>63.431718715379702</v>
      </c>
      <c r="J42">
        <v>11.9932284113971</v>
      </c>
      <c r="L42">
        <v>10.780421089057199</v>
      </c>
      <c r="M42">
        <f t="shared" si="0"/>
        <v>1.4709016011212788</v>
      </c>
      <c r="P42">
        <f t="shared" si="1"/>
        <v>10.759863064581548</v>
      </c>
    </row>
    <row r="43" spans="1:16" x14ac:dyDescent="0.15">
      <c r="A43">
        <f t="shared" si="2"/>
        <v>1954</v>
      </c>
      <c r="B43">
        <f t="shared" si="3"/>
        <v>6</v>
      </c>
      <c r="C43">
        <v>24</v>
      </c>
      <c r="D43">
        <v>0.1</v>
      </c>
      <c r="E43">
        <v>32</v>
      </c>
      <c r="F43">
        <v>17</v>
      </c>
      <c r="G43">
        <v>1.9377293518704399</v>
      </c>
      <c r="H43">
        <v>3.3462523740661299</v>
      </c>
      <c r="I43">
        <v>64.939106617355407</v>
      </c>
      <c r="J43">
        <v>16.9921664500012</v>
      </c>
      <c r="L43">
        <v>16.2094557569805</v>
      </c>
      <c r="M43">
        <f t="shared" si="0"/>
        <v>0.61263602896894476</v>
      </c>
      <c r="P43">
        <f t="shared" si="1"/>
        <v>68.544507843502942</v>
      </c>
    </row>
    <row r="44" spans="1:16" x14ac:dyDescent="0.15">
      <c r="A44">
        <f t="shared" si="2"/>
        <v>1954</v>
      </c>
      <c r="B44">
        <f t="shared" si="3"/>
        <v>7</v>
      </c>
      <c r="C44">
        <v>27.1</v>
      </c>
      <c r="D44">
        <v>97.1</v>
      </c>
      <c r="E44">
        <v>33</v>
      </c>
      <c r="F44">
        <v>20</v>
      </c>
      <c r="G44">
        <v>2.3382812709274501</v>
      </c>
      <c r="H44">
        <v>3.6842145332671499</v>
      </c>
      <c r="I44">
        <v>65.200189098697194</v>
      </c>
      <c r="J44">
        <v>19.9915117950524</v>
      </c>
      <c r="L44">
        <v>19.620887410076101</v>
      </c>
      <c r="M44">
        <f t="shared" si="0"/>
        <v>0.13736243473905999</v>
      </c>
      <c r="P44">
        <f t="shared" si="1"/>
        <v>127.20470670982162</v>
      </c>
    </row>
    <row r="45" spans="1:16" x14ac:dyDescent="0.15">
      <c r="A45">
        <f t="shared" si="2"/>
        <v>1954</v>
      </c>
      <c r="B45">
        <f t="shared" si="3"/>
        <v>8</v>
      </c>
      <c r="C45">
        <v>26.7</v>
      </c>
      <c r="D45">
        <v>7</v>
      </c>
      <c r="E45">
        <v>34</v>
      </c>
      <c r="F45">
        <v>17</v>
      </c>
      <c r="G45">
        <v>1.9377293518704399</v>
      </c>
      <c r="H45">
        <v>3.62849478086516</v>
      </c>
      <c r="I45">
        <v>55.315200381018997</v>
      </c>
      <c r="J45">
        <v>16.9921664500012</v>
      </c>
      <c r="L45">
        <v>18.951350536670802</v>
      </c>
      <c r="M45">
        <f t="shared" si="0"/>
        <v>3.8384022854594018</v>
      </c>
      <c r="P45">
        <f t="shared" si="1"/>
        <v>68.544507843502942</v>
      </c>
    </row>
    <row r="46" spans="1:16" x14ac:dyDescent="0.15">
      <c r="A46">
        <f t="shared" si="2"/>
        <v>1954</v>
      </c>
      <c r="B46">
        <f t="shared" si="3"/>
        <v>9</v>
      </c>
      <c r="C46">
        <v>24.1</v>
      </c>
      <c r="D46">
        <v>101.1</v>
      </c>
      <c r="E46">
        <v>33</v>
      </c>
      <c r="F46">
        <v>14</v>
      </c>
      <c r="G46">
        <v>1.59860485942529</v>
      </c>
      <c r="H46">
        <v>3.31437632751607</v>
      </c>
      <c r="I46">
        <v>53.253553265167596</v>
      </c>
      <c r="J46">
        <v>13.9928079963857</v>
      </c>
      <c r="L46">
        <v>16.3590742375799</v>
      </c>
      <c r="M46">
        <f t="shared" si="0"/>
        <v>5.5992159242153283</v>
      </c>
      <c r="P46">
        <f t="shared" si="1"/>
        <v>27.876315553509144</v>
      </c>
    </row>
    <row r="47" spans="1:16" x14ac:dyDescent="0.15">
      <c r="A47">
        <f t="shared" si="2"/>
        <v>1954</v>
      </c>
      <c r="B47">
        <f t="shared" si="3"/>
        <v>10</v>
      </c>
      <c r="C47">
        <v>19.2</v>
      </c>
      <c r="D47">
        <v>22</v>
      </c>
      <c r="E47">
        <v>27</v>
      </c>
      <c r="F47">
        <v>10</v>
      </c>
      <c r="G47">
        <v>1.22796261933938</v>
      </c>
      <c r="H47">
        <v>2.39665139757511</v>
      </c>
      <c r="I47">
        <v>55.190295651401499</v>
      </c>
      <c r="J47">
        <v>9.9936430003162595</v>
      </c>
      <c r="L47">
        <v>10.8227551772118</v>
      </c>
      <c r="M47">
        <f t="shared" si="0"/>
        <v>0.68742700187646166</v>
      </c>
      <c r="P47">
        <f t="shared" si="1"/>
        <v>1.6400326868006978</v>
      </c>
    </row>
    <row r="48" spans="1:16" x14ac:dyDescent="0.15">
      <c r="A48">
        <f t="shared" si="2"/>
        <v>1954</v>
      </c>
      <c r="B48">
        <f t="shared" si="3"/>
        <v>11</v>
      </c>
      <c r="C48">
        <v>13.7</v>
      </c>
      <c r="D48">
        <v>195.2</v>
      </c>
      <c r="E48">
        <v>25</v>
      </c>
      <c r="F48">
        <v>6</v>
      </c>
      <c r="G48">
        <v>0.93510940339373405</v>
      </c>
      <c r="H48">
        <v>2.0514435604502901</v>
      </c>
      <c r="I48">
        <v>59.646689368504397</v>
      </c>
      <c r="J48">
        <v>5.9944546997759298</v>
      </c>
      <c r="L48">
        <v>4.7279231077180999</v>
      </c>
      <c r="M48">
        <f t="shared" si="0"/>
        <v>1.6041022736805415</v>
      </c>
      <c r="P48">
        <f t="shared" si="1"/>
        <v>7.3905178598942118</v>
      </c>
    </row>
    <row r="49" spans="1:16" x14ac:dyDescent="0.15">
      <c r="A49">
        <f t="shared" si="2"/>
        <v>1954</v>
      </c>
      <c r="B49">
        <f t="shared" si="3"/>
        <v>12</v>
      </c>
      <c r="C49">
        <v>9</v>
      </c>
      <c r="D49">
        <v>68</v>
      </c>
      <c r="E49">
        <v>18</v>
      </c>
      <c r="F49">
        <v>1</v>
      </c>
      <c r="G49">
        <v>0.65670916398908097</v>
      </c>
      <c r="H49">
        <v>1.3603491833247801</v>
      </c>
      <c r="I49">
        <v>57.201617561614299</v>
      </c>
      <c r="J49">
        <v>0.99543655187795099</v>
      </c>
      <c r="L49">
        <v>1.02332766054099</v>
      </c>
      <c r="M49">
        <f t="shared" si="0"/>
        <v>7.7791394245344979E-4</v>
      </c>
      <c r="P49">
        <f t="shared" si="1"/>
        <v>59.560868784144368</v>
      </c>
    </row>
    <row r="50" spans="1:16" x14ac:dyDescent="0.15">
      <c r="A50">
        <f t="shared" si="2"/>
        <v>1955</v>
      </c>
      <c r="B50">
        <f t="shared" si="3"/>
        <v>1</v>
      </c>
      <c r="C50">
        <v>7.7</v>
      </c>
      <c r="D50">
        <v>34.6</v>
      </c>
      <c r="E50">
        <v>17</v>
      </c>
      <c r="F50">
        <v>1</v>
      </c>
      <c r="G50">
        <v>0.65670916398908097</v>
      </c>
      <c r="H50">
        <v>1.2972192579297599</v>
      </c>
      <c r="I50">
        <v>62.481494929689198</v>
      </c>
      <c r="J50">
        <v>0.99543655187795099</v>
      </c>
      <c r="L50">
        <v>-0.292916593821472</v>
      </c>
      <c r="M50">
        <f t="shared" si="0"/>
        <v>1.6598538280335988</v>
      </c>
      <c r="P50">
        <f t="shared" si="1"/>
        <v>59.560868784144368</v>
      </c>
    </row>
    <row r="51" spans="1:16" x14ac:dyDescent="0.15">
      <c r="A51">
        <f t="shared" si="2"/>
        <v>1955</v>
      </c>
      <c r="B51">
        <f t="shared" si="3"/>
        <v>2</v>
      </c>
      <c r="C51">
        <v>10.1</v>
      </c>
      <c r="D51">
        <v>17</v>
      </c>
      <c r="E51">
        <v>24</v>
      </c>
      <c r="F51">
        <v>1</v>
      </c>
      <c r="G51">
        <v>0.65670916398908097</v>
      </c>
      <c r="H51">
        <v>1.8203133205773201</v>
      </c>
      <c r="I51">
        <v>53.122546358035201</v>
      </c>
      <c r="J51">
        <v>0.99543655187795099</v>
      </c>
      <c r="L51">
        <v>1.3354630854382801</v>
      </c>
      <c r="M51">
        <f t="shared" si="0"/>
        <v>0.1156180435250536</v>
      </c>
      <c r="P51">
        <f t="shared" si="1"/>
        <v>59.560868784144368</v>
      </c>
    </row>
    <row r="52" spans="1:16" x14ac:dyDescent="0.15">
      <c r="A52">
        <f t="shared" si="2"/>
        <v>1955</v>
      </c>
      <c r="B52">
        <f t="shared" si="3"/>
        <v>3</v>
      </c>
      <c r="C52">
        <v>9.6999999999999993</v>
      </c>
      <c r="D52">
        <v>75.2</v>
      </c>
      <c r="E52">
        <v>22</v>
      </c>
      <c r="F52">
        <v>2</v>
      </c>
      <c r="G52">
        <v>0.70564143414402802</v>
      </c>
      <c r="H52">
        <v>1.6747863131773</v>
      </c>
      <c r="I52">
        <v>58.632741110188299</v>
      </c>
      <c r="J52">
        <v>1.99524309456098</v>
      </c>
      <c r="L52">
        <v>1.3233241407230101</v>
      </c>
      <c r="M52">
        <f t="shared" si="0"/>
        <v>0.45147508052671198</v>
      </c>
      <c r="P52">
        <f t="shared" si="1"/>
        <v>45.128330269330903</v>
      </c>
    </row>
    <row r="53" spans="1:16" x14ac:dyDescent="0.15">
      <c r="A53">
        <f t="shared" si="2"/>
        <v>1955</v>
      </c>
      <c r="B53">
        <f t="shared" si="3"/>
        <v>4</v>
      </c>
      <c r="C53">
        <v>13.1</v>
      </c>
      <c r="D53">
        <v>26.7</v>
      </c>
      <c r="E53">
        <v>29</v>
      </c>
      <c r="F53">
        <v>4</v>
      </c>
      <c r="G53">
        <v>0.81326109582625306</v>
      </c>
      <c r="H53">
        <v>2.4094693479560898</v>
      </c>
      <c r="I53">
        <v>53.944213301084901</v>
      </c>
      <c r="J53">
        <v>3.99485181026551</v>
      </c>
      <c r="L53">
        <v>4.5471337853382403</v>
      </c>
      <c r="M53">
        <f t="shared" si="0"/>
        <v>0.30501537999023598</v>
      </c>
      <c r="P53">
        <f t="shared" si="1"/>
        <v>22.26097320990398</v>
      </c>
    </row>
    <row r="54" spans="1:16" x14ac:dyDescent="0.15">
      <c r="A54">
        <f t="shared" si="2"/>
        <v>1955</v>
      </c>
      <c r="B54">
        <f t="shared" si="3"/>
        <v>5</v>
      </c>
      <c r="C54">
        <v>18.899999999999999</v>
      </c>
      <c r="D54">
        <v>4.7</v>
      </c>
      <c r="E54">
        <v>28</v>
      </c>
      <c r="F54">
        <v>11</v>
      </c>
      <c r="G54">
        <v>1.3127141391058299</v>
      </c>
      <c r="H54">
        <v>2.5463222515505501</v>
      </c>
      <c r="I54">
        <v>60.113614938477099</v>
      </c>
      <c r="J54">
        <v>10.993436434119801</v>
      </c>
      <c r="L54">
        <v>10.6536498250137</v>
      </c>
      <c r="M54">
        <f t="shared" si="0"/>
        <v>0.11545493972782216</v>
      </c>
      <c r="P54">
        <f t="shared" si="1"/>
        <v>5.200365743146417</v>
      </c>
    </row>
    <row r="55" spans="1:16" x14ac:dyDescent="0.15">
      <c r="A55">
        <f t="shared" si="2"/>
        <v>1955</v>
      </c>
      <c r="B55">
        <f t="shared" si="3"/>
        <v>6</v>
      </c>
      <c r="C55">
        <v>22.7</v>
      </c>
      <c r="D55">
        <v>40.4</v>
      </c>
      <c r="E55">
        <v>30</v>
      </c>
      <c r="F55">
        <v>15</v>
      </c>
      <c r="G55">
        <v>1.70534623211577</v>
      </c>
      <c r="H55">
        <v>2.9742056454373902</v>
      </c>
      <c r="I55">
        <v>61.813402153740803</v>
      </c>
      <c r="J55">
        <v>14.9925956041033</v>
      </c>
      <c r="L55">
        <v>14.408437999161899</v>
      </c>
      <c r="M55">
        <f t="shared" si="0"/>
        <v>0.34124010741087418</v>
      </c>
      <c r="P55">
        <f t="shared" si="1"/>
        <v>39.433253246490793</v>
      </c>
    </row>
    <row r="56" spans="1:16" x14ac:dyDescent="0.15">
      <c r="A56">
        <f t="shared" si="2"/>
        <v>1955</v>
      </c>
      <c r="B56">
        <f t="shared" si="3"/>
        <v>7</v>
      </c>
      <c r="C56">
        <v>26.2</v>
      </c>
      <c r="D56">
        <v>4</v>
      </c>
      <c r="E56">
        <v>33</v>
      </c>
      <c r="F56">
        <v>19</v>
      </c>
      <c r="G56">
        <v>2.1973933238855299</v>
      </c>
      <c r="H56">
        <v>3.61377055974619</v>
      </c>
      <c r="I56">
        <v>64.602868657295303</v>
      </c>
      <c r="J56">
        <v>18.991731469870501</v>
      </c>
      <c r="L56">
        <v>18.8120761766084</v>
      </c>
      <c r="M56">
        <f t="shared" si="0"/>
        <v>3.2276024397091575E-2</v>
      </c>
      <c r="P56">
        <f t="shared" si="1"/>
        <v>105.65220980770667</v>
      </c>
    </row>
    <row r="57" spans="1:16" x14ac:dyDescent="0.15">
      <c r="A57">
        <f t="shared" si="2"/>
        <v>1955</v>
      </c>
      <c r="B57">
        <f t="shared" si="3"/>
        <v>8</v>
      </c>
      <c r="C57">
        <v>26.4</v>
      </c>
      <c r="D57">
        <v>61.2</v>
      </c>
      <c r="E57">
        <v>37</v>
      </c>
      <c r="F57">
        <v>19</v>
      </c>
      <c r="G57">
        <v>2.1973933238855299</v>
      </c>
      <c r="H57">
        <v>4.2361041740060204</v>
      </c>
      <c r="I57">
        <v>63.845299637439197</v>
      </c>
      <c r="J57">
        <v>18.991731469870501</v>
      </c>
      <c r="L57">
        <v>18.804115277586799</v>
      </c>
      <c r="M57">
        <f t="shared" si="0"/>
        <v>3.5199835607035074E-2</v>
      </c>
      <c r="P57">
        <f t="shared" si="1"/>
        <v>105.65220980770667</v>
      </c>
    </row>
    <row r="58" spans="1:16" x14ac:dyDescent="0.15">
      <c r="A58">
        <f t="shared" si="2"/>
        <v>1955</v>
      </c>
      <c r="B58">
        <f t="shared" si="3"/>
        <v>9</v>
      </c>
      <c r="C58">
        <v>23.3</v>
      </c>
      <c r="D58">
        <v>65.3</v>
      </c>
      <c r="E58">
        <v>29</v>
      </c>
      <c r="F58">
        <v>15</v>
      </c>
      <c r="G58">
        <v>1.70534623211577</v>
      </c>
      <c r="H58">
        <v>2.8555119161008502</v>
      </c>
      <c r="I58">
        <v>59.6103760007516</v>
      </c>
      <c r="J58">
        <v>14.9925956041033</v>
      </c>
      <c r="L58">
        <v>15.428146894169201</v>
      </c>
      <c r="M58">
        <f t="shared" si="0"/>
        <v>0.18970492627807015</v>
      </c>
      <c r="P58">
        <f t="shared" si="1"/>
        <v>39.433253246490793</v>
      </c>
    </row>
    <row r="59" spans="1:16" x14ac:dyDescent="0.15">
      <c r="A59">
        <f t="shared" si="2"/>
        <v>1955</v>
      </c>
      <c r="B59">
        <f t="shared" si="3"/>
        <v>10</v>
      </c>
      <c r="C59">
        <v>18.399999999999999</v>
      </c>
      <c r="D59">
        <v>99.3</v>
      </c>
      <c r="E59">
        <v>27</v>
      </c>
      <c r="F59">
        <v>9</v>
      </c>
      <c r="G59">
        <v>1.1480604779781101</v>
      </c>
      <c r="H59">
        <v>2.3567003268944799</v>
      </c>
      <c r="I59">
        <v>54.243994519741101</v>
      </c>
      <c r="J59">
        <v>8.9938481099832899</v>
      </c>
      <c r="L59">
        <v>9.5282008535417493</v>
      </c>
      <c r="M59">
        <f t="shared" si="0"/>
        <v>0.28553285454845267</v>
      </c>
      <c r="P59">
        <f t="shared" si="1"/>
        <v>7.8872632894838313E-2</v>
      </c>
    </row>
    <row r="60" spans="1:16" x14ac:dyDescent="0.15">
      <c r="A60">
        <f t="shared" si="2"/>
        <v>1955</v>
      </c>
      <c r="B60">
        <f t="shared" si="3"/>
        <v>11</v>
      </c>
      <c r="C60">
        <v>14.1</v>
      </c>
      <c r="D60">
        <v>213.3</v>
      </c>
      <c r="E60">
        <v>23</v>
      </c>
      <c r="F60">
        <v>6</v>
      </c>
      <c r="G60">
        <v>0.93510940339373405</v>
      </c>
      <c r="H60">
        <v>1.8722735128954</v>
      </c>
      <c r="I60">
        <v>58.117122360959797</v>
      </c>
      <c r="J60">
        <v>5.9944546997759298</v>
      </c>
      <c r="L60">
        <v>5.19978213288032</v>
      </c>
      <c r="M60">
        <f t="shared" si="0"/>
        <v>0.63150448857645747</v>
      </c>
      <c r="P60">
        <f t="shared" si="1"/>
        <v>7.3905178598942118</v>
      </c>
    </row>
    <row r="61" spans="1:16" x14ac:dyDescent="0.15">
      <c r="A61">
        <f t="shared" si="2"/>
        <v>1955</v>
      </c>
      <c r="B61">
        <f t="shared" si="3"/>
        <v>12</v>
      </c>
      <c r="C61">
        <v>9.3000000000000007</v>
      </c>
      <c r="D61">
        <v>109.1</v>
      </c>
      <c r="E61">
        <v>19</v>
      </c>
      <c r="F61">
        <v>2</v>
      </c>
      <c r="G61">
        <v>0.70564143414402802</v>
      </c>
      <c r="H61">
        <v>1.45151737901478</v>
      </c>
      <c r="I61">
        <v>60.232142253741301</v>
      </c>
      <c r="J61">
        <v>1.99524309456098</v>
      </c>
      <c r="L61">
        <v>1.3885180144976099</v>
      </c>
      <c r="M61">
        <f t="shared" si="0"/>
        <v>0.36811532277790288</v>
      </c>
      <c r="P61">
        <f t="shared" si="1"/>
        <v>45.128330269330903</v>
      </c>
    </row>
    <row r="62" spans="1:16" x14ac:dyDescent="0.15">
      <c r="A62">
        <f t="shared" si="2"/>
        <v>1956</v>
      </c>
      <c r="B62">
        <f t="shared" si="3"/>
        <v>1</v>
      </c>
      <c r="C62">
        <v>7.7</v>
      </c>
      <c r="D62">
        <v>42</v>
      </c>
      <c r="E62">
        <v>15</v>
      </c>
      <c r="F62">
        <v>0</v>
      </c>
      <c r="G62">
        <v>0.61080000000000001</v>
      </c>
      <c r="H62">
        <v>1.1580731160578901</v>
      </c>
      <c r="I62">
        <v>58.113544314251001</v>
      </c>
      <c r="J62">
        <v>-4.3714473631505301E-3</v>
      </c>
      <c r="L62">
        <v>-0.292916593821472</v>
      </c>
      <c r="M62">
        <f t="shared" si="0"/>
        <v>8.325830154465419E-2</v>
      </c>
      <c r="P62">
        <f t="shared" si="1"/>
        <v>75.992658939270498</v>
      </c>
    </row>
    <row r="63" spans="1:16" x14ac:dyDescent="0.15">
      <c r="A63">
        <f t="shared" si="2"/>
        <v>1956</v>
      </c>
      <c r="B63">
        <f t="shared" si="3"/>
        <v>2</v>
      </c>
      <c r="C63">
        <v>7.3</v>
      </c>
      <c r="D63">
        <v>152.69999999999999</v>
      </c>
      <c r="E63">
        <v>17</v>
      </c>
      <c r="F63">
        <v>0</v>
      </c>
      <c r="G63">
        <v>0.61080000000000001</v>
      </c>
      <c r="H63">
        <v>1.2742646759352201</v>
      </c>
      <c r="I63">
        <v>59.725148441730603</v>
      </c>
      <c r="J63">
        <v>-4.3714473631505301E-3</v>
      </c>
      <c r="L63">
        <v>-0.81380370701779003</v>
      </c>
      <c r="M63">
        <f t="shared" si="0"/>
        <v>0.65518058296961579</v>
      </c>
      <c r="P63">
        <f t="shared" si="1"/>
        <v>75.992658939270498</v>
      </c>
    </row>
    <row r="64" spans="1:16" x14ac:dyDescent="0.15">
      <c r="A64">
        <f t="shared" si="2"/>
        <v>1956</v>
      </c>
      <c r="B64">
        <f t="shared" si="3"/>
        <v>3</v>
      </c>
      <c r="C64">
        <v>7.9</v>
      </c>
      <c r="D64">
        <v>93.2</v>
      </c>
      <c r="E64">
        <v>21</v>
      </c>
      <c r="F64">
        <v>2</v>
      </c>
      <c r="G64">
        <v>0.70564143414402802</v>
      </c>
      <c r="H64">
        <v>1.5963234157080499</v>
      </c>
      <c r="I64">
        <v>66.227293479323805</v>
      </c>
      <c r="J64">
        <v>1.99524309456098</v>
      </c>
      <c r="L64">
        <v>-0.17506871739157001</v>
      </c>
      <c r="M64">
        <f t="shared" si="0"/>
        <v>4.7102533611007606</v>
      </c>
      <c r="P64">
        <f t="shared" si="1"/>
        <v>45.128330269330903</v>
      </c>
    </row>
    <row r="65" spans="1:16" x14ac:dyDescent="0.15">
      <c r="A65">
        <f t="shared" si="2"/>
        <v>1956</v>
      </c>
      <c r="B65">
        <f t="shared" si="3"/>
        <v>4</v>
      </c>
      <c r="C65">
        <v>13.4</v>
      </c>
      <c r="D65">
        <v>34.5</v>
      </c>
      <c r="E65">
        <v>29</v>
      </c>
      <c r="F65">
        <v>1</v>
      </c>
      <c r="G65">
        <v>0.65670916398908097</v>
      </c>
      <c r="H65">
        <v>2.3311933820375002</v>
      </c>
      <c r="I65">
        <v>42.715186166885701</v>
      </c>
      <c r="J65">
        <v>0.99543655187795099</v>
      </c>
      <c r="L65">
        <v>4.57040656668479</v>
      </c>
      <c r="M65">
        <f t="shared" si="0"/>
        <v>12.78041060676801</v>
      </c>
      <c r="P65">
        <f t="shared" si="1"/>
        <v>59.560868784144368</v>
      </c>
    </row>
    <row r="66" spans="1:16" x14ac:dyDescent="0.15">
      <c r="A66">
        <f t="shared" si="2"/>
        <v>1956</v>
      </c>
      <c r="B66">
        <f t="shared" si="3"/>
        <v>5</v>
      </c>
      <c r="C66">
        <v>17.3</v>
      </c>
      <c r="D66">
        <v>9.6</v>
      </c>
      <c r="E66">
        <v>29</v>
      </c>
      <c r="F66">
        <v>8</v>
      </c>
      <c r="G66">
        <v>1.0727688258811301</v>
      </c>
      <c r="H66">
        <v>2.5392232129835199</v>
      </c>
      <c r="I66">
        <v>54.320795822170602</v>
      </c>
      <c r="J66">
        <v>7.9940517631177004</v>
      </c>
      <c r="L66">
        <v>7.7864891802889202</v>
      </c>
      <c r="M66">
        <f t="shared" si="0"/>
        <v>4.3082225790554221E-2</v>
      </c>
      <c r="P66">
        <f t="shared" si="1"/>
        <v>0.51689431881750869</v>
      </c>
    </row>
    <row r="67" spans="1:16" x14ac:dyDescent="0.15">
      <c r="A67">
        <f t="shared" si="2"/>
        <v>1956</v>
      </c>
      <c r="B67">
        <f t="shared" si="3"/>
        <v>6</v>
      </c>
      <c r="C67">
        <v>22.5</v>
      </c>
      <c r="D67">
        <v>0</v>
      </c>
      <c r="E67">
        <v>30</v>
      </c>
      <c r="F67">
        <v>13</v>
      </c>
      <c r="G67">
        <v>1.4977709027569801</v>
      </c>
      <c r="H67">
        <v>2.8704179807579902</v>
      </c>
      <c r="I67">
        <v>54.952220179132397</v>
      </c>
      <c r="J67">
        <v>12.993018932151299</v>
      </c>
      <c r="L67">
        <v>14.000755136566401</v>
      </c>
      <c r="M67">
        <f t="shared" ref="M67:M130" si="4">(J67-L67)^2</f>
        <v>1.0155322576889547</v>
      </c>
      <c r="P67">
        <f t="shared" ref="P67:P130" si="5">(J67-AVERAGE($J$2:$J$769))^2</f>
        <v>18.318515913793483</v>
      </c>
    </row>
    <row r="68" spans="1:16" x14ac:dyDescent="0.15">
      <c r="A68">
        <f t="shared" si="2"/>
        <v>1956</v>
      </c>
      <c r="B68">
        <f t="shared" si="3"/>
        <v>7</v>
      </c>
      <c r="C68">
        <v>24.9</v>
      </c>
      <c r="D68">
        <v>53.1</v>
      </c>
      <c r="E68">
        <v>32</v>
      </c>
      <c r="F68">
        <v>19</v>
      </c>
      <c r="G68">
        <v>2.1973933238855299</v>
      </c>
      <c r="H68">
        <v>3.4760843600736702</v>
      </c>
      <c r="I68">
        <v>69.781608637419396</v>
      </c>
      <c r="J68">
        <v>18.991731469870501</v>
      </c>
      <c r="L68">
        <v>17.2781270619667</v>
      </c>
      <c r="M68">
        <f t="shared" si="4"/>
        <v>2.936440066787338</v>
      </c>
      <c r="P68">
        <f t="shared" si="5"/>
        <v>105.65220980770667</v>
      </c>
    </row>
    <row r="69" spans="1:16" x14ac:dyDescent="0.15">
      <c r="A69">
        <f t="shared" si="2"/>
        <v>1956</v>
      </c>
      <c r="B69">
        <f t="shared" si="3"/>
        <v>8</v>
      </c>
      <c r="C69">
        <v>26</v>
      </c>
      <c r="D69">
        <v>9.3000000000000007</v>
      </c>
      <c r="E69">
        <v>33</v>
      </c>
      <c r="F69">
        <v>19</v>
      </c>
      <c r="G69">
        <v>2.1973933238855299</v>
      </c>
      <c r="H69">
        <v>3.61377055974619</v>
      </c>
      <c r="I69">
        <v>65.370598193900705</v>
      </c>
      <c r="J69">
        <v>18.991731469870501</v>
      </c>
      <c r="L69">
        <v>18.784152865437701</v>
      </c>
      <c r="M69">
        <f t="shared" si="4"/>
        <v>4.3088877018269071E-2</v>
      </c>
      <c r="P69">
        <f t="shared" si="5"/>
        <v>105.65220980770667</v>
      </c>
    </row>
    <row r="70" spans="1:16" x14ac:dyDescent="0.15">
      <c r="A70">
        <f t="shared" si="2"/>
        <v>1956</v>
      </c>
      <c r="B70">
        <f t="shared" si="3"/>
        <v>9</v>
      </c>
      <c r="C70">
        <v>21.4</v>
      </c>
      <c r="D70">
        <v>135.4</v>
      </c>
      <c r="E70">
        <v>33</v>
      </c>
      <c r="F70">
        <v>10</v>
      </c>
      <c r="G70">
        <v>1.22796261933938</v>
      </c>
      <c r="H70">
        <v>3.1290552074731202</v>
      </c>
      <c r="I70">
        <v>48.178624630852198</v>
      </c>
      <c r="J70">
        <v>9.9936430003162595</v>
      </c>
      <c r="L70">
        <v>12.873222106096501</v>
      </c>
      <c r="M70">
        <f t="shared" si="4"/>
        <v>8.2919758264461336</v>
      </c>
      <c r="P70">
        <f t="shared" si="5"/>
        <v>1.6400326868006978</v>
      </c>
    </row>
    <row r="71" spans="1:16" x14ac:dyDescent="0.15">
      <c r="A71">
        <f t="shared" si="2"/>
        <v>1956</v>
      </c>
      <c r="B71">
        <f t="shared" si="3"/>
        <v>10</v>
      </c>
      <c r="C71">
        <v>17.3</v>
      </c>
      <c r="D71">
        <v>49.3</v>
      </c>
      <c r="E71">
        <v>26</v>
      </c>
      <c r="F71">
        <v>8</v>
      </c>
      <c r="G71">
        <v>1.0727688258811301</v>
      </c>
      <c r="H71">
        <v>2.21710432724185</v>
      </c>
      <c r="I71">
        <v>54.320795822170602</v>
      </c>
      <c r="J71">
        <v>7.9940517631177004</v>
      </c>
      <c r="L71">
        <v>7.7864891802889202</v>
      </c>
      <c r="M71">
        <f t="shared" si="4"/>
        <v>4.3082225790554221E-2</v>
      </c>
      <c r="P71">
        <f t="shared" si="5"/>
        <v>0.51689431881750869</v>
      </c>
    </row>
    <row r="72" spans="1:16" x14ac:dyDescent="0.15">
      <c r="A72">
        <f t="shared" si="2"/>
        <v>1956</v>
      </c>
      <c r="B72">
        <f t="shared" si="3"/>
        <v>11</v>
      </c>
      <c r="C72">
        <v>12.6</v>
      </c>
      <c r="D72">
        <v>99</v>
      </c>
      <c r="E72">
        <v>27</v>
      </c>
      <c r="F72">
        <v>3</v>
      </c>
      <c r="G72">
        <v>0.75776633009775796</v>
      </c>
      <c r="H72">
        <v>2.1615532529542998</v>
      </c>
      <c r="I72">
        <v>51.9363731754447</v>
      </c>
      <c r="J72">
        <v>2.9950481806890998</v>
      </c>
      <c r="L72">
        <v>4.1915022421500199</v>
      </c>
      <c r="M72">
        <f t="shared" si="4"/>
        <v>1.4315023211863309</v>
      </c>
      <c r="P72">
        <f t="shared" si="5"/>
        <v>32.695034657136183</v>
      </c>
    </row>
    <row r="73" spans="1:16" x14ac:dyDescent="0.15">
      <c r="A73">
        <f t="shared" si="2"/>
        <v>1956</v>
      </c>
      <c r="B73">
        <f t="shared" si="3"/>
        <v>12</v>
      </c>
      <c r="C73">
        <v>7.8</v>
      </c>
      <c r="D73">
        <v>159</v>
      </c>
      <c r="E73">
        <v>27</v>
      </c>
      <c r="F73">
        <v>0</v>
      </c>
      <c r="G73">
        <v>0.61080000000000001</v>
      </c>
      <c r="H73">
        <v>2.0880700879054199</v>
      </c>
      <c r="I73">
        <v>57.718289715423701</v>
      </c>
      <c r="J73">
        <v>-4.3714473631505301E-3</v>
      </c>
      <c r="L73">
        <v>-0.219583210579431</v>
      </c>
      <c r="M73">
        <f t="shared" si="4"/>
        <v>4.6316103026660373E-2</v>
      </c>
      <c r="P73">
        <f t="shared" si="5"/>
        <v>75.992658939270498</v>
      </c>
    </row>
    <row r="74" spans="1:16" x14ac:dyDescent="0.15">
      <c r="A74">
        <f t="shared" si="2"/>
        <v>1957</v>
      </c>
      <c r="B74">
        <f t="shared" si="3"/>
        <v>1</v>
      </c>
      <c r="C74">
        <v>5.4</v>
      </c>
      <c r="D74">
        <v>142.4</v>
      </c>
      <c r="E74">
        <v>12</v>
      </c>
      <c r="F74">
        <v>-1</v>
      </c>
      <c r="G74">
        <v>0.56775189117620495</v>
      </c>
      <c r="H74">
        <v>0.98515788211158095</v>
      </c>
      <c r="I74">
        <v>63.296685212073697</v>
      </c>
      <c r="J74">
        <v>-1.00418090316551</v>
      </c>
      <c r="L74">
        <v>-2.2115398304262301</v>
      </c>
      <c r="M74">
        <f t="shared" si="4"/>
        <v>1.4577155792361569</v>
      </c>
      <c r="P74">
        <f t="shared" si="5"/>
        <v>94.423709472441701</v>
      </c>
    </row>
    <row r="75" spans="1:16" x14ac:dyDescent="0.15">
      <c r="A75">
        <f t="shared" si="2"/>
        <v>1957</v>
      </c>
      <c r="B75">
        <f t="shared" si="3"/>
        <v>2</v>
      </c>
      <c r="C75">
        <v>7.6</v>
      </c>
      <c r="D75">
        <v>70.8</v>
      </c>
      <c r="E75">
        <v>16</v>
      </c>
      <c r="F75">
        <v>1</v>
      </c>
      <c r="G75">
        <v>0.65670916398908097</v>
      </c>
      <c r="H75">
        <v>1.2374979222373199</v>
      </c>
      <c r="I75">
        <v>62.909718558665801</v>
      </c>
      <c r="J75">
        <v>0.99543655187795099</v>
      </c>
      <c r="L75">
        <v>-0.39626154991694101</v>
      </c>
      <c r="M75">
        <f t="shared" si="4"/>
        <v>1.9368236065395055</v>
      </c>
      <c r="P75">
        <f t="shared" si="5"/>
        <v>59.560868784144368</v>
      </c>
    </row>
    <row r="76" spans="1:16" x14ac:dyDescent="0.15">
      <c r="A76">
        <f t="shared" si="2"/>
        <v>1957</v>
      </c>
      <c r="B76">
        <f t="shared" si="3"/>
        <v>3</v>
      </c>
      <c r="C76">
        <v>9.3000000000000007</v>
      </c>
      <c r="D76">
        <v>90.8</v>
      </c>
      <c r="E76">
        <v>22</v>
      </c>
      <c r="F76">
        <v>0</v>
      </c>
      <c r="G76">
        <v>0.61080000000000001</v>
      </c>
      <c r="H76">
        <v>1.62736559610529</v>
      </c>
      <c r="I76">
        <v>52.136667021562701</v>
      </c>
      <c r="J76">
        <v>-4.3714473631505301E-3</v>
      </c>
      <c r="L76">
        <v>1.3885180144976099</v>
      </c>
      <c r="M76">
        <f t="shared" si="4"/>
        <v>1.9401410529627585</v>
      </c>
      <c r="P76">
        <f t="shared" si="5"/>
        <v>75.992658939270498</v>
      </c>
    </row>
    <row r="77" spans="1:16" x14ac:dyDescent="0.15">
      <c r="A77">
        <f t="shared" si="2"/>
        <v>1957</v>
      </c>
      <c r="B77">
        <f t="shared" si="3"/>
        <v>4</v>
      </c>
      <c r="C77">
        <v>13.2</v>
      </c>
      <c r="D77">
        <v>15.6</v>
      </c>
      <c r="E77">
        <v>25</v>
      </c>
      <c r="F77">
        <v>6</v>
      </c>
      <c r="G77">
        <v>0.93510940339373405</v>
      </c>
      <c r="H77">
        <v>2.0514435604502901</v>
      </c>
      <c r="I77">
        <v>61.6225710096315</v>
      </c>
      <c r="J77">
        <v>5.9944546997759298</v>
      </c>
      <c r="L77">
        <v>4.5520189869217997</v>
      </c>
      <c r="M77">
        <f t="shared" si="4"/>
        <v>2.0806207857170023</v>
      </c>
      <c r="P77">
        <f t="shared" si="5"/>
        <v>7.3905178598942118</v>
      </c>
    </row>
    <row r="78" spans="1:16" x14ac:dyDescent="0.15">
      <c r="A78">
        <f t="shared" si="2"/>
        <v>1957</v>
      </c>
      <c r="B78">
        <f t="shared" si="3"/>
        <v>5</v>
      </c>
      <c r="C78">
        <v>20.3</v>
      </c>
      <c r="D78">
        <v>22.8</v>
      </c>
      <c r="E78">
        <v>30</v>
      </c>
      <c r="F78">
        <v>12</v>
      </c>
      <c r="G78">
        <v>1.4025638730469601</v>
      </c>
      <c r="H78">
        <v>2.8228144659029901</v>
      </c>
      <c r="I78">
        <v>58.8803079376572</v>
      </c>
      <c r="J78">
        <v>11.9932284113971</v>
      </c>
      <c r="L78">
        <v>12.1855758014493</v>
      </c>
      <c r="M78">
        <f t="shared" si="4"/>
        <v>3.6997518459893221E-2</v>
      </c>
      <c r="P78">
        <f t="shared" si="5"/>
        <v>10.759863064581548</v>
      </c>
    </row>
    <row r="79" spans="1:16" x14ac:dyDescent="0.15">
      <c r="A79">
        <f t="shared" ref="A79:A142" si="6">A67+1</f>
        <v>1957</v>
      </c>
      <c r="B79">
        <f t="shared" ref="B79:B142" si="7">B67</f>
        <v>6</v>
      </c>
      <c r="C79">
        <v>22.6</v>
      </c>
      <c r="D79">
        <v>118.9</v>
      </c>
      <c r="E79">
        <v>32</v>
      </c>
      <c r="F79">
        <v>14</v>
      </c>
      <c r="G79">
        <v>1.59860485942529</v>
      </c>
      <c r="H79">
        <v>3.1766901278435502</v>
      </c>
      <c r="I79">
        <v>58.296849194035701</v>
      </c>
      <c r="J79">
        <v>13.9928079963857</v>
      </c>
      <c r="L79">
        <v>14.198920598410901</v>
      </c>
      <c r="M79">
        <f t="shared" si="4"/>
        <v>4.2482404713598654E-2</v>
      </c>
      <c r="P79">
        <f t="shared" si="5"/>
        <v>27.876315553509144</v>
      </c>
    </row>
    <row r="80" spans="1:16" x14ac:dyDescent="0.15">
      <c r="A80">
        <f t="shared" si="6"/>
        <v>1957</v>
      </c>
      <c r="B80">
        <f t="shared" si="7"/>
        <v>7</v>
      </c>
      <c r="C80">
        <v>25.2</v>
      </c>
      <c r="D80">
        <v>67</v>
      </c>
      <c r="E80">
        <v>33</v>
      </c>
      <c r="F80">
        <v>17</v>
      </c>
      <c r="G80">
        <v>1.9377293518704399</v>
      </c>
      <c r="H80">
        <v>3.4839385737386501</v>
      </c>
      <c r="I80">
        <v>60.446141295203198</v>
      </c>
      <c r="J80">
        <v>16.9921664500012</v>
      </c>
      <c r="L80">
        <v>17.655870638546901</v>
      </c>
      <c r="M80">
        <f t="shared" si="4"/>
        <v>0.4405032498931073</v>
      </c>
      <c r="P80">
        <f t="shared" si="5"/>
        <v>68.544507843502942</v>
      </c>
    </row>
    <row r="81" spans="1:16" x14ac:dyDescent="0.15">
      <c r="A81">
        <f t="shared" si="6"/>
        <v>1957</v>
      </c>
      <c r="B81">
        <f t="shared" si="7"/>
        <v>8</v>
      </c>
      <c r="C81">
        <v>25.9</v>
      </c>
      <c r="D81">
        <v>106.5</v>
      </c>
      <c r="E81">
        <v>34</v>
      </c>
      <c r="F81">
        <v>17</v>
      </c>
      <c r="G81">
        <v>1.9377293518704399</v>
      </c>
      <c r="H81">
        <v>3.62849478086516</v>
      </c>
      <c r="I81">
        <v>57.987719343045399</v>
      </c>
      <c r="J81">
        <v>16.9921664500012</v>
      </c>
      <c r="L81">
        <v>18.728178700036601</v>
      </c>
      <c r="M81">
        <f t="shared" si="4"/>
        <v>3.0137385322729755</v>
      </c>
      <c r="P81">
        <f t="shared" si="5"/>
        <v>68.544507843502942</v>
      </c>
    </row>
    <row r="82" spans="1:16" x14ac:dyDescent="0.15">
      <c r="A82">
        <f t="shared" si="6"/>
        <v>1957</v>
      </c>
      <c r="B82">
        <f t="shared" si="7"/>
        <v>9</v>
      </c>
      <c r="C82">
        <v>24.7</v>
      </c>
      <c r="D82">
        <v>20</v>
      </c>
      <c r="E82">
        <v>32</v>
      </c>
      <c r="F82">
        <v>17</v>
      </c>
      <c r="G82">
        <v>1.9377293518704399</v>
      </c>
      <c r="H82">
        <v>3.3462523740661299</v>
      </c>
      <c r="I82">
        <v>62.274173409330302</v>
      </c>
      <c r="J82">
        <v>16.9921664500012</v>
      </c>
      <c r="L82">
        <v>17.095761212957701</v>
      </c>
      <c r="M82">
        <f t="shared" si="4"/>
        <v>1.0731874912013597E-2</v>
      </c>
      <c r="P82">
        <f t="shared" si="5"/>
        <v>68.544507843502942</v>
      </c>
    </row>
    <row r="83" spans="1:16" x14ac:dyDescent="0.15">
      <c r="A83">
        <f t="shared" si="6"/>
        <v>1957</v>
      </c>
      <c r="B83">
        <f t="shared" si="7"/>
        <v>10</v>
      </c>
      <c r="C83">
        <v>17.899999999999999</v>
      </c>
      <c r="D83">
        <v>229.4</v>
      </c>
      <c r="E83">
        <v>31</v>
      </c>
      <c r="F83">
        <v>8</v>
      </c>
      <c r="G83">
        <v>1.0727688258811301</v>
      </c>
      <c r="H83">
        <v>2.7826805384998501</v>
      </c>
      <c r="I83">
        <v>52.3034680010038</v>
      </c>
      <c r="J83">
        <v>7.9940517631177004</v>
      </c>
      <c r="L83">
        <v>7.9789134330392599</v>
      </c>
      <c r="M83">
        <f t="shared" si="4"/>
        <v>2.2916903756381497E-4</v>
      </c>
      <c r="P83">
        <f t="shared" si="5"/>
        <v>0.51689431881750869</v>
      </c>
    </row>
    <row r="84" spans="1:16" x14ac:dyDescent="0.15">
      <c r="A84">
        <f t="shared" si="6"/>
        <v>1957</v>
      </c>
      <c r="B84">
        <f t="shared" si="7"/>
        <v>11</v>
      </c>
      <c r="C84">
        <v>11.5</v>
      </c>
      <c r="D84">
        <v>132</v>
      </c>
      <c r="E84">
        <v>23</v>
      </c>
      <c r="F84">
        <v>0</v>
      </c>
      <c r="G84">
        <v>0.61080000000000001</v>
      </c>
      <c r="H84">
        <v>1.7101188111985299</v>
      </c>
      <c r="I84">
        <v>45.011525458238502</v>
      </c>
      <c r="J84">
        <v>-4.3714473631505301E-3</v>
      </c>
      <c r="L84">
        <v>2.7874928804587902</v>
      </c>
      <c r="M84">
        <f t="shared" si="4"/>
        <v>7.7945064249646565</v>
      </c>
      <c r="P84">
        <f t="shared" si="5"/>
        <v>75.992658939270498</v>
      </c>
    </row>
    <row r="85" spans="1:16" x14ac:dyDescent="0.15">
      <c r="A85">
        <f t="shared" si="6"/>
        <v>1957</v>
      </c>
      <c r="B85">
        <f t="shared" si="7"/>
        <v>12</v>
      </c>
      <c r="C85">
        <v>8.4</v>
      </c>
      <c r="D85">
        <v>79</v>
      </c>
      <c r="E85">
        <v>22</v>
      </c>
      <c r="F85">
        <v>-1</v>
      </c>
      <c r="G85">
        <v>0.56775189117620495</v>
      </c>
      <c r="H85">
        <v>1.60584154169339</v>
      </c>
      <c r="I85">
        <v>51.5039124248161</v>
      </c>
      <c r="J85">
        <v>-1.00418090316551</v>
      </c>
      <c r="L85">
        <v>-1.19609475194071E-2</v>
      </c>
      <c r="M85">
        <f t="shared" si="4"/>
        <v>0.9845004403823544</v>
      </c>
      <c r="P85">
        <f t="shared" si="5"/>
        <v>94.423709472441701</v>
      </c>
    </row>
    <row r="86" spans="1:16" x14ac:dyDescent="0.15">
      <c r="A86">
        <f t="shared" si="6"/>
        <v>1958</v>
      </c>
      <c r="B86">
        <f t="shared" si="7"/>
        <v>1</v>
      </c>
      <c r="C86">
        <v>8.9</v>
      </c>
      <c r="D86">
        <v>30.9</v>
      </c>
      <c r="E86">
        <v>18</v>
      </c>
      <c r="F86">
        <v>2</v>
      </c>
      <c r="G86">
        <v>0.70564143414402802</v>
      </c>
      <c r="H86">
        <v>1.38481531840226</v>
      </c>
      <c r="I86">
        <v>61.880583579149402</v>
      </c>
      <c r="J86">
        <v>1.99524309456098</v>
      </c>
      <c r="L86">
        <v>0.83033123936019704</v>
      </c>
      <c r="M86">
        <f t="shared" si="4"/>
        <v>1.3570196303873303</v>
      </c>
      <c r="P86">
        <f t="shared" si="5"/>
        <v>45.128330269330903</v>
      </c>
    </row>
    <row r="87" spans="1:16" x14ac:dyDescent="0.15">
      <c r="A87">
        <f t="shared" si="6"/>
        <v>1958</v>
      </c>
      <c r="B87">
        <f t="shared" si="7"/>
        <v>2</v>
      </c>
      <c r="C87">
        <v>8.6</v>
      </c>
      <c r="D87">
        <v>45</v>
      </c>
      <c r="E87">
        <v>23</v>
      </c>
      <c r="F87">
        <v>-1</v>
      </c>
      <c r="G87">
        <v>0.56775189117620495</v>
      </c>
      <c r="H87">
        <v>1.6885947567866399</v>
      </c>
      <c r="I87">
        <v>50.809921027593603</v>
      </c>
      <c r="J87">
        <v>-1.00418090316551</v>
      </c>
      <c r="L87">
        <v>0.24388724056786301</v>
      </c>
      <c r="M87">
        <f t="shared" si="4"/>
        <v>1.5576740914020673</v>
      </c>
      <c r="P87">
        <f t="shared" si="5"/>
        <v>94.423709472441701</v>
      </c>
    </row>
    <row r="88" spans="1:16" x14ac:dyDescent="0.15">
      <c r="A88">
        <f t="shared" si="6"/>
        <v>1958</v>
      </c>
      <c r="B88">
        <f t="shared" si="7"/>
        <v>3</v>
      </c>
      <c r="C88">
        <v>12.2</v>
      </c>
      <c r="D88">
        <v>38.6</v>
      </c>
      <c r="E88">
        <v>32</v>
      </c>
      <c r="F88">
        <v>5</v>
      </c>
      <c r="G88">
        <v>0.87231096034971201</v>
      </c>
      <c r="H88">
        <v>2.8135431783057601</v>
      </c>
      <c r="I88">
        <v>61.379852678242102</v>
      </c>
      <c r="J88">
        <v>4.9946539832934</v>
      </c>
      <c r="L88">
        <v>3.42451249584244</v>
      </c>
      <c r="M88">
        <f t="shared" si="4"/>
        <v>2.4653442906147132</v>
      </c>
      <c r="P88">
        <f t="shared" si="5"/>
        <v>13.826137190016471</v>
      </c>
    </row>
    <row r="89" spans="1:16" x14ac:dyDescent="0.15">
      <c r="A89">
        <f t="shared" si="6"/>
        <v>1958</v>
      </c>
      <c r="B89">
        <f t="shared" si="7"/>
        <v>4</v>
      </c>
      <c r="C89">
        <v>13.7</v>
      </c>
      <c r="D89">
        <v>50.9</v>
      </c>
      <c r="E89">
        <v>25</v>
      </c>
      <c r="F89">
        <v>8</v>
      </c>
      <c r="G89">
        <v>1.0727688258811301</v>
      </c>
      <c r="H89">
        <v>2.12027327169399</v>
      </c>
      <c r="I89">
        <v>68.427403990722695</v>
      </c>
      <c r="J89">
        <v>7.9940517631177004</v>
      </c>
      <c r="L89">
        <v>4.7279231077180999</v>
      </c>
      <c r="M89">
        <f t="shared" si="4"/>
        <v>10.667596393622402</v>
      </c>
      <c r="P89">
        <f t="shared" si="5"/>
        <v>0.51689431881750869</v>
      </c>
    </row>
    <row r="90" spans="1:16" x14ac:dyDescent="0.15">
      <c r="A90">
        <f t="shared" si="6"/>
        <v>1958</v>
      </c>
      <c r="B90">
        <f t="shared" si="7"/>
        <v>5</v>
      </c>
      <c r="C90">
        <v>20</v>
      </c>
      <c r="D90">
        <v>0.7</v>
      </c>
      <c r="E90">
        <v>32</v>
      </c>
      <c r="F90">
        <v>11</v>
      </c>
      <c r="G90">
        <v>1.3127141391058299</v>
      </c>
      <c r="H90">
        <v>3.0337447676838201</v>
      </c>
      <c r="I90">
        <v>56.140129736623102</v>
      </c>
      <c r="J90">
        <v>10.993436434119801</v>
      </c>
      <c r="L90">
        <v>11.822548612383599</v>
      </c>
      <c r="M90">
        <f t="shared" si="4"/>
        <v>0.68742700414534108</v>
      </c>
      <c r="P90">
        <f t="shared" si="5"/>
        <v>5.200365743146417</v>
      </c>
    </row>
    <row r="91" spans="1:16" x14ac:dyDescent="0.15">
      <c r="A91">
        <f t="shared" si="6"/>
        <v>1958</v>
      </c>
      <c r="B91">
        <f t="shared" si="7"/>
        <v>6</v>
      </c>
      <c r="C91">
        <v>23.6</v>
      </c>
      <c r="D91">
        <v>38.9</v>
      </c>
      <c r="E91">
        <v>32</v>
      </c>
      <c r="F91">
        <v>17</v>
      </c>
      <c r="G91">
        <v>1.9377293518704399</v>
      </c>
      <c r="H91">
        <v>3.3462523740661299</v>
      </c>
      <c r="I91">
        <v>66.519534917653104</v>
      </c>
      <c r="J91">
        <v>16.9921664500012</v>
      </c>
      <c r="L91">
        <v>15.719031268040901</v>
      </c>
      <c r="M91">
        <f t="shared" si="4"/>
        <v>1.620873191545084</v>
      </c>
      <c r="P91">
        <f t="shared" si="5"/>
        <v>68.544507843502942</v>
      </c>
    </row>
    <row r="92" spans="1:16" x14ac:dyDescent="0.15">
      <c r="A92">
        <f t="shared" si="6"/>
        <v>1958</v>
      </c>
      <c r="B92">
        <f t="shared" si="7"/>
        <v>7</v>
      </c>
      <c r="C92">
        <v>24.9</v>
      </c>
      <c r="D92">
        <v>117.4</v>
      </c>
      <c r="E92">
        <v>31</v>
      </c>
      <c r="F92">
        <v>18</v>
      </c>
      <c r="G92">
        <v>2.06398920266049</v>
      </c>
      <c r="H92">
        <v>3.27829072688953</v>
      </c>
      <c r="I92">
        <v>65.545155346715902</v>
      </c>
      <c r="J92">
        <v>17.991949688187901</v>
      </c>
      <c r="L92">
        <v>17.2781270619667</v>
      </c>
      <c r="M92">
        <f t="shared" si="4"/>
        <v>0.5095427417053332</v>
      </c>
      <c r="P92">
        <f t="shared" si="5"/>
        <v>86.09880727325347</v>
      </c>
    </row>
    <row r="93" spans="1:16" x14ac:dyDescent="0.15">
      <c r="A93">
        <f t="shared" si="6"/>
        <v>1958</v>
      </c>
      <c r="B93">
        <f t="shared" si="7"/>
        <v>8</v>
      </c>
      <c r="C93">
        <v>25.4</v>
      </c>
      <c r="D93">
        <v>38.5</v>
      </c>
      <c r="E93">
        <v>32</v>
      </c>
      <c r="F93">
        <v>18</v>
      </c>
      <c r="G93">
        <v>2.06398920266049</v>
      </c>
      <c r="H93">
        <v>3.40938229946115</v>
      </c>
      <c r="I93">
        <v>63.623992880931397</v>
      </c>
      <c r="J93">
        <v>17.991949688187901</v>
      </c>
      <c r="L93">
        <v>17.999790355505301</v>
      </c>
      <c r="M93">
        <f t="shared" si="4"/>
        <v>6.1476063982135229E-5</v>
      </c>
      <c r="P93">
        <f t="shared" si="5"/>
        <v>86.09880727325347</v>
      </c>
    </row>
    <row r="94" spans="1:16" x14ac:dyDescent="0.15">
      <c r="A94">
        <f t="shared" si="6"/>
        <v>1958</v>
      </c>
      <c r="B94">
        <f t="shared" si="7"/>
        <v>9</v>
      </c>
      <c r="C94">
        <v>23</v>
      </c>
      <c r="D94">
        <v>35.5</v>
      </c>
      <c r="E94">
        <v>31</v>
      </c>
      <c r="F94">
        <v>14</v>
      </c>
      <c r="G94">
        <v>1.59860485942529</v>
      </c>
      <c r="H94">
        <v>3.04559855527194</v>
      </c>
      <c r="I94">
        <v>56.901240542985597</v>
      </c>
      <c r="J94">
        <v>13.9928079963857</v>
      </c>
      <c r="L94">
        <v>15.0075402586821</v>
      </c>
      <c r="M94">
        <f t="shared" si="4"/>
        <v>1.0296815641451702</v>
      </c>
      <c r="P94">
        <f t="shared" si="5"/>
        <v>27.876315553509144</v>
      </c>
    </row>
    <row r="95" spans="1:16" x14ac:dyDescent="0.15">
      <c r="A95">
        <f t="shared" si="6"/>
        <v>1958</v>
      </c>
      <c r="B95">
        <f t="shared" si="7"/>
        <v>10</v>
      </c>
      <c r="C95">
        <v>17.8</v>
      </c>
      <c r="D95">
        <v>172.2</v>
      </c>
      <c r="E95">
        <v>32</v>
      </c>
      <c r="F95">
        <v>9</v>
      </c>
      <c r="G95">
        <v>1.1480604779781101</v>
      </c>
      <c r="H95">
        <v>2.95141793711996</v>
      </c>
      <c r="I95">
        <v>56.327828861996203</v>
      </c>
      <c r="J95">
        <v>8.9938481099832899</v>
      </c>
      <c r="L95">
        <v>7.8233661391103002</v>
      </c>
      <c r="M95">
        <f t="shared" si="4"/>
        <v>1.3700280441387183</v>
      </c>
      <c r="P95">
        <f t="shared" si="5"/>
        <v>7.8872632894838313E-2</v>
      </c>
    </row>
    <row r="96" spans="1:16" x14ac:dyDescent="0.15">
      <c r="A96">
        <f t="shared" si="6"/>
        <v>1958</v>
      </c>
      <c r="B96">
        <f t="shared" si="7"/>
        <v>11</v>
      </c>
      <c r="C96">
        <v>9.1999999999999993</v>
      </c>
      <c r="D96">
        <v>209</v>
      </c>
      <c r="E96">
        <v>20</v>
      </c>
      <c r="F96">
        <v>0</v>
      </c>
      <c r="G96">
        <v>0.61080000000000001</v>
      </c>
      <c r="H96">
        <v>1.4745406354637201</v>
      </c>
      <c r="I96">
        <v>52.489352959531701</v>
      </c>
      <c r="J96">
        <v>-4.3714473631505301E-3</v>
      </c>
      <c r="L96">
        <v>1.31166361696359</v>
      </c>
      <c r="M96">
        <f t="shared" si="4"/>
        <v>1.7319482905374879</v>
      </c>
      <c r="P96">
        <f t="shared" si="5"/>
        <v>75.992658939270498</v>
      </c>
    </row>
    <row r="97" spans="1:16" x14ac:dyDescent="0.15">
      <c r="A97">
        <f t="shared" si="6"/>
        <v>1958</v>
      </c>
      <c r="B97">
        <f t="shared" si="7"/>
        <v>12</v>
      </c>
      <c r="C97">
        <v>8.6</v>
      </c>
      <c r="D97">
        <v>30.4</v>
      </c>
      <c r="E97">
        <v>23</v>
      </c>
      <c r="F97">
        <v>-1</v>
      </c>
      <c r="G97">
        <v>0.56775189117620495</v>
      </c>
      <c r="H97">
        <v>1.6885947567866399</v>
      </c>
      <c r="I97">
        <v>50.809921027593603</v>
      </c>
      <c r="J97">
        <v>-1.00418090316551</v>
      </c>
      <c r="L97">
        <v>0.24388724056786301</v>
      </c>
      <c r="M97">
        <f t="shared" si="4"/>
        <v>1.5576740914020673</v>
      </c>
      <c r="P97">
        <f t="shared" si="5"/>
        <v>94.423709472441701</v>
      </c>
    </row>
    <row r="98" spans="1:16" x14ac:dyDescent="0.15">
      <c r="A98">
        <f t="shared" si="6"/>
        <v>1959</v>
      </c>
      <c r="B98">
        <f t="shared" si="7"/>
        <v>1</v>
      </c>
      <c r="C98">
        <v>7.2</v>
      </c>
      <c r="D98">
        <v>152</v>
      </c>
      <c r="E98">
        <v>17</v>
      </c>
      <c r="F98">
        <v>-1</v>
      </c>
      <c r="G98">
        <v>0.56775189117620495</v>
      </c>
      <c r="H98">
        <v>1.2527406215233301</v>
      </c>
      <c r="I98">
        <v>55.897558748620902</v>
      </c>
      <c r="J98">
        <v>-1.00418090316551</v>
      </c>
      <c r="L98">
        <v>-0.94794588042126404</v>
      </c>
      <c r="M98">
        <f t="shared" si="4"/>
        <v>3.1623777830458613E-3</v>
      </c>
      <c r="P98">
        <f t="shared" si="5"/>
        <v>94.423709472441701</v>
      </c>
    </row>
    <row r="99" spans="1:16" x14ac:dyDescent="0.15">
      <c r="A99">
        <f t="shared" si="6"/>
        <v>1959</v>
      </c>
      <c r="B99">
        <f t="shared" si="7"/>
        <v>2</v>
      </c>
      <c r="C99">
        <v>5.5</v>
      </c>
      <c r="D99">
        <v>150.5</v>
      </c>
      <c r="E99">
        <v>16</v>
      </c>
      <c r="F99">
        <v>-2</v>
      </c>
      <c r="G99">
        <v>0.52741000445547603</v>
      </c>
      <c r="H99">
        <v>1.1728483424705101</v>
      </c>
      <c r="I99">
        <v>58.391603349836302</v>
      </c>
      <c r="J99">
        <v>-2.00399181553232</v>
      </c>
      <c r="L99">
        <v>-2.0652094332875399</v>
      </c>
      <c r="M99">
        <f t="shared" si="4"/>
        <v>3.7475967236242202E-3</v>
      </c>
      <c r="P99">
        <f t="shared" si="5"/>
        <v>114.85402912142868</v>
      </c>
    </row>
    <row r="100" spans="1:16" x14ac:dyDescent="0.15">
      <c r="A100">
        <f t="shared" si="6"/>
        <v>1959</v>
      </c>
      <c r="B100">
        <f t="shared" si="7"/>
        <v>3</v>
      </c>
      <c r="C100">
        <v>8.1</v>
      </c>
      <c r="D100">
        <v>49.6</v>
      </c>
      <c r="E100">
        <v>18</v>
      </c>
      <c r="F100">
        <v>0</v>
      </c>
      <c r="G100">
        <v>0.61080000000000001</v>
      </c>
      <c r="H100">
        <v>1.33739460133024</v>
      </c>
      <c r="I100">
        <v>56.550469853809901</v>
      </c>
      <c r="J100">
        <v>-4.3714473631505301E-3</v>
      </c>
      <c r="L100">
        <v>-0.13875313857864499</v>
      </c>
      <c r="M100">
        <f t="shared" si="4"/>
        <v>1.8058438933936501E-2</v>
      </c>
      <c r="P100">
        <f t="shared" si="5"/>
        <v>75.992658939270498</v>
      </c>
    </row>
    <row r="101" spans="1:16" x14ac:dyDescent="0.15">
      <c r="A101">
        <f t="shared" si="6"/>
        <v>1959</v>
      </c>
      <c r="B101">
        <f t="shared" si="7"/>
        <v>4</v>
      </c>
      <c r="C101">
        <v>14.2</v>
      </c>
      <c r="D101">
        <v>20.7</v>
      </c>
      <c r="E101">
        <v>27</v>
      </c>
      <c r="F101">
        <v>6</v>
      </c>
      <c r="G101">
        <v>0.93510940339373405</v>
      </c>
      <c r="H101">
        <v>2.25022478960229</v>
      </c>
      <c r="I101">
        <v>57.741644617534497</v>
      </c>
      <c r="J101">
        <v>5.9944546997759298</v>
      </c>
      <c r="L101">
        <v>5.3404351578615099</v>
      </c>
      <c r="M101">
        <f t="shared" si="4"/>
        <v>0.42774156120594764</v>
      </c>
      <c r="P101">
        <f t="shared" si="5"/>
        <v>7.3905178598942118</v>
      </c>
    </row>
    <row r="102" spans="1:16" x14ac:dyDescent="0.15">
      <c r="A102">
        <f t="shared" si="6"/>
        <v>1959</v>
      </c>
      <c r="B102">
        <f t="shared" si="7"/>
        <v>5</v>
      </c>
      <c r="C102">
        <v>19.3</v>
      </c>
      <c r="D102">
        <v>42.4</v>
      </c>
      <c r="E102">
        <v>29</v>
      </c>
      <c r="F102">
        <v>9</v>
      </c>
      <c r="G102">
        <v>1.1480604779781101</v>
      </c>
      <c r="H102">
        <v>2.5768690390320201</v>
      </c>
      <c r="I102">
        <v>51.278840107145299</v>
      </c>
      <c r="J102">
        <v>8.9938481099832899</v>
      </c>
      <c r="L102">
        <v>10.872960270333399</v>
      </c>
      <c r="M102">
        <f t="shared" si="4"/>
        <v>3.5310625111756551</v>
      </c>
      <c r="P102">
        <f t="shared" si="5"/>
        <v>7.8872632894838313E-2</v>
      </c>
    </row>
    <row r="103" spans="1:16" x14ac:dyDescent="0.15">
      <c r="A103">
        <f t="shared" si="6"/>
        <v>1959</v>
      </c>
      <c r="B103">
        <f t="shared" si="7"/>
        <v>6</v>
      </c>
      <c r="C103">
        <v>23.1</v>
      </c>
      <c r="D103">
        <v>10.7</v>
      </c>
      <c r="E103">
        <v>31</v>
      </c>
      <c r="F103">
        <v>15</v>
      </c>
      <c r="G103">
        <v>1.70534623211577</v>
      </c>
      <c r="H103">
        <v>3.0989692416171799</v>
      </c>
      <c r="I103">
        <v>60.334731804121397</v>
      </c>
      <c r="J103">
        <v>14.9925956041033</v>
      </c>
      <c r="L103">
        <v>15.170863544661399</v>
      </c>
      <c r="M103">
        <f t="shared" si="4"/>
        <v>3.1779458630825888E-2</v>
      </c>
      <c r="P103">
        <f t="shared" si="5"/>
        <v>39.433253246490793</v>
      </c>
    </row>
    <row r="104" spans="1:16" x14ac:dyDescent="0.15">
      <c r="A104">
        <f t="shared" si="6"/>
        <v>1959</v>
      </c>
      <c r="B104">
        <f t="shared" si="7"/>
        <v>7</v>
      </c>
      <c r="C104">
        <v>25.9</v>
      </c>
      <c r="D104">
        <v>8.3000000000000007</v>
      </c>
      <c r="E104">
        <v>33</v>
      </c>
      <c r="F104">
        <v>19</v>
      </c>
      <c r="G104">
        <v>2.1973933238855299</v>
      </c>
      <c r="H104">
        <v>3.61377055974619</v>
      </c>
      <c r="I104">
        <v>65.758320288000107</v>
      </c>
      <c r="J104">
        <v>18.991731469870501</v>
      </c>
      <c r="L104">
        <v>18.728178700036601</v>
      </c>
      <c r="M104">
        <f t="shared" si="4"/>
        <v>6.9460062487120888E-2</v>
      </c>
      <c r="P104">
        <f t="shared" si="5"/>
        <v>105.65220980770667</v>
      </c>
    </row>
    <row r="105" spans="1:16" x14ac:dyDescent="0.15">
      <c r="A105">
        <f t="shared" si="6"/>
        <v>1959</v>
      </c>
      <c r="B105">
        <f t="shared" si="7"/>
        <v>8</v>
      </c>
      <c r="C105">
        <v>25.7</v>
      </c>
      <c r="D105">
        <v>62.9</v>
      </c>
      <c r="E105">
        <v>33</v>
      </c>
      <c r="F105">
        <v>19</v>
      </c>
      <c r="G105">
        <v>2.1973933238855299</v>
      </c>
      <c r="H105">
        <v>3.61377055974619</v>
      </c>
      <c r="I105">
        <v>66.541574732388497</v>
      </c>
      <c r="J105">
        <v>18.991731469870501</v>
      </c>
      <c r="L105">
        <v>18.510826607320698</v>
      </c>
      <c r="M105">
        <f t="shared" si="4"/>
        <v>0.23126948682404483</v>
      </c>
      <c r="P105">
        <f t="shared" si="5"/>
        <v>105.65220980770667</v>
      </c>
    </row>
    <row r="106" spans="1:16" x14ac:dyDescent="0.15">
      <c r="A106">
        <f t="shared" si="6"/>
        <v>1959</v>
      </c>
      <c r="B106">
        <f t="shared" si="7"/>
        <v>9</v>
      </c>
      <c r="C106">
        <v>22.1</v>
      </c>
      <c r="D106">
        <v>91</v>
      </c>
      <c r="E106">
        <v>31</v>
      </c>
      <c r="F106">
        <v>15</v>
      </c>
      <c r="G106">
        <v>1.70534623211577</v>
      </c>
      <c r="H106">
        <v>3.0989692416171799</v>
      </c>
      <c r="I106">
        <v>64.108607542437795</v>
      </c>
      <c r="J106">
        <v>14.9925956041033</v>
      </c>
      <c r="L106">
        <v>13.437221783176099</v>
      </c>
      <c r="M106">
        <f t="shared" si="4"/>
        <v>2.4191877228256815</v>
      </c>
      <c r="P106">
        <f t="shared" si="5"/>
        <v>39.433253246490793</v>
      </c>
    </row>
    <row r="107" spans="1:16" x14ac:dyDescent="0.15">
      <c r="A107">
        <f t="shared" si="6"/>
        <v>1959</v>
      </c>
      <c r="B107">
        <f t="shared" si="7"/>
        <v>10</v>
      </c>
      <c r="C107">
        <v>17.2</v>
      </c>
      <c r="D107">
        <v>200.9</v>
      </c>
      <c r="E107">
        <v>29</v>
      </c>
      <c r="F107">
        <v>10</v>
      </c>
      <c r="G107">
        <v>1.22796261933938</v>
      </c>
      <c r="H107">
        <v>2.6168201097126502</v>
      </c>
      <c r="I107">
        <v>62.573714046032698</v>
      </c>
      <c r="J107">
        <v>9.9936430003162595</v>
      </c>
      <c r="L107">
        <v>7.7859180229042497</v>
      </c>
      <c r="M107">
        <f t="shared" si="4"/>
        <v>4.8740495758888596</v>
      </c>
      <c r="P107">
        <f t="shared" si="5"/>
        <v>1.6400326868006978</v>
      </c>
    </row>
    <row r="108" spans="1:16" x14ac:dyDescent="0.15">
      <c r="A108">
        <f t="shared" si="6"/>
        <v>1959</v>
      </c>
      <c r="B108">
        <f t="shared" si="7"/>
        <v>11</v>
      </c>
      <c r="C108">
        <v>10.9</v>
      </c>
      <c r="D108">
        <v>137.5</v>
      </c>
      <c r="E108">
        <v>20</v>
      </c>
      <c r="F108">
        <v>0</v>
      </c>
      <c r="G108">
        <v>0.61080000000000001</v>
      </c>
      <c r="H108">
        <v>1.4745406354637201</v>
      </c>
      <c r="I108">
        <v>46.839996801137303</v>
      </c>
      <c r="J108">
        <v>-4.3714473631505301E-3</v>
      </c>
      <c r="L108">
        <v>2.6745848285003202</v>
      </c>
      <c r="M108">
        <f t="shared" si="4"/>
        <v>7.1768067279882759</v>
      </c>
      <c r="P108">
        <f t="shared" si="5"/>
        <v>75.992658939270498</v>
      </c>
    </row>
    <row r="109" spans="1:16" x14ac:dyDescent="0.15">
      <c r="A109">
        <f t="shared" si="6"/>
        <v>1959</v>
      </c>
      <c r="B109">
        <f t="shared" si="7"/>
        <v>12</v>
      </c>
      <c r="C109">
        <v>7</v>
      </c>
      <c r="D109">
        <v>140</v>
      </c>
      <c r="E109">
        <v>18</v>
      </c>
      <c r="F109">
        <v>-2</v>
      </c>
      <c r="G109">
        <v>0.52741000445547603</v>
      </c>
      <c r="H109">
        <v>1.29569960355798</v>
      </c>
      <c r="I109">
        <v>52.643167016497202</v>
      </c>
      <c r="J109">
        <v>-2.00399181553232</v>
      </c>
      <c r="L109">
        <v>-1.1402965847544</v>
      </c>
      <c r="M109">
        <f t="shared" si="4"/>
        <v>0.74596945166852446</v>
      </c>
      <c r="P109">
        <f t="shared" si="5"/>
        <v>114.85402912142868</v>
      </c>
    </row>
    <row r="110" spans="1:16" x14ac:dyDescent="0.15">
      <c r="A110">
        <f t="shared" si="6"/>
        <v>1960</v>
      </c>
      <c r="B110">
        <f t="shared" si="7"/>
        <v>1</v>
      </c>
      <c r="C110">
        <v>8.1999999999999993</v>
      </c>
      <c r="D110">
        <v>11.1</v>
      </c>
      <c r="E110">
        <v>19</v>
      </c>
      <c r="F110">
        <v>0</v>
      </c>
      <c r="G110">
        <v>0.61080000000000001</v>
      </c>
      <c r="H110">
        <v>1.4040966619427599</v>
      </c>
      <c r="I110">
        <v>56.167094714134798</v>
      </c>
      <c r="J110">
        <v>-4.3714473631505301E-3</v>
      </c>
      <c r="L110">
        <v>-0.120225977122752</v>
      </c>
      <c r="M110">
        <f t="shared" si="4"/>
        <v>1.3422272065818384E-2</v>
      </c>
      <c r="P110">
        <f t="shared" si="5"/>
        <v>75.992658939270498</v>
      </c>
    </row>
    <row r="111" spans="1:16" x14ac:dyDescent="0.15">
      <c r="A111">
        <f t="shared" si="6"/>
        <v>1960</v>
      </c>
      <c r="B111">
        <f t="shared" si="7"/>
        <v>2</v>
      </c>
      <c r="C111">
        <v>8.4</v>
      </c>
      <c r="D111">
        <v>33.700000000000003</v>
      </c>
      <c r="E111">
        <v>22</v>
      </c>
      <c r="F111">
        <v>0</v>
      </c>
      <c r="G111">
        <v>0.61080000000000001</v>
      </c>
      <c r="H111">
        <v>1.62736559610529</v>
      </c>
      <c r="I111">
        <v>55.409044334322303</v>
      </c>
      <c r="J111">
        <v>-4.3714473631505301E-3</v>
      </c>
      <c r="L111">
        <v>-1.19609475194071E-2</v>
      </c>
      <c r="M111">
        <f t="shared" si="4"/>
        <v>5.7600512621818499E-5</v>
      </c>
      <c r="P111">
        <f t="shared" si="5"/>
        <v>75.992658939270498</v>
      </c>
    </row>
    <row r="112" spans="1:16" x14ac:dyDescent="0.15">
      <c r="A112">
        <f t="shared" si="6"/>
        <v>1960</v>
      </c>
      <c r="B112">
        <f t="shared" si="7"/>
        <v>3</v>
      </c>
      <c r="C112">
        <v>7.4</v>
      </c>
      <c r="D112">
        <v>119.3</v>
      </c>
      <c r="E112">
        <v>24</v>
      </c>
      <c r="F112">
        <v>0</v>
      </c>
      <c r="G112">
        <v>0.61080000000000001</v>
      </c>
      <c r="H112">
        <v>1.7973587385827801</v>
      </c>
      <c r="I112">
        <v>59.317607790545402</v>
      </c>
      <c r="J112">
        <v>-4.3714473631505301E-3</v>
      </c>
      <c r="L112">
        <v>-0.66820928957277004</v>
      </c>
      <c r="M112">
        <f t="shared" si="4"/>
        <v>0.44068068074952366</v>
      </c>
      <c r="P112">
        <f t="shared" si="5"/>
        <v>75.992658939270498</v>
      </c>
    </row>
    <row r="113" spans="1:16" x14ac:dyDescent="0.15">
      <c r="A113">
        <f t="shared" si="6"/>
        <v>1960</v>
      </c>
      <c r="B113">
        <f t="shared" si="7"/>
        <v>4</v>
      </c>
      <c r="C113">
        <v>13.6</v>
      </c>
      <c r="D113">
        <v>16.899999999999999</v>
      </c>
      <c r="E113">
        <v>31</v>
      </c>
      <c r="F113">
        <v>6</v>
      </c>
      <c r="G113">
        <v>0.93510940339373405</v>
      </c>
      <c r="H113">
        <v>2.7138508272561599</v>
      </c>
      <c r="I113">
        <v>60.036107253299903</v>
      </c>
      <c r="J113">
        <v>5.9944546997759298</v>
      </c>
      <c r="L113">
        <v>4.6531283550520302</v>
      </c>
      <c r="M113">
        <f t="shared" si="4"/>
        <v>1.7991563630503777</v>
      </c>
      <c r="P113">
        <f t="shared" si="5"/>
        <v>7.3905178598942118</v>
      </c>
    </row>
    <row r="114" spans="1:16" x14ac:dyDescent="0.15">
      <c r="A114">
        <f t="shared" si="6"/>
        <v>1960</v>
      </c>
      <c r="B114">
        <f t="shared" si="7"/>
        <v>5</v>
      </c>
      <c r="C114">
        <v>19.2</v>
      </c>
      <c r="D114">
        <v>2.7</v>
      </c>
      <c r="E114">
        <v>29</v>
      </c>
      <c r="F114">
        <v>11</v>
      </c>
      <c r="G114">
        <v>1.3127141391058299</v>
      </c>
      <c r="H114">
        <v>2.65919586959587</v>
      </c>
      <c r="I114">
        <v>58.999419283627603</v>
      </c>
      <c r="J114">
        <v>10.993436434119801</v>
      </c>
      <c r="L114">
        <v>10.8227551772118</v>
      </c>
      <c r="M114">
        <f t="shared" si="4"/>
        <v>2.9132091459694948E-2</v>
      </c>
      <c r="P114">
        <f t="shared" si="5"/>
        <v>5.200365743146417</v>
      </c>
    </row>
    <row r="115" spans="1:16" x14ac:dyDescent="0.15">
      <c r="A115">
        <f t="shared" si="6"/>
        <v>1960</v>
      </c>
      <c r="B115">
        <f t="shared" si="7"/>
        <v>6</v>
      </c>
      <c r="C115">
        <v>24.3</v>
      </c>
      <c r="D115">
        <v>6.7</v>
      </c>
      <c r="E115">
        <v>32</v>
      </c>
      <c r="F115">
        <v>17</v>
      </c>
      <c r="G115">
        <v>1.9377293518704399</v>
      </c>
      <c r="H115">
        <v>3.3462523740661299</v>
      </c>
      <c r="I115">
        <v>63.781554008811199</v>
      </c>
      <c r="J115">
        <v>16.9921664500012</v>
      </c>
      <c r="L115">
        <v>16.6529490799402</v>
      </c>
      <c r="M115">
        <f t="shared" si="4"/>
        <v>0.11506842415110154</v>
      </c>
      <c r="P115">
        <f t="shared" si="5"/>
        <v>68.544507843502942</v>
      </c>
    </row>
    <row r="116" spans="1:16" x14ac:dyDescent="0.15">
      <c r="A116">
        <f t="shared" si="6"/>
        <v>1960</v>
      </c>
      <c r="B116">
        <f t="shared" si="7"/>
        <v>7</v>
      </c>
      <c r="C116">
        <v>25.5</v>
      </c>
      <c r="D116">
        <v>18.7</v>
      </c>
      <c r="E116">
        <v>34</v>
      </c>
      <c r="F116">
        <v>18</v>
      </c>
      <c r="G116">
        <v>2.06398920266049</v>
      </c>
      <c r="H116">
        <v>3.6916247062601801</v>
      </c>
      <c r="I116">
        <v>63.2474302820061</v>
      </c>
      <c r="J116">
        <v>17.991949688187901</v>
      </c>
      <c r="L116">
        <v>18.181863949359599</v>
      </c>
      <c r="M116">
        <f t="shared" si="4"/>
        <v>3.6067426596391734E-2</v>
      </c>
      <c r="P116">
        <f t="shared" si="5"/>
        <v>86.09880727325347</v>
      </c>
    </row>
    <row r="117" spans="1:16" x14ac:dyDescent="0.15">
      <c r="A117">
        <f t="shared" si="6"/>
        <v>1960</v>
      </c>
      <c r="B117">
        <f t="shared" si="7"/>
        <v>8</v>
      </c>
      <c r="C117">
        <v>25.8</v>
      </c>
      <c r="D117">
        <v>32.200000000000003</v>
      </c>
      <c r="E117">
        <v>32</v>
      </c>
      <c r="F117">
        <v>20</v>
      </c>
      <c r="G117">
        <v>2.3382812709274501</v>
      </c>
      <c r="H117">
        <v>3.54652833359463</v>
      </c>
      <c r="I117">
        <v>70.389821825688799</v>
      </c>
      <c r="J117">
        <v>19.9915117950524</v>
      </c>
      <c r="L117">
        <v>18.636785373031501</v>
      </c>
      <c r="M117">
        <f t="shared" si="4"/>
        <v>1.8352836785215481</v>
      </c>
      <c r="P117">
        <f t="shared" si="5"/>
        <v>127.20470670982162</v>
      </c>
    </row>
    <row r="118" spans="1:16" x14ac:dyDescent="0.15">
      <c r="A118">
        <f t="shared" si="6"/>
        <v>1960</v>
      </c>
      <c r="B118">
        <f t="shared" si="7"/>
        <v>9</v>
      </c>
      <c r="C118">
        <v>23.6</v>
      </c>
      <c r="D118">
        <v>128</v>
      </c>
      <c r="E118">
        <v>30</v>
      </c>
      <c r="F118">
        <v>16</v>
      </c>
      <c r="G118">
        <v>1.81828668048555</v>
      </c>
      <c r="H118">
        <v>3.03067586962228</v>
      </c>
      <c r="I118">
        <v>62.419235284902101</v>
      </c>
      <c r="J118">
        <v>15.992381755307401</v>
      </c>
      <c r="L118">
        <v>15.719031268040901</v>
      </c>
      <c r="M118">
        <f t="shared" si="4"/>
        <v>7.472048888883287E-2</v>
      </c>
      <c r="P118">
        <f t="shared" si="5"/>
        <v>52.989320255541784</v>
      </c>
    </row>
    <row r="119" spans="1:16" x14ac:dyDescent="0.15">
      <c r="A119">
        <f t="shared" si="6"/>
        <v>1960</v>
      </c>
      <c r="B119">
        <f t="shared" si="7"/>
        <v>10</v>
      </c>
      <c r="C119">
        <v>19.3</v>
      </c>
      <c r="D119">
        <v>66.3</v>
      </c>
      <c r="E119">
        <v>30</v>
      </c>
      <c r="F119">
        <v>11</v>
      </c>
      <c r="G119">
        <v>1.3127141391058299</v>
      </c>
      <c r="H119">
        <v>2.7778895989324202</v>
      </c>
      <c r="I119">
        <v>58.633198979331198</v>
      </c>
      <c r="J119">
        <v>10.993436434119801</v>
      </c>
      <c r="L119">
        <v>10.872960270333399</v>
      </c>
      <c r="M119">
        <f t="shared" si="4"/>
        <v>1.4514506040687805E-2</v>
      </c>
      <c r="P119">
        <f t="shared" si="5"/>
        <v>5.200365743146417</v>
      </c>
    </row>
    <row r="120" spans="1:16" x14ac:dyDescent="0.15">
      <c r="A120">
        <f t="shared" si="6"/>
        <v>1960</v>
      </c>
      <c r="B120">
        <f t="shared" si="7"/>
        <v>11</v>
      </c>
      <c r="C120">
        <v>13.6</v>
      </c>
      <c r="D120">
        <v>179.1</v>
      </c>
      <c r="E120">
        <v>24</v>
      </c>
      <c r="F120">
        <v>4</v>
      </c>
      <c r="G120">
        <v>0.81326109582625306</v>
      </c>
      <c r="H120">
        <v>1.89858928649591</v>
      </c>
      <c r="I120">
        <v>52.213174412281099</v>
      </c>
      <c r="J120">
        <v>3.99485181026551</v>
      </c>
      <c r="L120">
        <v>4.6531283550520302</v>
      </c>
      <c r="M120">
        <f t="shared" si="4"/>
        <v>0.43332800941607952</v>
      </c>
      <c r="P120">
        <f t="shared" si="5"/>
        <v>22.26097320990398</v>
      </c>
    </row>
    <row r="121" spans="1:16" x14ac:dyDescent="0.15">
      <c r="A121">
        <f t="shared" si="6"/>
        <v>1960</v>
      </c>
      <c r="B121">
        <f t="shared" si="7"/>
        <v>12</v>
      </c>
      <c r="C121">
        <v>9.6</v>
      </c>
      <c r="D121">
        <v>111</v>
      </c>
      <c r="E121">
        <v>20</v>
      </c>
      <c r="F121">
        <v>2</v>
      </c>
      <c r="G121">
        <v>0.70564143414402802</v>
      </c>
      <c r="H121">
        <v>1.5219613525357401</v>
      </c>
      <c r="I121">
        <v>59.028082501787999</v>
      </c>
      <c r="J121">
        <v>1.99524309456098</v>
      </c>
      <c r="L121">
        <v>1.37182707609555</v>
      </c>
      <c r="M121">
        <f t="shared" si="4"/>
        <v>0.38864753207928943</v>
      </c>
      <c r="P121">
        <f t="shared" si="5"/>
        <v>45.128330269330903</v>
      </c>
    </row>
    <row r="122" spans="1:16" x14ac:dyDescent="0.15">
      <c r="A122">
        <f t="shared" si="6"/>
        <v>1961</v>
      </c>
      <c r="B122">
        <f t="shared" si="7"/>
        <v>1</v>
      </c>
      <c r="C122">
        <v>7.5</v>
      </c>
      <c r="D122">
        <v>78.599999999999994</v>
      </c>
      <c r="E122">
        <v>19</v>
      </c>
      <c r="F122">
        <v>0</v>
      </c>
      <c r="G122">
        <v>0.61080000000000001</v>
      </c>
      <c r="H122">
        <v>1.4040966619427599</v>
      </c>
      <c r="I122">
        <v>58.913177590809703</v>
      </c>
      <c r="J122">
        <v>-4.3714473631505301E-3</v>
      </c>
      <c r="L122">
        <v>-0.52468669601566598</v>
      </c>
      <c r="M122">
        <f t="shared" si="4"/>
        <v>0.27072795798032895</v>
      </c>
      <c r="P122">
        <f t="shared" si="5"/>
        <v>75.992658939270498</v>
      </c>
    </row>
    <row r="123" spans="1:16" x14ac:dyDescent="0.15">
      <c r="A123">
        <f t="shared" si="6"/>
        <v>1961</v>
      </c>
      <c r="B123">
        <f t="shared" si="7"/>
        <v>2</v>
      </c>
      <c r="C123">
        <v>8</v>
      </c>
      <c r="D123">
        <v>18.899999999999999</v>
      </c>
      <c r="E123">
        <v>22</v>
      </c>
      <c r="F123">
        <v>-2</v>
      </c>
      <c r="G123">
        <v>0.52741000445547603</v>
      </c>
      <c r="H123">
        <v>1.5856705983330299</v>
      </c>
      <c r="I123">
        <v>49.1634350040218</v>
      </c>
      <c r="J123">
        <v>-2.00399181553232</v>
      </c>
      <c r="L123">
        <v>-0.15213899419401999</v>
      </c>
      <c r="M123">
        <f t="shared" si="4"/>
        <v>3.4293588718986219</v>
      </c>
      <c r="P123">
        <f t="shared" si="5"/>
        <v>114.85402912142868</v>
      </c>
    </row>
    <row r="124" spans="1:16" x14ac:dyDescent="0.15">
      <c r="A124">
        <f t="shared" si="6"/>
        <v>1961</v>
      </c>
      <c r="B124">
        <f t="shared" si="7"/>
        <v>3</v>
      </c>
      <c r="C124">
        <v>9.6999999999999993</v>
      </c>
      <c r="D124">
        <v>62.3</v>
      </c>
      <c r="E124">
        <v>28</v>
      </c>
      <c r="F124">
        <v>1</v>
      </c>
      <c r="G124">
        <v>0.65670916398908097</v>
      </c>
      <c r="H124">
        <v>2.2183197639921701</v>
      </c>
      <c r="I124">
        <v>54.566889830622898</v>
      </c>
      <c r="J124">
        <v>0.99543655187795099</v>
      </c>
      <c r="L124">
        <v>1.3233241407230101</v>
      </c>
      <c r="M124">
        <f t="shared" si="4"/>
        <v>0.10751027091862651</v>
      </c>
      <c r="P124">
        <f t="shared" si="5"/>
        <v>59.560868784144368</v>
      </c>
    </row>
    <row r="125" spans="1:16" x14ac:dyDescent="0.15">
      <c r="A125">
        <f t="shared" si="6"/>
        <v>1961</v>
      </c>
      <c r="B125">
        <f t="shared" si="7"/>
        <v>4</v>
      </c>
      <c r="C125">
        <v>14.1</v>
      </c>
      <c r="D125">
        <v>43.1</v>
      </c>
      <c r="E125">
        <v>27</v>
      </c>
      <c r="F125">
        <v>5</v>
      </c>
      <c r="G125">
        <v>0.87231096034971201</v>
      </c>
      <c r="H125">
        <v>2.21882556808028</v>
      </c>
      <c r="I125">
        <v>54.214194227394202</v>
      </c>
      <c r="J125">
        <v>4.9946539832934</v>
      </c>
      <c r="L125">
        <v>5.19978213288032</v>
      </c>
      <c r="M125">
        <f t="shared" si="4"/>
        <v>4.2077557752953805E-2</v>
      </c>
      <c r="P125">
        <f t="shared" si="5"/>
        <v>13.826137190016471</v>
      </c>
    </row>
    <row r="126" spans="1:16" x14ac:dyDescent="0.15">
      <c r="A126">
        <f t="shared" si="6"/>
        <v>1961</v>
      </c>
      <c r="B126">
        <f t="shared" si="7"/>
        <v>5</v>
      </c>
      <c r="C126">
        <v>21.2</v>
      </c>
      <c r="D126">
        <v>17.100000000000001</v>
      </c>
      <c r="E126">
        <v>34</v>
      </c>
      <c r="F126">
        <v>14</v>
      </c>
      <c r="G126">
        <v>1.59860485942529</v>
      </c>
      <c r="H126">
        <v>3.4589325346425799</v>
      </c>
      <c r="I126">
        <v>63.494085009268701</v>
      </c>
      <c r="J126">
        <v>13.9928079963857</v>
      </c>
      <c r="L126">
        <v>12.6753197558471</v>
      </c>
      <c r="M126">
        <f t="shared" si="4"/>
        <v>1.735775263957495</v>
      </c>
      <c r="P126">
        <f t="shared" si="5"/>
        <v>27.876315553509144</v>
      </c>
    </row>
    <row r="127" spans="1:16" x14ac:dyDescent="0.15">
      <c r="A127">
        <f t="shared" si="6"/>
        <v>1961</v>
      </c>
      <c r="B127">
        <f t="shared" si="7"/>
        <v>6</v>
      </c>
      <c r="C127">
        <v>24.4</v>
      </c>
      <c r="D127">
        <v>5</v>
      </c>
      <c r="E127">
        <v>33</v>
      </c>
      <c r="F127">
        <v>14</v>
      </c>
      <c r="G127">
        <v>1.59860485942529</v>
      </c>
      <c r="H127">
        <v>3.31437632751607</v>
      </c>
      <c r="I127">
        <v>52.305017218947597</v>
      </c>
      <c r="J127">
        <v>13.9928079963857</v>
      </c>
      <c r="L127">
        <v>16.784590756958998</v>
      </c>
      <c r="M127">
        <f t="shared" si="4"/>
        <v>7.794050982234265</v>
      </c>
      <c r="P127">
        <f t="shared" si="5"/>
        <v>27.876315553509144</v>
      </c>
    </row>
    <row r="128" spans="1:16" x14ac:dyDescent="0.15">
      <c r="A128">
        <f t="shared" si="6"/>
        <v>1961</v>
      </c>
      <c r="B128">
        <f t="shared" si="7"/>
        <v>7</v>
      </c>
      <c r="C128">
        <v>26.2</v>
      </c>
      <c r="D128">
        <v>50.5</v>
      </c>
      <c r="E128">
        <v>32</v>
      </c>
      <c r="F128">
        <v>20</v>
      </c>
      <c r="G128">
        <v>2.3382812709274501</v>
      </c>
      <c r="H128">
        <v>3.54652833359463</v>
      </c>
      <c r="I128">
        <v>68.744942558771797</v>
      </c>
      <c r="J128">
        <v>19.9915117950524</v>
      </c>
      <c r="L128">
        <v>18.8120761766084</v>
      </c>
      <c r="M128">
        <f t="shared" si="4"/>
        <v>1.3910683780543802</v>
      </c>
      <c r="P128">
        <f t="shared" si="5"/>
        <v>127.20470670982162</v>
      </c>
    </row>
    <row r="129" spans="1:16" x14ac:dyDescent="0.15">
      <c r="A129">
        <f t="shared" si="6"/>
        <v>1961</v>
      </c>
      <c r="B129">
        <f t="shared" si="7"/>
        <v>8</v>
      </c>
      <c r="C129">
        <v>25.3</v>
      </c>
      <c r="D129">
        <v>53.7</v>
      </c>
      <c r="E129">
        <v>34</v>
      </c>
      <c r="F129">
        <v>17</v>
      </c>
      <c r="G129">
        <v>1.9377293518704399</v>
      </c>
      <c r="H129">
        <v>3.62849478086516</v>
      </c>
      <c r="I129">
        <v>60.087843376555703</v>
      </c>
      <c r="J129">
        <v>16.9921664500012</v>
      </c>
      <c r="L129">
        <v>17.821278629948999</v>
      </c>
      <c r="M129">
        <f t="shared" si="4"/>
        <v>0.68742700693779168</v>
      </c>
      <c r="P129">
        <f t="shared" si="5"/>
        <v>68.544507843502942</v>
      </c>
    </row>
    <row r="130" spans="1:16" x14ac:dyDescent="0.15">
      <c r="A130">
        <f t="shared" si="6"/>
        <v>1961</v>
      </c>
      <c r="B130">
        <f t="shared" si="7"/>
        <v>9</v>
      </c>
      <c r="C130">
        <v>22.1</v>
      </c>
      <c r="D130">
        <v>176.2</v>
      </c>
      <c r="E130">
        <v>28</v>
      </c>
      <c r="F130">
        <v>16</v>
      </c>
      <c r="G130">
        <v>1.81828668048555</v>
      </c>
      <c r="H130">
        <v>2.79910852224041</v>
      </c>
      <c r="I130">
        <v>68.354346468557296</v>
      </c>
      <c r="J130">
        <v>15.992381755307401</v>
      </c>
      <c r="L130">
        <v>13.437221783176099</v>
      </c>
      <c r="M130">
        <f t="shared" si="4"/>
        <v>6.5288424831820331</v>
      </c>
      <c r="P130">
        <f t="shared" si="5"/>
        <v>52.989320255541784</v>
      </c>
    </row>
    <row r="131" spans="1:16" x14ac:dyDescent="0.15">
      <c r="A131">
        <f t="shared" si="6"/>
        <v>1961</v>
      </c>
      <c r="B131">
        <f t="shared" si="7"/>
        <v>10</v>
      </c>
      <c r="C131">
        <v>17.2</v>
      </c>
      <c r="D131">
        <v>33</v>
      </c>
      <c r="E131">
        <v>28</v>
      </c>
      <c r="F131">
        <v>6</v>
      </c>
      <c r="G131">
        <v>0.93510940339373405</v>
      </c>
      <c r="H131">
        <v>2.3575198836945002</v>
      </c>
      <c r="I131">
        <v>47.650691876267999</v>
      </c>
      <c r="J131">
        <v>5.9944546997759298</v>
      </c>
      <c r="L131">
        <v>7.7859180229042497</v>
      </c>
      <c r="M131">
        <f t="shared" ref="M131:M194" si="8">(J131-L131)^2</f>
        <v>3.2093408381139632</v>
      </c>
      <c r="P131">
        <f t="shared" ref="P131:P194" si="9">(J131-AVERAGE($J$2:$J$769))^2</f>
        <v>7.3905178598942118</v>
      </c>
    </row>
    <row r="132" spans="1:16" x14ac:dyDescent="0.15">
      <c r="A132">
        <f t="shared" si="6"/>
        <v>1961</v>
      </c>
      <c r="B132">
        <f t="shared" si="7"/>
        <v>11</v>
      </c>
      <c r="C132">
        <v>13.1</v>
      </c>
      <c r="D132">
        <v>74.3</v>
      </c>
      <c r="E132">
        <v>23</v>
      </c>
      <c r="F132">
        <v>3</v>
      </c>
      <c r="G132">
        <v>0.75776633009775796</v>
      </c>
      <c r="H132">
        <v>1.78360197624741</v>
      </c>
      <c r="I132">
        <v>50.263204219357903</v>
      </c>
      <c r="J132">
        <v>2.9950481806890998</v>
      </c>
      <c r="L132">
        <v>4.5471337853382403</v>
      </c>
      <c r="M132">
        <f t="shared" si="8"/>
        <v>2.4089697241590882</v>
      </c>
      <c r="P132">
        <f t="shared" si="9"/>
        <v>32.695034657136183</v>
      </c>
    </row>
    <row r="133" spans="1:16" x14ac:dyDescent="0.15">
      <c r="A133">
        <f t="shared" si="6"/>
        <v>1961</v>
      </c>
      <c r="B133">
        <f t="shared" si="7"/>
        <v>12</v>
      </c>
      <c r="C133">
        <v>11.1</v>
      </c>
      <c r="D133">
        <v>59.3</v>
      </c>
      <c r="E133">
        <v>21</v>
      </c>
      <c r="F133">
        <v>2</v>
      </c>
      <c r="G133">
        <v>0.70564143414402802</v>
      </c>
      <c r="H133">
        <v>1.5963234157080499</v>
      </c>
      <c r="I133">
        <v>53.398400072677497</v>
      </c>
      <c r="J133">
        <v>1.99524309456098</v>
      </c>
      <c r="L133">
        <v>2.8243552762993498</v>
      </c>
      <c r="M133">
        <f t="shared" si="8"/>
        <v>0.68742700990695949</v>
      </c>
      <c r="P133">
        <f t="shared" si="9"/>
        <v>45.128330269330903</v>
      </c>
    </row>
    <row r="134" spans="1:16" x14ac:dyDescent="0.15">
      <c r="A134">
        <f t="shared" si="6"/>
        <v>1962</v>
      </c>
      <c r="B134">
        <f t="shared" si="7"/>
        <v>1</v>
      </c>
      <c r="C134">
        <v>7.4</v>
      </c>
      <c r="D134">
        <v>127.2</v>
      </c>
      <c r="E134">
        <v>20</v>
      </c>
      <c r="F134">
        <v>0</v>
      </c>
      <c r="G134">
        <v>0.61080000000000001</v>
      </c>
      <c r="H134">
        <v>1.4745406354637201</v>
      </c>
      <c r="I134">
        <v>59.317607790545402</v>
      </c>
      <c r="J134">
        <v>-4.3714473631505301E-3</v>
      </c>
      <c r="L134">
        <v>-0.66820928957277004</v>
      </c>
      <c r="M134">
        <f t="shared" si="8"/>
        <v>0.44068068074952366</v>
      </c>
      <c r="P134">
        <f t="shared" si="9"/>
        <v>75.992658939270498</v>
      </c>
    </row>
    <row r="135" spans="1:16" x14ac:dyDescent="0.15">
      <c r="A135">
        <f t="shared" si="6"/>
        <v>1962</v>
      </c>
      <c r="B135">
        <f t="shared" si="7"/>
        <v>2</v>
      </c>
      <c r="C135">
        <v>9.6</v>
      </c>
      <c r="D135">
        <v>43.6</v>
      </c>
      <c r="E135">
        <v>19</v>
      </c>
      <c r="F135">
        <v>2</v>
      </c>
      <c r="G135">
        <v>0.70564143414402802</v>
      </c>
      <c r="H135">
        <v>1.45151737901478</v>
      </c>
      <c r="I135">
        <v>59.028082501787999</v>
      </c>
      <c r="J135">
        <v>1.99524309456098</v>
      </c>
      <c r="L135">
        <v>1.37182707609555</v>
      </c>
      <c r="M135">
        <f t="shared" si="8"/>
        <v>0.38864753207928943</v>
      </c>
      <c r="P135">
        <f t="shared" si="9"/>
        <v>45.128330269330903</v>
      </c>
    </row>
    <row r="136" spans="1:16" x14ac:dyDescent="0.15">
      <c r="A136">
        <f t="shared" si="6"/>
        <v>1962</v>
      </c>
      <c r="B136">
        <f t="shared" si="7"/>
        <v>3</v>
      </c>
      <c r="C136">
        <v>12.3</v>
      </c>
      <c r="D136">
        <v>34.799999999999997</v>
      </c>
      <c r="E136">
        <v>23</v>
      </c>
      <c r="F136">
        <v>5</v>
      </c>
      <c r="G136">
        <v>0.87231096034971201</v>
      </c>
      <c r="H136">
        <v>1.84087429137339</v>
      </c>
      <c r="I136">
        <v>60.977253781952101</v>
      </c>
      <c r="J136">
        <v>4.9946539832934</v>
      </c>
      <c r="L136">
        <v>3.62864992495913</v>
      </c>
      <c r="M136">
        <f t="shared" si="8"/>
        <v>1.8659670873856959</v>
      </c>
      <c r="P136">
        <f t="shared" si="9"/>
        <v>13.826137190016471</v>
      </c>
    </row>
    <row r="137" spans="1:16" x14ac:dyDescent="0.15">
      <c r="A137">
        <f t="shared" si="6"/>
        <v>1962</v>
      </c>
      <c r="B137">
        <f t="shared" si="7"/>
        <v>4</v>
      </c>
      <c r="C137">
        <v>14.2</v>
      </c>
      <c r="D137">
        <v>38.1</v>
      </c>
      <c r="E137">
        <v>22</v>
      </c>
      <c r="F137">
        <v>7</v>
      </c>
      <c r="G137">
        <v>1.00185842597615</v>
      </c>
      <c r="H137">
        <v>1.8228948090933601</v>
      </c>
      <c r="I137">
        <v>61.863299609489403</v>
      </c>
      <c r="J137">
        <v>6.9942539597163096</v>
      </c>
      <c r="L137">
        <v>5.3404351578615099</v>
      </c>
      <c r="M137">
        <f t="shared" si="8"/>
        <v>2.735116629368445</v>
      </c>
      <c r="P137">
        <f t="shared" si="9"/>
        <v>2.9541064819955998</v>
      </c>
    </row>
    <row r="138" spans="1:16" x14ac:dyDescent="0.15">
      <c r="A138">
        <f t="shared" si="6"/>
        <v>1962</v>
      </c>
      <c r="B138">
        <f t="shared" si="7"/>
        <v>5</v>
      </c>
      <c r="C138">
        <v>19.600000000000001</v>
      </c>
      <c r="D138">
        <v>7</v>
      </c>
      <c r="E138">
        <v>32</v>
      </c>
      <c r="F138">
        <v>13</v>
      </c>
      <c r="G138">
        <v>1.4977709027569801</v>
      </c>
      <c r="H138">
        <v>3.1262731495093901</v>
      </c>
      <c r="I138">
        <v>65.662740554953302</v>
      </c>
      <c r="J138">
        <v>12.993018932151299</v>
      </c>
      <c r="L138">
        <v>11.1684952129843</v>
      </c>
      <c r="M138">
        <f t="shared" si="8"/>
        <v>3.328886801802978</v>
      </c>
      <c r="P138">
        <f t="shared" si="9"/>
        <v>18.318515913793483</v>
      </c>
    </row>
    <row r="139" spans="1:16" x14ac:dyDescent="0.15">
      <c r="A139">
        <f t="shared" si="6"/>
        <v>1962</v>
      </c>
      <c r="B139">
        <f t="shared" si="7"/>
        <v>6</v>
      </c>
      <c r="C139">
        <v>22.7</v>
      </c>
      <c r="D139">
        <v>101.4</v>
      </c>
      <c r="E139">
        <v>32</v>
      </c>
      <c r="F139">
        <v>12</v>
      </c>
      <c r="G139">
        <v>1.4025638730469601</v>
      </c>
      <c r="H139">
        <v>3.0786696346543798</v>
      </c>
      <c r="I139">
        <v>50.838500181512799</v>
      </c>
      <c r="J139">
        <v>11.9932284113971</v>
      </c>
      <c r="L139">
        <v>14.408437999161899</v>
      </c>
      <c r="M139">
        <f t="shared" si="8"/>
        <v>5.8332373528310129</v>
      </c>
      <c r="P139">
        <f t="shared" si="9"/>
        <v>10.759863064581548</v>
      </c>
    </row>
    <row r="140" spans="1:16" x14ac:dyDescent="0.15">
      <c r="A140">
        <f t="shared" si="6"/>
        <v>1962</v>
      </c>
      <c r="B140">
        <f t="shared" si="7"/>
        <v>7</v>
      </c>
      <c r="C140">
        <v>27.1</v>
      </c>
      <c r="D140">
        <v>3</v>
      </c>
      <c r="E140">
        <v>35</v>
      </c>
      <c r="F140">
        <v>20</v>
      </c>
      <c r="G140">
        <v>2.3382812709274501</v>
      </c>
      <c r="H140">
        <v>3.9804812547117798</v>
      </c>
      <c r="I140">
        <v>65.200189098697194</v>
      </c>
      <c r="J140">
        <v>19.9915117950524</v>
      </c>
      <c r="L140">
        <v>19.620887410076101</v>
      </c>
      <c r="M140">
        <f t="shared" si="8"/>
        <v>0.13736243473905999</v>
      </c>
      <c r="P140">
        <f t="shared" si="9"/>
        <v>127.20470670982162</v>
      </c>
    </row>
    <row r="141" spans="1:16" x14ac:dyDescent="0.15">
      <c r="A141">
        <f t="shared" si="6"/>
        <v>1962</v>
      </c>
      <c r="B141">
        <f t="shared" si="7"/>
        <v>8</v>
      </c>
      <c r="C141">
        <v>25.9</v>
      </c>
      <c r="D141">
        <v>57</v>
      </c>
      <c r="E141">
        <v>34</v>
      </c>
      <c r="F141">
        <v>18</v>
      </c>
      <c r="G141">
        <v>2.06398920266049</v>
      </c>
      <c r="H141">
        <v>3.6916247062601801</v>
      </c>
      <c r="I141">
        <v>61.766121515072399</v>
      </c>
      <c r="J141">
        <v>17.991949688187901</v>
      </c>
      <c r="L141">
        <v>18.728178700036601</v>
      </c>
      <c r="M141">
        <f t="shared" si="8"/>
        <v>0.54203315788771267</v>
      </c>
      <c r="P141">
        <f t="shared" si="9"/>
        <v>86.09880727325347</v>
      </c>
    </row>
    <row r="142" spans="1:16" x14ac:dyDescent="0.15">
      <c r="A142">
        <f t="shared" si="6"/>
        <v>1962</v>
      </c>
      <c r="B142">
        <f t="shared" si="7"/>
        <v>9</v>
      </c>
      <c r="C142">
        <v>22.5</v>
      </c>
      <c r="D142">
        <v>34.1</v>
      </c>
      <c r="E142">
        <v>32</v>
      </c>
      <c r="F142">
        <v>12</v>
      </c>
      <c r="G142">
        <v>1.4025638730469601</v>
      </c>
      <c r="H142">
        <v>3.0786696346543798</v>
      </c>
      <c r="I142">
        <v>51.459137458940702</v>
      </c>
      <c r="J142">
        <v>11.9932284113971</v>
      </c>
      <c r="L142">
        <v>14.000755136566401</v>
      </c>
      <c r="M142">
        <f t="shared" si="8"/>
        <v>4.030163552268978</v>
      </c>
      <c r="P142">
        <f t="shared" si="9"/>
        <v>10.759863064581548</v>
      </c>
    </row>
    <row r="143" spans="1:16" x14ac:dyDescent="0.15">
      <c r="A143">
        <f t="shared" ref="A143:A206" si="10">A131+1</f>
        <v>1962</v>
      </c>
      <c r="B143">
        <f t="shared" ref="B143:B206" si="11">B131</f>
        <v>10</v>
      </c>
      <c r="C143">
        <v>18.2</v>
      </c>
      <c r="D143">
        <v>163.9</v>
      </c>
      <c r="E143">
        <v>28</v>
      </c>
      <c r="F143">
        <v>7</v>
      </c>
      <c r="G143">
        <v>1.00185842597615</v>
      </c>
      <c r="H143">
        <v>2.3908943949857102</v>
      </c>
      <c r="I143">
        <v>47.933796152230897</v>
      </c>
      <c r="J143">
        <v>6.9942539597163096</v>
      </c>
      <c r="L143">
        <v>8.8231639414802299</v>
      </c>
      <c r="M143">
        <f t="shared" si="8"/>
        <v>3.3449117213957034</v>
      </c>
      <c r="P143">
        <f t="shared" si="9"/>
        <v>2.9541064819955998</v>
      </c>
    </row>
    <row r="144" spans="1:16" x14ac:dyDescent="0.15">
      <c r="A144">
        <f t="shared" si="10"/>
        <v>1962</v>
      </c>
      <c r="B144">
        <f t="shared" si="11"/>
        <v>11</v>
      </c>
      <c r="C144">
        <v>12</v>
      </c>
      <c r="D144">
        <v>40</v>
      </c>
      <c r="E144">
        <v>22</v>
      </c>
      <c r="F144">
        <v>2</v>
      </c>
      <c r="G144">
        <v>0.70564143414402802</v>
      </c>
      <c r="H144">
        <v>1.6747863131773</v>
      </c>
      <c r="I144">
        <v>50.310823464394502</v>
      </c>
      <c r="J144">
        <v>1.99524309456098</v>
      </c>
      <c r="L144">
        <v>3.0683614175854399</v>
      </c>
      <c r="M144">
        <f t="shared" si="8"/>
        <v>1.1515829352108289</v>
      </c>
      <c r="P144">
        <f t="shared" si="9"/>
        <v>45.128330269330903</v>
      </c>
    </row>
    <row r="145" spans="1:16" x14ac:dyDescent="0.15">
      <c r="A145">
        <f t="shared" si="10"/>
        <v>1962</v>
      </c>
      <c r="B145">
        <f t="shared" si="11"/>
        <v>12</v>
      </c>
      <c r="C145">
        <v>9.1999999999999993</v>
      </c>
      <c r="D145">
        <v>56.2</v>
      </c>
      <c r="E145">
        <v>25</v>
      </c>
      <c r="F145">
        <v>1</v>
      </c>
      <c r="G145">
        <v>0.65670916398908097</v>
      </c>
      <c r="H145">
        <v>1.91224344074796</v>
      </c>
      <c r="I145">
        <v>56.434576130291198</v>
      </c>
      <c r="J145">
        <v>0.99543655187795099</v>
      </c>
      <c r="L145">
        <v>1.31166361696359</v>
      </c>
      <c r="M145">
        <f t="shared" si="8"/>
        <v>9.9999556692676975E-2</v>
      </c>
      <c r="P145">
        <f t="shared" si="9"/>
        <v>59.560868784144368</v>
      </c>
    </row>
    <row r="146" spans="1:16" x14ac:dyDescent="0.15">
      <c r="A146">
        <f t="shared" si="10"/>
        <v>1963</v>
      </c>
      <c r="B146">
        <f t="shared" si="11"/>
        <v>1</v>
      </c>
      <c r="C146">
        <v>9.5</v>
      </c>
      <c r="D146">
        <v>50.3</v>
      </c>
      <c r="E146">
        <v>24</v>
      </c>
      <c r="F146">
        <v>1</v>
      </c>
      <c r="G146">
        <v>0.65670916398908097</v>
      </c>
      <c r="H146">
        <v>1.8203133205773201</v>
      </c>
      <c r="I146">
        <v>55.305525191703701</v>
      </c>
      <c r="J146">
        <v>0.99543655187795099</v>
      </c>
      <c r="L146">
        <v>1.4089630630700201</v>
      </c>
      <c r="M146">
        <f t="shared" si="8"/>
        <v>0.17100417545868443</v>
      </c>
      <c r="P146">
        <f t="shared" si="9"/>
        <v>59.560868784144368</v>
      </c>
    </row>
    <row r="147" spans="1:16" x14ac:dyDescent="0.15">
      <c r="A147">
        <f t="shared" si="10"/>
        <v>1963</v>
      </c>
      <c r="B147">
        <f t="shared" si="11"/>
        <v>2</v>
      </c>
      <c r="C147">
        <v>9.9</v>
      </c>
      <c r="D147">
        <v>56.9</v>
      </c>
      <c r="E147">
        <v>23</v>
      </c>
      <c r="F147">
        <v>1</v>
      </c>
      <c r="G147">
        <v>0.65670916398908097</v>
      </c>
      <c r="H147">
        <v>1.73307339319307</v>
      </c>
      <c r="I147">
        <v>53.839290689436602</v>
      </c>
      <c r="J147">
        <v>0.99543655187795099</v>
      </c>
      <c r="L147">
        <v>1.2608626183890701</v>
      </c>
      <c r="M147">
        <f t="shared" si="8"/>
        <v>7.045099678356502E-2</v>
      </c>
      <c r="P147">
        <f t="shared" si="9"/>
        <v>59.560868784144368</v>
      </c>
    </row>
    <row r="148" spans="1:16" x14ac:dyDescent="0.15">
      <c r="A148">
        <f t="shared" si="10"/>
        <v>1963</v>
      </c>
      <c r="B148">
        <f t="shared" si="11"/>
        <v>3</v>
      </c>
      <c r="C148">
        <v>10.4</v>
      </c>
      <c r="D148">
        <v>88.2</v>
      </c>
      <c r="E148">
        <v>27</v>
      </c>
      <c r="F148">
        <v>0</v>
      </c>
      <c r="G148">
        <v>0.61080000000000001</v>
      </c>
      <c r="H148">
        <v>2.0880700879054199</v>
      </c>
      <c r="I148">
        <v>48.427471170539299</v>
      </c>
      <c r="J148">
        <v>-4.3714473631505301E-3</v>
      </c>
      <c r="L148">
        <v>1.76810002674438</v>
      </c>
      <c r="M148">
        <f t="shared" si="8"/>
        <v>3.1416551265249222</v>
      </c>
      <c r="P148">
        <f t="shared" si="9"/>
        <v>75.992658939270498</v>
      </c>
    </row>
    <row r="149" spans="1:16" x14ac:dyDescent="0.15">
      <c r="A149">
        <f t="shared" si="10"/>
        <v>1963</v>
      </c>
      <c r="B149">
        <f t="shared" si="11"/>
        <v>4</v>
      </c>
      <c r="C149">
        <v>15</v>
      </c>
      <c r="D149">
        <v>9.5</v>
      </c>
      <c r="E149">
        <v>27</v>
      </c>
      <c r="F149">
        <v>9</v>
      </c>
      <c r="G149">
        <v>1.1480604779781101</v>
      </c>
      <c r="H149">
        <v>2.3567003268944799</v>
      </c>
      <c r="I149">
        <v>67.321254555665703</v>
      </c>
      <c r="J149">
        <v>8.9938481099832899</v>
      </c>
      <c r="L149">
        <v>6.6572407409101304</v>
      </c>
      <c r="M149">
        <f t="shared" si="8"/>
        <v>5.4597339972069925</v>
      </c>
      <c r="P149">
        <f t="shared" si="9"/>
        <v>7.8872632894838313E-2</v>
      </c>
    </row>
    <row r="150" spans="1:16" x14ac:dyDescent="0.15">
      <c r="A150">
        <f t="shared" si="10"/>
        <v>1963</v>
      </c>
      <c r="B150">
        <f t="shared" si="11"/>
        <v>5</v>
      </c>
      <c r="C150">
        <v>19</v>
      </c>
      <c r="D150">
        <v>36.299999999999997</v>
      </c>
      <c r="E150">
        <v>28</v>
      </c>
      <c r="F150">
        <v>12</v>
      </c>
      <c r="G150">
        <v>1.4025638730469601</v>
      </c>
      <c r="H150">
        <v>2.5912471185211099</v>
      </c>
      <c r="I150">
        <v>63.828530732353499</v>
      </c>
      <c r="J150">
        <v>11.9932284113971</v>
      </c>
      <c r="L150">
        <v>10.7298411034101</v>
      </c>
      <c r="M150">
        <f t="shared" si="8"/>
        <v>1.5961474899826369</v>
      </c>
      <c r="P150">
        <f t="shared" si="9"/>
        <v>10.759863064581548</v>
      </c>
    </row>
    <row r="151" spans="1:16" x14ac:dyDescent="0.15">
      <c r="A151">
        <f t="shared" si="10"/>
        <v>1963</v>
      </c>
      <c r="B151">
        <f t="shared" si="11"/>
        <v>6</v>
      </c>
      <c r="C151">
        <v>23.4</v>
      </c>
      <c r="D151">
        <v>35.200000000000003</v>
      </c>
      <c r="E151">
        <v>31</v>
      </c>
      <c r="F151">
        <v>17</v>
      </c>
      <c r="G151">
        <v>1.9377293518704399</v>
      </c>
      <c r="H151">
        <v>3.2151608014945099</v>
      </c>
      <c r="I151">
        <v>67.325977636663197</v>
      </c>
      <c r="J151">
        <v>16.9921664500012</v>
      </c>
      <c r="L151">
        <v>15.530193018974799</v>
      </c>
      <c r="M151">
        <f t="shared" si="8"/>
        <v>2.1373663130271061</v>
      </c>
      <c r="P151">
        <f t="shared" si="9"/>
        <v>68.544507843502942</v>
      </c>
    </row>
    <row r="152" spans="1:16" x14ac:dyDescent="0.15">
      <c r="A152">
        <f t="shared" si="10"/>
        <v>1963</v>
      </c>
      <c r="B152">
        <f t="shared" si="11"/>
        <v>7</v>
      </c>
      <c r="C152">
        <v>26.3</v>
      </c>
      <c r="D152">
        <v>13.4</v>
      </c>
      <c r="E152">
        <v>32</v>
      </c>
      <c r="F152">
        <v>17</v>
      </c>
      <c r="G152">
        <v>1.9377293518704399</v>
      </c>
      <c r="H152">
        <v>3.3462523740661299</v>
      </c>
      <c r="I152">
        <v>56.633670756215501</v>
      </c>
      <c r="J152">
        <v>16.9921664500012</v>
      </c>
      <c r="L152">
        <v>18.8056917980105</v>
      </c>
      <c r="M152">
        <f t="shared" si="8"/>
        <v>3.2888741878722523</v>
      </c>
      <c r="P152">
        <f t="shared" si="9"/>
        <v>68.544507843502942</v>
      </c>
    </row>
    <row r="153" spans="1:16" x14ac:dyDescent="0.15">
      <c r="A153">
        <f t="shared" si="10"/>
        <v>1963</v>
      </c>
      <c r="B153">
        <f t="shared" si="11"/>
        <v>8</v>
      </c>
      <c r="C153">
        <v>25.8</v>
      </c>
      <c r="D153">
        <v>72.599999999999994</v>
      </c>
      <c r="E153">
        <v>32</v>
      </c>
      <c r="F153">
        <v>20</v>
      </c>
      <c r="G153">
        <v>2.3382812709274501</v>
      </c>
      <c r="H153">
        <v>3.54652833359463</v>
      </c>
      <c r="I153">
        <v>70.389821825688799</v>
      </c>
      <c r="J153">
        <v>19.9915117950524</v>
      </c>
      <c r="L153">
        <v>18.636785373031501</v>
      </c>
      <c r="M153">
        <f t="shared" si="8"/>
        <v>1.8352836785215481</v>
      </c>
      <c r="P153">
        <f t="shared" si="9"/>
        <v>127.20470670982162</v>
      </c>
    </row>
    <row r="154" spans="1:16" x14ac:dyDescent="0.15">
      <c r="A154">
        <f t="shared" si="10"/>
        <v>1963</v>
      </c>
      <c r="B154">
        <f t="shared" si="11"/>
        <v>9</v>
      </c>
      <c r="C154">
        <v>23.6</v>
      </c>
      <c r="D154">
        <v>16.8</v>
      </c>
      <c r="E154">
        <v>31</v>
      </c>
      <c r="F154">
        <v>15</v>
      </c>
      <c r="G154">
        <v>1.70534623211577</v>
      </c>
      <c r="H154">
        <v>3.0989692416171799</v>
      </c>
      <c r="I154">
        <v>58.542147862090999</v>
      </c>
      <c r="J154">
        <v>14.9925956041033</v>
      </c>
      <c r="L154">
        <v>15.719031268040901</v>
      </c>
      <c r="M154">
        <f t="shared" si="8"/>
        <v>0.52770877384046233</v>
      </c>
      <c r="P154">
        <f t="shared" si="9"/>
        <v>39.433253246490793</v>
      </c>
    </row>
    <row r="155" spans="1:16" x14ac:dyDescent="0.15">
      <c r="A155">
        <f t="shared" si="10"/>
        <v>1963</v>
      </c>
      <c r="B155">
        <f t="shared" si="11"/>
        <v>10</v>
      </c>
      <c r="C155">
        <v>19.8</v>
      </c>
      <c r="D155">
        <v>209.6</v>
      </c>
      <c r="E155">
        <v>28</v>
      </c>
      <c r="F155">
        <v>11</v>
      </c>
      <c r="G155">
        <v>1.3127141391058299</v>
      </c>
      <c r="H155">
        <v>2.5463222515505501</v>
      </c>
      <c r="I155">
        <v>56.840044083154197</v>
      </c>
      <c r="J155">
        <v>10.993436434119801</v>
      </c>
      <c r="L155">
        <v>11.486913953782899</v>
      </c>
      <c r="M155">
        <f t="shared" si="8"/>
        <v>0.24352006241284399</v>
      </c>
      <c r="P155">
        <f t="shared" si="9"/>
        <v>5.200365743146417</v>
      </c>
    </row>
    <row r="156" spans="1:16" x14ac:dyDescent="0.15">
      <c r="A156">
        <f t="shared" si="10"/>
        <v>1963</v>
      </c>
      <c r="B156">
        <f t="shared" si="11"/>
        <v>11</v>
      </c>
      <c r="C156">
        <v>11.8</v>
      </c>
      <c r="D156">
        <v>99.6</v>
      </c>
      <c r="E156">
        <v>22</v>
      </c>
      <c r="F156">
        <v>2</v>
      </c>
      <c r="G156">
        <v>0.70564143414402802</v>
      </c>
      <c r="H156">
        <v>1.6747863131773</v>
      </c>
      <c r="I156">
        <v>50.979251501260201</v>
      </c>
      <c r="J156">
        <v>1.99524309456098</v>
      </c>
      <c r="L156">
        <v>2.84605402526461</v>
      </c>
      <c r="M156">
        <f t="shared" si="8"/>
        <v>0.72387923980477709</v>
      </c>
      <c r="P156">
        <f t="shared" si="9"/>
        <v>45.128330269330903</v>
      </c>
    </row>
    <row r="157" spans="1:16" x14ac:dyDescent="0.15">
      <c r="A157">
        <f t="shared" si="10"/>
        <v>1963</v>
      </c>
      <c r="B157">
        <f t="shared" si="11"/>
        <v>12</v>
      </c>
      <c r="C157">
        <v>7</v>
      </c>
      <c r="D157">
        <v>212.9</v>
      </c>
      <c r="E157">
        <v>19</v>
      </c>
      <c r="F157">
        <v>-3</v>
      </c>
      <c r="G157">
        <v>0.489626479059036</v>
      </c>
      <c r="H157">
        <v>1.34350990147228</v>
      </c>
      <c r="I157">
        <v>48.871823240092297</v>
      </c>
      <c r="J157">
        <v>-3.0038041844667598</v>
      </c>
      <c r="L157">
        <v>-1.1402965847544</v>
      </c>
      <c r="M157">
        <f t="shared" si="8"/>
        <v>3.4726605741857206</v>
      </c>
      <c r="P157">
        <f t="shared" si="9"/>
        <v>137.28362662404018</v>
      </c>
    </row>
    <row r="158" spans="1:16" x14ac:dyDescent="0.15">
      <c r="A158">
        <f t="shared" si="10"/>
        <v>1964</v>
      </c>
      <c r="B158">
        <f t="shared" si="11"/>
        <v>1</v>
      </c>
      <c r="C158">
        <v>3.2</v>
      </c>
      <c r="D158">
        <v>158.30000000000001</v>
      </c>
      <c r="E158">
        <v>17</v>
      </c>
      <c r="F158">
        <v>-7</v>
      </c>
      <c r="G158">
        <v>0.361349473678727</v>
      </c>
      <c r="H158">
        <v>1.1495394127745899</v>
      </c>
      <c r="I158">
        <v>47.014601893383798</v>
      </c>
      <c r="J158">
        <v>-7.0030682259444497</v>
      </c>
      <c r="L158">
        <v>-6.1739560467839096</v>
      </c>
      <c r="M158">
        <f t="shared" si="8"/>
        <v>0.68742700563233938</v>
      </c>
      <c r="P158">
        <f t="shared" si="9"/>
        <v>246.99496992824189</v>
      </c>
    </row>
    <row r="159" spans="1:16" x14ac:dyDescent="0.15">
      <c r="A159">
        <f t="shared" si="10"/>
        <v>1964</v>
      </c>
      <c r="B159">
        <f t="shared" si="11"/>
        <v>2</v>
      </c>
      <c r="C159">
        <v>7.6</v>
      </c>
      <c r="D159">
        <v>48.9</v>
      </c>
      <c r="E159">
        <v>17</v>
      </c>
      <c r="F159">
        <v>-1</v>
      </c>
      <c r="G159">
        <v>0.56775189117620495</v>
      </c>
      <c r="H159">
        <v>1.2527406215233301</v>
      </c>
      <c r="I159">
        <v>54.388020822013701</v>
      </c>
      <c r="J159">
        <v>-1.00418090316551</v>
      </c>
      <c r="L159">
        <v>-0.39626154991694101</v>
      </c>
      <c r="M159">
        <f t="shared" si="8"/>
        <v>0.36956594005415833</v>
      </c>
      <c r="P159">
        <f t="shared" si="9"/>
        <v>94.423709472441701</v>
      </c>
    </row>
    <row r="160" spans="1:16" x14ac:dyDescent="0.15">
      <c r="A160">
        <f t="shared" si="10"/>
        <v>1964</v>
      </c>
      <c r="B160">
        <f t="shared" si="11"/>
        <v>3</v>
      </c>
      <c r="C160">
        <v>9.8000000000000007</v>
      </c>
      <c r="D160">
        <v>32.6</v>
      </c>
      <c r="E160">
        <v>23</v>
      </c>
      <c r="F160">
        <v>3</v>
      </c>
      <c r="G160">
        <v>0.75776633009775796</v>
      </c>
      <c r="H160">
        <v>1.78360197624741</v>
      </c>
      <c r="I160">
        <v>62.542510945207802</v>
      </c>
      <c r="J160">
        <v>2.9950481806890998</v>
      </c>
      <c r="L160">
        <v>1.2808845073236701</v>
      </c>
      <c r="M160">
        <f t="shared" si="8"/>
        <v>2.9383570990856636</v>
      </c>
      <c r="P160">
        <f t="shared" si="9"/>
        <v>32.695034657136183</v>
      </c>
    </row>
    <row r="161" spans="1:16" x14ac:dyDescent="0.15">
      <c r="A161">
        <f t="shared" si="10"/>
        <v>1964</v>
      </c>
      <c r="B161">
        <f t="shared" si="11"/>
        <v>4</v>
      </c>
      <c r="C161">
        <v>12.2</v>
      </c>
      <c r="D161">
        <v>68.599999999999994</v>
      </c>
      <c r="E161">
        <v>25</v>
      </c>
      <c r="F161">
        <v>5</v>
      </c>
      <c r="G161">
        <v>0.87231096034971201</v>
      </c>
      <c r="H161">
        <v>2.0200443389282801</v>
      </c>
      <c r="I161">
        <v>61.379852678242102</v>
      </c>
      <c r="J161">
        <v>4.9946539832934</v>
      </c>
      <c r="L161">
        <v>3.42451249584244</v>
      </c>
      <c r="M161">
        <f t="shared" si="8"/>
        <v>2.4653442906147132</v>
      </c>
      <c r="P161">
        <f t="shared" si="9"/>
        <v>13.826137190016471</v>
      </c>
    </row>
    <row r="162" spans="1:16" x14ac:dyDescent="0.15">
      <c r="A162">
        <f t="shared" si="10"/>
        <v>1964</v>
      </c>
      <c r="B162">
        <f t="shared" si="11"/>
        <v>5</v>
      </c>
      <c r="C162">
        <v>19.2</v>
      </c>
      <c r="D162">
        <v>3</v>
      </c>
      <c r="E162">
        <v>27</v>
      </c>
      <c r="F162">
        <v>9</v>
      </c>
      <c r="G162">
        <v>1.1480604779781101</v>
      </c>
      <c r="H162">
        <v>2.3567003268944799</v>
      </c>
      <c r="I162">
        <v>51.599125419134303</v>
      </c>
      <c r="J162">
        <v>8.9938481099832899</v>
      </c>
      <c r="L162">
        <v>10.8227551772118</v>
      </c>
      <c r="M162">
        <f t="shared" si="8"/>
        <v>3.3449010605583895</v>
      </c>
      <c r="P162">
        <f t="shared" si="9"/>
        <v>7.8872632894838313E-2</v>
      </c>
    </row>
    <row r="163" spans="1:16" x14ac:dyDescent="0.15">
      <c r="A163">
        <f t="shared" si="10"/>
        <v>1964</v>
      </c>
      <c r="B163">
        <f t="shared" si="11"/>
        <v>6</v>
      </c>
      <c r="C163">
        <v>25.2</v>
      </c>
      <c r="D163">
        <v>5.0999999999999996</v>
      </c>
      <c r="E163">
        <v>32</v>
      </c>
      <c r="F163">
        <v>18</v>
      </c>
      <c r="G163">
        <v>2.06398920266049</v>
      </c>
      <c r="H163">
        <v>3.40938229946115</v>
      </c>
      <c r="I163">
        <v>64.384730950873703</v>
      </c>
      <c r="J163">
        <v>17.991949688187901</v>
      </c>
      <c r="L163">
        <v>17.655870638546901</v>
      </c>
      <c r="M163">
        <f t="shared" si="8"/>
        <v>0.11294912760759804</v>
      </c>
      <c r="P163">
        <f t="shared" si="9"/>
        <v>86.09880727325347</v>
      </c>
    </row>
    <row r="164" spans="1:16" x14ac:dyDescent="0.15">
      <c r="A164">
        <f t="shared" si="10"/>
        <v>1964</v>
      </c>
      <c r="B164">
        <f t="shared" si="11"/>
        <v>7</v>
      </c>
      <c r="C164">
        <v>26</v>
      </c>
      <c r="D164">
        <v>6</v>
      </c>
      <c r="E164">
        <v>33</v>
      </c>
      <c r="F164">
        <v>20</v>
      </c>
      <c r="G164">
        <v>2.3382812709274501</v>
      </c>
      <c r="H164">
        <v>3.6842145332671499</v>
      </c>
      <c r="I164">
        <v>69.561895799263198</v>
      </c>
      <c r="J164">
        <v>19.9915117950524</v>
      </c>
      <c r="L164">
        <v>18.784152865437701</v>
      </c>
      <c r="M164">
        <f t="shared" si="8"/>
        <v>1.457715584920352</v>
      </c>
      <c r="P164">
        <f t="shared" si="9"/>
        <v>127.20470670982162</v>
      </c>
    </row>
    <row r="165" spans="1:16" x14ac:dyDescent="0.15">
      <c r="A165">
        <f t="shared" si="10"/>
        <v>1964</v>
      </c>
      <c r="B165">
        <f t="shared" si="11"/>
        <v>8</v>
      </c>
      <c r="C165">
        <v>25</v>
      </c>
      <c r="D165">
        <v>23.6</v>
      </c>
      <c r="E165">
        <v>31</v>
      </c>
      <c r="F165">
        <v>18</v>
      </c>
      <c r="G165">
        <v>2.06398920266049</v>
      </c>
      <c r="H165">
        <v>3.27829072688953</v>
      </c>
      <c r="I165">
        <v>65.155745974655005</v>
      </c>
      <c r="J165">
        <v>17.991949688187901</v>
      </c>
      <c r="L165">
        <v>17.384562804486102</v>
      </c>
      <c r="M165">
        <f t="shared" si="8"/>
        <v>0.36891882649298358</v>
      </c>
      <c r="P165">
        <f t="shared" si="9"/>
        <v>86.09880727325347</v>
      </c>
    </row>
    <row r="166" spans="1:16" x14ac:dyDescent="0.15">
      <c r="A166">
        <f t="shared" si="10"/>
        <v>1964</v>
      </c>
      <c r="B166">
        <f t="shared" si="11"/>
        <v>9</v>
      </c>
      <c r="C166">
        <v>22.8</v>
      </c>
      <c r="D166">
        <v>51.5</v>
      </c>
      <c r="E166">
        <v>29</v>
      </c>
      <c r="F166">
        <v>17</v>
      </c>
      <c r="G166">
        <v>1.9377293518704399</v>
      </c>
      <c r="H166">
        <v>2.9717034759781802</v>
      </c>
      <c r="I166">
        <v>69.812204462969504</v>
      </c>
      <c r="J166">
        <v>16.9921664500012</v>
      </c>
      <c r="L166">
        <v>14.6194248087501</v>
      </c>
      <c r="M166">
        <f t="shared" si="8"/>
        <v>5.6299028961269624</v>
      </c>
      <c r="P166">
        <f t="shared" si="9"/>
        <v>68.544507843502942</v>
      </c>
    </row>
    <row r="167" spans="1:16" x14ac:dyDescent="0.15">
      <c r="A167">
        <f t="shared" si="10"/>
        <v>1964</v>
      </c>
      <c r="B167">
        <f t="shared" si="11"/>
        <v>10</v>
      </c>
      <c r="C167">
        <v>16.899999999999999</v>
      </c>
      <c r="D167">
        <v>129.69999999999999</v>
      </c>
      <c r="E167">
        <v>26</v>
      </c>
      <c r="F167">
        <v>9</v>
      </c>
      <c r="G167">
        <v>1.1480604779781101</v>
      </c>
      <c r="H167">
        <v>2.25475015329034</v>
      </c>
      <c r="I167">
        <v>59.624526353158998</v>
      </c>
      <c r="J167">
        <v>8.9938481099832899</v>
      </c>
      <c r="L167">
        <v>7.4982704255817696</v>
      </c>
      <c r="M167">
        <f t="shared" si="8"/>
        <v>2.2367526100798134</v>
      </c>
      <c r="P167">
        <f t="shared" si="9"/>
        <v>7.8872632894838313E-2</v>
      </c>
    </row>
    <row r="168" spans="1:16" x14ac:dyDescent="0.15">
      <c r="A168">
        <f t="shared" si="10"/>
        <v>1964</v>
      </c>
      <c r="B168">
        <f t="shared" si="11"/>
        <v>11</v>
      </c>
      <c r="C168">
        <v>13.1</v>
      </c>
      <c r="D168">
        <v>68.7</v>
      </c>
      <c r="E168">
        <v>26</v>
      </c>
      <c r="F168">
        <v>0</v>
      </c>
      <c r="G168">
        <v>0.61080000000000001</v>
      </c>
      <c r="H168">
        <v>1.98611991430128</v>
      </c>
      <c r="I168">
        <v>40.514818246441699</v>
      </c>
      <c r="J168">
        <v>-4.3714473631505301E-3</v>
      </c>
      <c r="L168">
        <v>4.5471337853382403</v>
      </c>
      <c r="M168">
        <f t="shared" si="8"/>
        <v>20.716199883308146</v>
      </c>
      <c r="P168">
        <f t="shared" si="9"/>
        <v>75.992658939270498</v>
      </c>
    </row>
    <row r="169" spans="1:16" x14ac:dyDescent="0.15">
      <c r="A169">
        <f t="shared" si="10"/>
        <v>1964</v>
      </c>
      <c r="B169">
        <f t="shared" si="11"/>
        <v>12</v>
      </c>
      <c r="C169">
        <v>7.2</v>
      </c>
      <c r="D169">
        <v>130.19999999999999</v>
      </c>
      <c r="E169">
        <v>18</v>
      </c>
      <c r="F169">
        <v>-3</v>
      </c>
      <c r="G169">
        <v>0.489626479059036</v>
      </c>
      <c r="H169">
        <v>1.2768078408597601</v>
      </c>
      <c r="I169">
        <v>48.205783729549502</v>
      </c>
      <c r="J169">
        <v>-3.0038041844667598</v>
      </c>
      <c r="L169">
        <v>-0.94794588042126404</v>
      </c>
      <c r="M169">
        <f t="shared" si="8"/>
        <v>4.2265533663128219</v>
      </c>
      <c r="P169">
        <f t="shared" si="9"/>
        <v>137.28362662404018</v>
      </c>
    </row>
    <row r="170" spans="1:16" x14ac:dyDescent="0.15">
      <c r="A170">
        <f t="shared" si="10"/>
        <v>1965</v>
      </c>
      <c r="B170">
        <f t="shared" si="11"/>
        <v>1</v>
      </c>
      <c r="C170">
        <v>6.1</v>
      </c>
      <c r="D170">
        <v>95.8</v>
      </c>
      <c r="E170">
        <v>14</v>
      </c>
      <c r="F170">
        <v>-3</v>
      </c>
      <c r="G170">
        <v>0.489626479059036</v>
      </c>
      <c r="H170">
        <v>1.04411566924216</v>
      </c>
      <c r="I170">
        <v>51.999241293842601</v>
      </c>
      <c r="J170">
        <v>-3.0038041844667598</v>
      </c>
      <c r="L170">
        <v>-1.37617530141088</v>
      </c>
      <c r="M170">
        <f t="shared" si="8"/>
        <v>2.649175780957731</v>
      </c>
      <c r="P170">
        <f t="shared" si="9"/>
        <v>137.28362662404018</v>
      </c>
    </row>
    <row r="171" spans="1:16" x14ac:dyDescent="0.15">
      <c r="A171">
        <f t="shared" si="10"/>
        <v>1965</v>
      </c>
      <c r="B171">
        <f t="shared" si="11"/>
        <v>2</v>
      </c>
      <c r="C171">
        <v>7.8</v>
      </c>
      <c r="D171">
        <v>34</v>
      </c>
      <c r="E171">
        <v>18</v>
      </c>
      <c r="F171">
        <v>0</v>
      </c>
      <c r="G171">
        <v>0.61080000000000001</v>
      </c>
      <c r="H171">
        <v>1.33739460133024</v>
      </c>
      <c r="I171">
        <v>57.718289715423701</v>
      </c>
      <c r="J171">
        <v>-4.3714473631505301E-3</v>
      </c>
      <c r="L171">
        <v>-0.219583210579431</v>
      </c>
      <c r="M171">
        <f t="shared" si="8"/>
        <v>4.6316103026660373E-2</v>
      </c>
      <c r="P171">
        <f t="shared" si="9"/>
        <v>75.992658939270498</v>
      </c>
    </row>
    <row r="172" spans="1:16" x14ac:dyDescent="0.15">
      <c r="A172">
        <f t="shared" si="10"/>
        <v>1965</v>
      </c>
      <c r="B172">
        <f t="shared" si="11"/>
        <v>3</v>
      </c>
      <c r="C172">
        <v>9.1</v>
      </c>
      <c r="D172">
        <v>78.8</v>
      </c>
      <c r="E172">
        <v>23</v>
      </c>
      <c r="F172">
        <v>1</v>
      </c>
      <c r="G172">
        <v>0.65670916398908097</v>
      </c>
      <c r="H172">
        <v>1.73307339319307</v>
      </c>
      <c r="I172">
        <v>56.8166468054009</v>
      </c>
      <c r="J172">
        <v>0.99543655187795099</v>
      </c>
      <c r="L172">
        <v>1.18780638069177</v>
      </c>
      <c r="M172">
        <f t="shared" si="8"/>
        <v>3.7006151037858037E-2</v>
      </c>
      <c r="P172">
        <f t="shared" si="9"/>
        <v>59.560868784144368</v>
      </c>
    </row>
    <row r="173" spans="1:16" x14ac:dyDescent="0.15">
      <c r="A173">
        <f t="shared" si="10"/>
        <v>1965</v>
      </c>
      <c r="B173">
        <f t="shared" si="11"/>
        <v>4</v>
      </c>
      <c r="C173">
        <v>12.6</v>
      </c>
      <c r="D173">
        <v>40.299999999999997</v>
      </c>
      <c r="E173">
        <v>23</v>
      </c>
      <c r="F173">
        <v>4</v>
      </c>
      <c r="G173">
        <v>0.81326109582625306</v>
      </c>
      <c r="H173">
        <v>1.8113493591116601</v>
      </c>
      <c r="I173">
        <v>55.7399162304485</v>
      </c>
      <c r="J173">
        <v>3.99485181026551</v>
      </c>
      <c r="L173">
        <v>4.1915022421500199</v>
      </c>
      <c r="M173">
        <f t="shared" si="8"/>
        <v>3.8671392360364279E-2</v>
      </c>
      <c r="P173">
        <f t="shared" si="9"/>
        <v>22.26097320990398</v>
      </c>
    </row>
    <row r="174" spans="1:16" x14ac:dyDescent="0.15">
      <c r="A174">
        <f t="shared" si="10"/>
        <v>1965</v>
      </c>
      <c r="B174">
        <f t="shared" si="11"/>
        <v>5</v>
      </c>
      <c r="C174">
        <v>18.600000000000001</v>
      </c>
      <c r="D174">
        <v>9.3000000000000007</v>
      </c>
      <c r="E174">
        <v>35</v>
      </c>
      <c r="F174">
        <v>10</v>
      </c>
      <c r="G174">
        <v>1.22796261933938</v>
      </c>
      <c r="H174">
        <v>3.4253219289177501</v>
      </c>
      <c r="I174">
        <v>57.297013715116101</v>
      </c>
      <c r="J174">
        <v>9.9936430003162595</v>
      </c>
      <c r="L174">
        <v>10.1373115446067</v>
      </c>
      <c r="M174">
        <f t="shared" si="8"/>
        <v>2.0640650618534172E-2</v>
      </c>
      <c r="P174">
        <f t="shared" si="9"/>
        <v>1.6400326868006978</v>
      </c>
    </row>
    <row r="175" spans="1:16" x14ac:dyDescent="0.15">
      <c r="A175">
        <f t="shared" si="10"/>
        <v>1965</v>
      </c>
      <c r="B175">
        <f t="shared" si="11"/>
        <v>6</v>
      </c>
      <c r="C175">
        <v>24</v>
      </c>
      <c r="D175">
        <v>18.5</v>
      </c>
      <c r="E175">
        <v>31</v>
      </c>
      <c r="F175">
        <v>18</v>
      </c>
      <c r="G175">
        <v>2.06398920266049</v>
      </c>
      <c r="H175">
        <v>3.27829072688953</v>
      </c>
      <c r="I175">
        <v>69.170451879288606</v>
      </c>
      <c r="J175">
        <v>17.991949688187901</v>
      </c>
      <c r="L175">
        <v>16.2094557569805</v>
      </c>
      <c r="M175">
        <f t="shared" si="8"/>
        <v>3.1772846147912168</v>
      </c>
      <c r="P175">
        <f t="shared" si="9"/>
        <v>86.09880727325347</v>
      </c>
    </row>
    <row r="176" spans="1:16" x14ac:dyDescent="0.15">
      <c r="A176">
        <f t="shared" si="10"/>
        <v>1965</v>
      </c>
      <c r="B176">
        <f t="shared" si="11"/>
        <v>7</v>
      </c>
      <c r="C176">
        <v>26.1</v>
      </c>
      <c r="D176">
        <v>59.1</v>
      </c>
      <c r="E176">
        <v>35</v>
      </c>
      <c r="F176">
        <v>19</v>
      </c>
      <c r="G176">
        <v>2.1973933238855299</v>
      </c>
      <c r="H176">
        <v>3.9100372811908199</v>
      </c>
      <c r="I176">
        <v>64.985453972635696</v>
      </c>
      <c r="J176">
        <v>18.991731469870501</v>
      </c>
      <c r="L176">
        <v>18.809083701067699</v>
      </c>
      <c r="M176">
        <f t="shared" si="8"/>
        <v>3.3360207448641842E-2</v>
      </c>
      <c r="P176">
        <f t="shared" si="9"/>
        <v>105.65220980770667</v>
      </c>
    </row>
    <row r="177" spans="1:16" x14ac:dyDescent="0.15">
      <c r="A177">
        <f t="shared" si="10"/>
        <v>1965</v>
      </c>
      <c r="B177">
        <f t="shared" si="11"/>
        <v>8</v>
      </c>
      <c r="C177">
        <v>26.2</v>
      </c>
      <c r="D177">
        <v>11</v>
      </c>
      <c r="E177">
        <v>33</v>
      </c>
      <c r="F177">
        <v>19</v>
      </c>
      <c r="G177">
        <v>2.1973933238855299</v>
      </c>
      <c r="H177">
        <v>3.61377055974619</v>
      </c>
      <c r="I177">
        <v>64.602868657295303</v>
      </c>
      <c r="J177">
        <v>18.991731469870501</v>
      </c>
      <c r="L177">
        <v>18.8120761766084</v>
      </c>
      <c r="M177">
        <f t="shared" si="8"/>
        <v>3.2276024397091575E-2</v>
      </c>
      <c r="P177">
        <f t="shared" si="9"/>
        <v>105.65220980770667</v>
      </c>
    </row>
    <row r="178" spans="1:16" x14ac:dyDescent="0.15">
      <c r="A178">
        <f t="shared" si="10"/>
        <v>1965</v>
      </c>
      <c r="B178">
        <f t="shared" si="11"/>
        <v>9</v>
      </c>
      <c r="C178">
        <v>22.8</v>
      </c>
      <c r="D178">
        <v>71.7</v>
      </c>
      <c r="E178">
        <v>30</v>
      </c>
      <c r="F178">
        <v>14</v>
      </c>
      <c r="G178">
        <v>1.59860485942529</v>
      </c>
      <c r="H178">
        <v>2.9208349590921499</v>
      </c>
      <c r="I178">
        <v>57.594281262224797</v>
      </c>
      <c r="J178">
        <v>13.9928079963857</v>
      </c>
      <c r="L178">
        <v>14.6194248087501</v>
      </c>
      <c r="M178">
        <f t="shared" si="8"/>
        <v>0.39264862953772173</v>
      </c>
      <c r="P178">
        <f t="shared" si="9"/>
        <v>27.876315553509144</v>
      </c>
    </row>
    <row r="179" spans="1:16" x14ac:dyDescent="0.15">
      <c r="A179">
        <f t="shared" si="10"/>
        <v>1965</v>
      </c>
      <c r="B179">
        <f t="shared" si="11"/>
        <v>10</v>
      </c>
      <c r="C179">
        <v>17.8</v>
      </c>
      <c r="D179">
        <v>188.2</v>
      </c>
      <c r="E179">
        <v>28</v>
      </c>
      <c r="F179">
        <v>7</v>
      </c>
      <c r="G179">
        <v>1.00185842597615</v>
      </c>
      <c r="H179">
        <v>2.3908943949857102</v>
      </c>
      <c r="I179">
        <v>49.1546491189373</v>
      </c>
      <c r="J179">
        <v>6.9942539597163096</v>
      </c>
      <c r="L179">
        <v>7.8233661391103002</v>
      </c>
      <c r="M179">
        <f t="shared" si="8"/>
        <v>0.68742700601945284</v>
      </c>
      <c r="P179">
        <f t="shared" si="9"/>
        <v>2.9541064819955998</v>
      </c>
    </row>
    <row r="180" spans="1:16" x14ac:dyDescent="0.15">
      <c r="A180">
        <f t="shared" si="10"/>
        <v>1965</v>
      </c>
      <c r="B180">
        <f t="shared" si="11"/>
        <v>11</v>
      </c>
      <c r="C180">
        <v>13.5</v>
      </c>
      <c r="D180">
        <v>44.6</v>
      </c>
      <c r="E180">
        <v>25</v>
      </c>
      <c r="F180">
        <v>4</v>
      </c>
      <c r="G180">
        <v>0.81326109582625306</v>
      </c>
      <c r="H180">
        <v>1.9905194066665499</v>
      </c>
      <c r="I180">
        <v>52.554333516328803</v>
      </c>
      <c r="J180">
        <v>3.99485181026551</v>
      </c>
      <c r="L180">
        <v>4.60107986939407</v>
      </c>
      <c r="M180">
        <f t="shared" si="8"/>
        <v>0.36751245967478091</v>
      </c>
      <c r="P180">
        <f t="shared" si="9"/>
        <v>22.26097320990398</v>
      </c>
    </row>
    <row r="181" spans="1:16" x14ac:dyDescent="0.15">
      <c r="A181">
        <f t="shared" si="10"/>
        <v>1965</v>
      </c>
      <c r="B181">
        <f t="shared" si="11"/>
        <v>12</v>
      </c>
      <c r="C181">
        <v>9.9</v>
      </c>
      <c r="D181">
        <v>151</v>
      </c>
      <c r="E181">
        <v>21</v>
      </c>
      <c r="F181">
        <v>0</v>
      </c>
      <c r="G181">
        <v>0.61080000000000001</v>
      </c>
      <c r="H181">
        <v>1.5489026986360299</v>
      </c>
      <c r="I181">
        <v>50.0754984951827</v>
      </c>
      <c r="J181">
        <v>-4.3714473631505301E-3</v>
      </c>
      <c r="L181">
        <v>1.2608626183890701</v>
      </c>
      <c r="M181">
        <f t="shared" si="8"/>
        <v>1.6008172411398942</v>
      </c>
      <c r="P181">
        <f t="shared" si="9"/>
        <v>75.992658939270498</v>
      </c>
    </row>
    <row r="182" spans="1:16" x14ac:dyDescent="0.15">
      <c r="A182">
        <f t="shared" si="10"/>
        <v>1966</v>
      </c>
      <c r="B182">
        <f t="shared" si="11"/>
        <v>1</v>
      </c>
      <c r="C182">
        <v>10.7</v>
      </c>
      <c r="D182">
        <v>52.3</v>
      </c>
      <c r="E182">
        <v>24</v>
      </c>
      <c r="F182">
        <v>3</v>
      </c>
      <c r="G182">
        <v>0.75776633009775796</v>
      </c>
      <c r="H182">
        <v>1.8708419036316599</v>
      </c>
      <c r="I182">
        <v>58.889260739703303</v>
      </c>
      <c r="J182">
        <v>2.9950481806890998</v>
      </c>
      <c r="L182">
        <v>2.3685748297656399</v>
      </c>
      <c r="M182">
        <f t="shared" si="8"/>
        <v>0.39246885941726856</v>
      </c>
      <c r="P182">
        <f t="shared" si="9"/>
        <v>32.695034657136183</v>
      </c>
    </row>
    <row r="183" spans="1:16" x14ac:dyDescent="0.15">
      <c r="A183">
        <f t="shared" si="10"/>
        <v>1966</v>
      </c>
      <c r="B183">
        <f t="shared" si="11"/>
        <v>2</v>
      </c>
      <c r="C183">
        <v>10</v>
      </c>
      <c r="D183">
        <v>40.5</v>
      </c>
      <c r="E183">
        <v>20</v>
      </c>
      <c r="F183">
        <v>1</v>
      </c>
      <c r="G183">
        <v>0.65670916398908097</v>
      </c>
      <c r="H183">
        <v>1.4974952174582601</v>
      </c>
      <c r="I183">
        <v>53.479572883283602</v>
      </c>
      <c r="J183">
        <v>0.99543655187795099</v>
      </c>
      <c r="L183">
        <v>1.2763407365549799</v>
      </c>
      <c r="M183">
        <f t="shared" si="8"/>
        <v>7.8907160969066373E-2</v>
      </c>
      <c r="P183">
        <f t="shared" si="9"/>
        <v>59.560868784144368</v>
      </c>
    </row>
    <row r="184" spans="1:16" x14ac:dyDescent="0.15">
      <c r="A184">
        <f t="shared" si="10"/>
        <v>1966</v>
      </c>
      <c r="B184">
        <f t="shared" si="11"/>
        <v>3</v>
      </c>
      <c r="C184">
        <v>11.4</v>
      </c>
      <c r="D184">
        <v>123.2</v>
      </c>
      <c r="E184">
        <v>21</v>
      </c>
      <c r="F184">
        <v>3</v>
      </c>
      <c r="G184">
        <v>0.75776633009775796</v>
      </c>
      <c r="H184">
        <v>1.62238586368491</v>
      </c>
      <c r="I184">
        <v>56.212953017861103</v>
      </c>
      <c r="J184">
        <v>2.9950481806890998</v>
      </c>
      <c r="L184">
        <v>2.81090773395636</v>
      </c>
      <c r="M184">
        <f t="shared" si="8"/>
        <v>3.3907704122933015E-2</v>
      </c>
      <c r="P184">
        <f t="shared" si="9"/>
        <v>32.695034657136183</v>
      </c>
    </row>
    <row r="185" spans="1:16" x14ac:dyDescent="0.15">
      <c r="A185">
        <f t="shared" si="10"/>
        <v>1966</v>
      </c>
      <c r="B185">
        <f t="shared" si="11"/>
        <v>4</v>
      </c>
      <c r="C185">
        <v>15.5</v>
      </c>
      <c r="D185">
        <v>28.4</v>
      </c>
      <c r="E185">
        <v>29</v>
      </c>
      <c r="F185">
        <v>7</v>
      </c>
      <c r="G185">
        <v>1.00185842597615</v>
      </c>
      <c r="H185">
        <v>2.5037680130310398</v>
      </c>
      <c r="I185">
        <v>56.890709771329199</v>
      </c>
      <c r="J185">
        <v>6.9942539597163096</v>
      </c>
      <c r="L185">
        <v>7.13832573867208</v>
      </c>
      <c r="M185">
        <f t="shared" si="8"/>
        <v>2.0756677491480365E-2</v>
      </c>
      <c r="P185">
        <f t="shared" si="9"/>
        <v>2.9541064819955998</v>
      </c>
    </row>
    <row r="186" spans="1:16" x14ac:dyDescent="0.15">
      <c r="A186">
        <f t="shared" si="10"/>
        <v>1966</v>
      </c>
      <c r="B186">
        <f t="shared" si="11"/>
        <v>5</v>
      </c>
      <c r="C186">
        <v>18.5</v>
      </c>
      <c r="D186">
        <v>17.399999999999999</v>
      </c>
      <c r="E186">
        <v>28</v>
      </c>
      <c r="F186">
        <v>10</v>
      </c>
      <c r="G186">
        <v>1.22796261933938</v>
      </c>
      <c r="H186">
        <v>2.5039464916673202</v>
      </c>
      <c r="I186">
        <v>57.656855364501602</v>
      </c>
      <c r="J186">
        <v>9.9936430003162595</v>
      </c>
      <c r="L186">
        <v>9.8544476169972306</v>
      </c>
      <c r="M186">
        <f t="shared" si="8"/>
        <v>1.9375354737331395E-2</v>
      </c>
      <c r="P186">
        <f t="shared" si="9"/>
        <v>1.6400326868006978</v>
      </c>
    </row>
    <row r="187" spans="1:16" x14ac:dyDescent="0.15">
      <c r="A187">
        <f t="shared" si="10"/>
        <v>1966</v>
      </c>
      <c r="B187">
        <f t="shared" si="11"/>
        <v>6</v>
      </c>
      <c r="C187">
        <v>24.1</v>
      </c>
      <c r="D187">
        <v>40.6</v>
      </c>
      <c r="E187">
        <v>32</v>
      </c>
      <c r="F187">
        <v>17</v>
      </c>
      <c r="G187">
        <v>1.9377293518704399</v>
      </c>
      <c r="H187">
        <v>3.3462523740661299</v>
      </c>
      <c r="I187">
        <v>64.550644047465994</v>
      </c>
      <c r="J187">
        <v>16.9921664500012</v>
      </c>
      <c r="L187">
        <v>16.3590742375799</v>
      </c>
      <c r="M187">
        <f t="shared" si="8"/>
        <v>0.40080574942849601</v>
      </c>
      <c r="P187">
        <f t="shared" si="9"/>
        <v>68.544507843502942</v>
      </c>
    </row>
    <row r="188" spans="1:16" x14ac:dyDescent="0.15">
      <c r="A188">
        <f t="shared" si="10"/>
        <v>1966</v>
      </c>
      <c r="B188">
        <f t="shared" si="11"/>
        <v>7</v>
      </c>
      <c r="C188">
        <v>26.2</v>
      </c>
      <c r="D188">
        <v>11.7</v>
      </c>
      <c r="E188">
        <v>34</v>
      </c>
      <c r="F188">
        <v>18</v>
      </c>
      <c r="G188">
        <v>2.06398920266049</v>
      </c>
      <c r="H188">
        <v>3.6916247062601801</v>
      </c>
      <c r="I188">
        <v>60.6808175487554</v>
      </c>
      <c r="J188">
        <v>17.991949688187901</v>
      </c>
      <c r="L188">
        <v>18.8120761766084</v>
      </c>
      <c r="M188">
        <f t="shared" si="8"/>
        <v>0.67260745700893865</v>
      </c>
      <c r="P188">
        <f t="shared" si="9"/>
        <v>86.09880727325347</v>
      </c>
    </row>
    <row r="189" spans="1:16" x14ac:dyDescent="0.15">
      <c r="A189">
        <f t="shared" si="10"/>
        <v>1966</v>
      </c>
      <c r="B189">
        <f t="shared" si="11"/>
        <v>8</v>
      </c>
      <c r="C189">
        <v>27.5</v>
      </c>
      <c r="D189">
        <v>38.299999999999997</v>
      </c>
      <c r="E189">
        <v>34</v>
      </c>
      <c r="F189">
        <v>21</v>
      </c>
      <c r="G189">
        <v>2.4870053972720698</v>
      </c>
      <c r="H189">
        <v>3.90313280356597</v>
      </c>
      <c r="I189">
        <v>67.742368594325896</v>
      </c>
      <c r="J189">
        <v>20.991290663736699</v>
      </c>
      <c r="L189">
        <v>20.3561841262614</v>
      </c>
      <c r="M189">
        <f t="shared" si="8"/>
        <v>0.40336031394386268</v>
      </c>
      <c r="P189">
        <f t="shared" si="9"/>
        <v>150.75628924259004</v>
      </c>
    </row>
    <row r="190" spans="1:16" x14ac:dyDescent="0.15">
      <c r="A190">
        <f t="shared" si="10"/>
        <v>1966</v>
      </c>
      <c r="B190">
        <f t="shared" si="11"/>
        <v>9</v>
      </c>
      <c r="C190">
        <v>22.9</v>
      </c>
      <c r="D190">
        <v>78.5</v>
      </c>
      <c r="E190">
        <v>29</v>
      </c>
      <c r="F190">
        <v>17</v>
      </c>
      <c r="G190">
        <v>1.9377293518704399</v>
      </c>
      <c r="H190">
        <v>2.9717034759781802</v>
      </c>
      <c r="I190">
        <v>69.3907413848424</v>
      </c>
      <c r="J190">
        <v>16.9921664500012</v>
      </c>
      <c r="L190">
        <v>14.8219201743205</v>
      </c>
      <c r="M190">
        <f t="shared" si="8"/>
        <v>4.7099688971059495</v>
      </c>
      <c r="P190">
        <f t="shared" si="9"/>
        <v>68.544507843502942</v>
      </c>
    </row>
    <row r="191" spans="1:16" x14ac:dyDescent="0.15">
      <c r="A191">
        <f t="shared" si="10"/>
        <v>1966</v>
      </c>
      <c r="B191">
        <f t="shared" si="11"/>
        <v>10</v>
      </c>
      <c r="C191">
        <v>17.600000000000001</v>
      </c>
      <c r="D191">
        <v>120.5</v>
      </c>
      <c r="E191">
        <v>26</v>
      </c>
      <c r="F191">
        <v>8</v>
      </c>
      <c r="G191">
        <v>1.0727688258811301</v>
      </c>
      <c r="H191">
        <v>2.21710432724185</v>
      </c>
      <c r="I191">
        <v>53.301402067385297</v>
      </c>
      <c r="J191">
        <v>7.9940517631177004</v>
      </c>
      <c r="L191">
        <v>7.7107462248441898</v>
      </c>
      <c r="M191">
        <f t="shared" si="8"/>
        <v>8.0262028016443568E-2</v>
      </c>
      <c r="P191">
        <f t="shared" si="9"/>
        <v>0.51689431881750869</v>
      </c>
    </row>
    <row r="192" spans="1:16" x14ac:dyDescent="0.15">
      <c r="A192">
        <f t="shared" si="10"/>
        <v>1966</v>
      </c>
      <c r="B192">
        <f t="shared" si="11"/>
        <v>11</v>
      </c>
      <c r="C192">
        <v>13.9</v>
      </c>
      <c r="D192">
        <v>6</v>
      </c>
      <c r="E192">
        <v>23</v>
      </c>
      <c r="F192">
        <v>3</v>
      </c>
      <c r="G192">
        <v>0.75776633009775796</v>
      </c>
      <c r="H192">
        <v>1.78360197624741</v>
      </c>
      <c r="I192">
        <v>47.710460861439302</v>
      </c>
      <c r="J192">
        <v>2.9950481806890998</v>
      </c>
      <c r="L192">
        <v>4.9376614147805302</v>
      </c>
      <c r="M192">
        <f t="shared" si="8"/>
        <v>3.7737461772671663</v>
      </c>
      <c r="P192">
        <f t="shared" si="9"/>
        <v>32.695034657136183</v>
      </c>
    </row>
    <row r="193" spans="1:16" x14ac:dyDescent="0.15">
      <c r="A193">
        <f t="shared" si="10"/>
        <v>1966</v>
      </c>
      <c r="B193">
        <f t="shared" si="11"/>
        <v>12</v>
      </c>
      <c r="C193">
        <v>10.8</v>
      </c>
      <c r="D193">
        <v>100.6</v>
      </c>
      <c r="E193">
        <v>24</v>
      </c>
      <c r="F193">
        <v>1</v>
      </c>
      <c r="G193">
        <v>0.65670916398908097</v>
      </c>
      <c r="H193">
        <v>1.8203133205773201</v>
      </c>
      <c r="I193">
        <v>50.696879038644603</v>
      </c>
      <c r="J193">
        <v>0.99543655187795099</v>
      </c>
      <c r="L193">
        <v>2.5389129680440901</v>
      </c>
      <c r="M193">
        <f t="shared" si="8"/>
        <v>2.382319447261068</v>
      </c>
      <c r="P193">
        <f t="shared" si="9"/>
        <v>59.560868784144368</v>
      </c>
    </row>
    <row r="194" spans="1:16" x14ac:dyDescent="0.15">
      <c r="A194">
        <f t="shared" si="10"/>
        <v>1967</v>
      </c>
      <c r="B194">
        <f t="shared" si="11"/>
        <v>1</v>
      </c>
      <c r="C194">
        <v>8.1</v>
      </c>
      <c r="D194">
        <v>115.1</v>
      </c>
      <c r="E194">
        <v>21</v>
      </c>
      <c r="F194">
        <v>0</v>
      </c>
      <c r="G194">
        <v>0.61080000000000001</v>
      </c>
      <c r="H194">
        <v>1.5489026986360299</v>
      </c>
      <c r="I194">
        <v>56.550469853809901</v>
      </c>
      <c r="J194">
        <v>-4.3714473631505301E-3</v>
      </c>
      <c r="L194">
        <v>-0.13875313857864499</v>
      </c>
      <c r="M194">
        <f t="shared" si="8"/>
        <v>1.8058438933936501E-2</v>
      </c>
      <c r="P194">
        <f t="shared" si="9"/>
        <v>75.992658939270498</v>
      </c>
    </row>
    <row r="195" spans="1:16" x14ac:dyDescent="0.15">
      <c r="A195">
        <f t="shared" si="10"/>
        <v>1967</v>
      </c>
      <c r="B195">
        <f t="shared" si="11"/>
        <v>2</v>
      </c>
      <c r="C195">
        <v>6.5</v>
      </c>
      <c r="D195">
        <v>91.6</v>
      </c>
      <c r="E195">
        <v>17</v>
      </c>
      <c r="F195">
        <v>-3</v>
      </c>
      <c r="G195">
        <v>0.489626479059036</v>
      </c>
      <c r="H195">
        <v>1.2136779154647399</v>
      </c>
      <c r="I195">
        <v>50.582443065486899</v>
      </c>
      <c r="J195">
        <v>-3.0038041844667598</v>
      </c>
      <c r="L195">
        <v>-1.2012070430131301</v>
      </c>
      <c r="M195">
        <f t="shared" ref="M195:M258" si="12">(J195-L195)^2</f>
        <v>3.2493564543767972</v>
      </c>
      <c r="P195">
        <f t="shared" ref="P195:P258" si="13">(J195-AVERAGE($J$2:$J$769))^2</f>
        <v>137.28362662404018</v>
      </c>
    </row>
    <row r="196" spans="1:16" x14ac:dyDescent="0.15">
      <c r="A196">
        <f t="shared" si="10"/>
        <v>1967</v>
      </c>
      <c r="B196">
        <f t="shared" si="11"/>
        <v>3</v>
      </c>
      <c r="C196">
        <v>9.6999999999999993</v>
      </c>
      <c r="D196">
        <v>79.599999999999994</v>
      </c>
      <c r="E196">
        <v>23</v>
      </c>
      <c r="F196">
        <v>0</v>
      </c>
      <c r="G196">
        <v>0.61080000000000001</v>
      </c>
      <c r="H196">
        <v>1.7101188111985299</v>
      </c>
      <c r="I196">
        <v>50.752232702357503</v>
      </c>
      <c r="J196">
        <v>-4.3714473631505301E-3</v>
      </c>
      <c r="L196">
        <v>1.3233241407230101</v>
      </c>
      <c r="M196">
        <f t="shared" si="12"/>
        <v>1.7627755746234557</v>
      </c>
      <c r="P196">
        <f t="shared" si="13"/>
        <v>75.992658939270498</v>
      </c>
    </row>
    <row r="197" spans="1:16" x14ac:dyDescent="0.15">
      <c r="A197">
        <f t="shared" si="10"/>
        <v>1967</v>
      </c>
      <c r="B197">
        <f t="shared" si="11"/>
        <v>4</v>
      </c>
      <c r="C197">
        <v>13.1</v>
      </c>
      <c r="D197">
        <v>27.6</v>
      </c>
      <c r="E197">
        <v>26</v>
      </c>
      <c r="F197">
        <v>2</v>
      </c>
      <c r="G197">
        <v>0.70564143414402802</v>
      </c>
      <c r="H197">
        <v>2.0335406313733002</v>
      </c>
      <c r="I197">
        <v>46.805721105932797</v>
      </c>
      <c r="J197">
        <v>1.99524309456098</v>
      </c>
      <c r="L197">
        <v>4.5471337853382403</v>
      </c>
      <c r="M197">
        <f t="shared" si="12"/>
        <v>6.512146097675644</v>
      </c>
      <c r="P197">
        <f t="shared" si="13"/>
        <v>45.128330269330903</v>
      </c>
    </row>
    <row r="198" spans="1:16" x14ac:dyDescent="0.15">
      <c r="A198">
        <f t="shared" si="10"/>
        <v>1967</v>
      </c>
      <c r="B198">
        <f t="shared" si="11"/>
        <v>5</v>
      </c>
      <c r="C198">
        <v>19.5</v>
      </c>
      <c r="D198">
        <v>6.6</v>
      </c>
      <c r="E198">
        <v>28</v>
      </c>
      <c r="F198">
        <v>12</v>
      </c>
      <c r="G198">
        <v>1.4025638730469601</v>
      </c>
      <c r="H198">
        <v>2.5912471185211099</v>
      </c>
      <c r="I198">
        <v>61.871991925833697</v>
      </c>
      <c r="J198">
        <v>11.9932284113971</v>
      </c>
      <c r="L198">
        <v>11.041602137031299</v>
      </c>
      <c r="M198">
        <f t="shared" si="12"/>
        <v>0.9055925660633336</v>
      </c>
      <c r="P198">
        <f t="shared" si="13"/>
        <v>10.759863064581548</v>
      </c>
    </row>
    <row r="199" spans="1:16" x14ac:dyDescent="0.15">
      <c r="A199">
        <f t="shared" si="10"/>
        <v>1967</v>
      </c>
      <c r="B199">
        <f t="shared" si="11"/>
        <v>6</v>
      </c>
      <c r="C199">
        <v>22.1</v>
      </c>
      <c r="D199">
        <v>39.299999999999997</v>
      </c>
      <c r="E199">
        <v>31</v>
      </c>
      <c r="F199">
        <v>9</v>
      </c>
      <c r="G199">
        <v>1.1480604779781101</v>
      </c>
      <c r="H199">
        <v>2.8203263645483498</v>
      </c>
      <c r="I199">
        <v>43.1587188757372</v>
      </c>
      <c r="J199">
        <v>8.9938481099832899</v>
      </c>
      <c r="L199">
        <v>13.437221783176099</v>
      </c>
      <c r="M199">
        <f t="shared" si="12"/>
        <v>19.743569599622958</v>
      </c>
      <c r="P199">
        <f t="shared" si="13"/>
        <v>7.8872632894838313E-2</v>
      </c>
    </row>
    <row r="200" spans="1:16" x14ac:dyDescent="0.15">
      <c r="A200">
        <f t="shared" si="10"/>
        <v>1967</v>
      </c>
      <c r="B200">
        <f t="shared" si="11"/>
        <v>7</v>
      </c>
      <c r="C200">
        <v>24.8</v>
      </c>
      <c r="D200">
        <v>13.4</v>
      </c>
      <c r="E200">
        <v>32</v>
      </c>
      <c r="F200">
        <v>19</v>
      </c>
      <c r="G200">
        <v>2.1973933238855299</v>
      </c>
      <c r="H200">
        <v>3.4760843600736702</v>
      </c>
      <c r="I200">
        <v>70.198984099596601</v>
      </c>
      <c r="J200">
        <v>18.991731469870501</v>
      </c>
      <c r="L200">
        <v>17.184503644768</v>
      </c>
      <c r="M200">
        <f t="shared" si="12"/>
        <v>3.2660724118247164</v>
      </c>
      <c r="P200">
        <f t="shared" si="13"/>
        <v>105.65220980770667</v>
      </c>
    </row>
    <row r="201" spans="1:16" x14ac:dyDescent="0.15">
      <c r="A201">
        <f t="shared" si="10"/>
        <v>1967</v>
      </c>
      <c r="B201">
        <f t="shared" si="11"/>
        <v>8</v>
      </c>
      <c r="C201">
        <v>26</v>
      </c>
      <c r="D201">
        <v>6.3</v>
      </c>
      <c r="E201">
        <v>32</v>
      </c>
      <c r="F201">
        <v>19</v>
      </c>
      <c r="G201">
        <v>2.1973933238855299</v>
      </c>
      <c r="H201">
        <v>3.4760843600736702</v>
      </c>
      <c r="I201">
        <v>65.370598193900705</v>
      </c>
      <c r="J201">
        <v>18.991731469870501</v>
      </c>
      <c r="L201">
        <v>18.784152865437701</v>
      </c>
      <c r="M201">
        <f t="shared" si="12"/>
        <v>4.3088877018269071E-2</v>
      </c>
      <c r="P201">
        <f t="shared" si="13"/>
        <v>105.65220980770667</v>
      </c>
    </row>
    <row r="202" spans="1:16" x14ac:dyDescent="0.15">
      <c r="A202">
        <f t="shared" si="10"/>
        <v>1967</v>
      </c>
      <c r="B202">
        <f t="shared" si="11"/>
        <v>9</v>
      </c>
      <c r="C202">
        <v>22.4</v>
      </c>
      <c r="D202">
        <v>141.80000000000001</v>
      </c>
      <c r="E202">
        <v>30</v>
      </c>
      <c r="F202">
        <v>13</v>
      </c>
      <c r="G202">
        <v>1.4977709027569801</v>
      </c>
      <c r="H202">
        <v>2.8704179807579902</v>
      </c>
      <c r="I202">
        <v>55.287018950517698</v>
      </c>
      <c r="J202">
        <v>12.993018932151299</v>
      </c>
      <c r="L202">
        <v>13.822131109846801</v>
      </c>
      <c r="M202">
        <f t="shared" si="12"/>
        <v>0.68742700320297645</v>
      </c>
      <c r="P202">
        <f t="shared" si="13"/>
        <v>18.318515913793483</v>
      </c>
    </row>
    <row r="203" spans="1:16" x14ac:dyDescent="0.15">
      <c r="A203">
        <f t="shared" si="10"/>
        <v>1967</v>
      </c>
      <c r="B203">
        <f t="shared" si="11"/>
        <v>10</v>
      </c>
      <c r="C203">
        <v>18.3</v>
      </c>
      <c r="D203">
        <v>157.30000000000001</v>
      </c>
      <c r="E203">
        <v>28</v>
      </c>
      <c r="F203">
        <v>9</v>
      </c>
      <c r="G203">
        <v>1.1480604779781101</v>
      </c>
      <c r="H203">
        <v>2.4639954209866901</v>
      </c>
      <c r="I203">
        <v>54.585197238813699</v>
      </c>
      <c r="J203">
        <v>8.9938481099832899</v>
      </c>
      <c r="L203">
        <v>9.1768056769913695</v>
      </c>
      <c r="M203">
        <f t="shared" si="12"/>
        <v>3.3473471325515952E-2</v>
      </c>
      <c r="P203">
        <f t="shared" si="13"/>
        <v>7.8872632894838313E-2</v>
      </c>
    </row>
    <row r="204" spans="1:16" x14ac:dyDescent="0.15">
      <c r="A204">
        <f t="shared" si="10"/>
        <v>1967</v>
      </c>
      <c r="B204">
        <f t="shared" si="11"/>
        <v>11</v>
      </c>
      <c r="C204">
        <v>14.6</v>
      </c>
      <c r="D204">
        <v>146.5</v>
      </c>
      <c r="E204">
        <v>24</v>
      </c>
      <c r="F204">
        <v>3</v>
      </c>
      <c r="G204">
        <v>0.75776633009775796</v>
      </c>
      <c r="H204">
        <v>1.8708419036316599</v>
      </c>
      <c r="I204">
        <v>45.5957714304324</v>
      </c>
      <c r="J204">
        <v>2.9950481806890998</v>
      </c>
      <c r="L204">
        <v>5.9482079080177401</v>
      </c>
      <c r="M204">
        <f t="shared" si="12"/>
        <v>8.7211523751157696</v>
      </c>
      <c r="P204">
        <f t="shared" si="13"/>
        <v>32.695034657136183</v>
      </c>
    </row>
    <row r="205" spans="1:16" x14ac:dyDescent="0.15">
      <c r="A205">
        <f t="shared" si="10"/>
        <v>1967</v>
      </c>
      <c r="B205">
        <f t="shared" si="11"/>
        <v>12</v>
      </c>
      <c r="C205">
        <v>9.1</v>
      </c>
      <c r="D205">
        <v>156</v>
      </c>
      <c r="E205">
        <v>20</v>
      </c>
      <c r="F205">
        <v>0</v>
      </c>
      <c r="G205">
        <v>0.61080000000000001</v>
      </c>
      <c r="H205">
        <v>1.4745406354637201</v>
      </c>
      <c r="I205">
        <v>52.844713872937298</v>
      </c>
      <c r="J205">
        <v>-4.3714473631505301E-3</v>
      </c>
      <c r="L205">
        <v>1.18780638069177</v>
      </c>
      <c r="M205">
        <f t="shared" si="12"/>
        <v>1.4212879737057476</v>
      </c>
      <c r="P205">
        <f t="shared" si="13"/>
        <v>75.992658939270498</v>
      </c>
    </row>
    <row r="206" spans="1:16" x14ac:dyDescent="0.15">
      <c r="A206">
        <f t="shared" si="10"/>
        <v>1968</v>
      </c>
      <c r="B206">
        <f t="shared" si="11"/>
        <v>1</v>
      </c>
      <c r="C206">
        <v>8.4</v>
      </c>
      <c r="D206">
        <v>89.5</v>
      </c>
      <c r="E206">
        <v>22</v>
      </c>
      <c r="F206">
        <v>0</v>
      </c>
      <c r="G206">
        <v>0.61080000000000001</v>
      </c>
      <c r="H206">
        <v>1.62736559610529</v>
      </c>
      <c r="I206">
        <v>55.409044334322303</v>
      </c>
      <c r="J206">
        <v>-4.3714473631505301E-3</v>
      </c>
      <c r="L206">
        <v>-1.19609475194071E-2</v>
      </c>
      <c r="M206">
        <f t="shared" si="12"/>
        <v>5.7600512621818499E-5</v>
      </c>
      <c r="P206">
        <f t="shared" si="13"/>
        <v>75.992658939270498</v>
      </c>
    </row>
    <row r="207" spans="1:16" x14ac:dyDescent="0.15">
      <c r="A207">
        <f t="shared" ref="A207:A270" si="14">A195+1</f>
        <v>1968</v>
      </c>
      <c r="B207">
        <f t="shared" ref="B207:B270" si="15">B195</f>
        <v>2</v>
      </c>
      <c r="C207">
        <v>7.7</v>
      </c>
      <c r="D207">
        <v>90.3</v>
      </c>
      <c r="E207">
        <v>23</v>
      </c>
      <c r="F207">
        <v>-2</v>
      </c>
      <c r="G207">
        <v>0.52741000445547603</v>
      </c>
      <c r="H207">
        <v>1.6684238134262701</v>
      </c>
      <c r="I207">
        <v>50.179542674693202</v>
      </c>
      <c r="J207">
        <v>-2.00399181553232</v>
      </c>
      <c r="L207">
        <v>-0.292916593821472</v>
      </c>
      <c r="M207">
        <f t="shared" si="12"/>
        <v>2.9277784143528276</v>
      </c>
      <c r="P207">
        <f t="shared" si="13"/>
        <v>114.85402912142868</v>
      </c>
    </row>
    <row r="208" spans="1:16" x14ac:dyDescent="0.15">
      <c r="A208">
        <f t="shared" si="14"/>
        <v>1968</v>
      </c>
      <c r="B208">
        <f t="shared" si="15"/>
        <v>3</v>
      </c>
      <c r="C208">
        <v>9.6</v>
      </c>
      <c r="D208">
        <v>75.3</v>
      </c>
      <c r="E208">
        <v>26</v>
      </c>
      <c r="F208">
        <v>3</v>
      </c>
      <c r="G208">
        <v>0.75776633009775796</v>
      </c>
      <c r="H208">
        <v>2.0596030793501598</v>
      </c>
      <c r="I208">
        <v>63.388416957609998</v>
      </c>
      <c r="J208">
        <v>2.9950481806890998</v>
      </c>
      <c r="L208">
        <v>1.37182707609555</v>
      </c>
      <c r="M208">
        <f t="shared" si="12"/>
        <v>2.6348467543979042</v>
      </c>
      <c r="P208">
        <f t="shared" si="13"/>
        <v>32.695034657136183</v>
      </c>
    </row>
    <row r="209" spans="1:16" x14ac:dyDescent="0.15">
      <c r="A209">
        <f t="shared" si="14"/>
        <v>1968</v>
      </c>
      <c r="B209">
        <f t="shared" si="15"/>
        <v>4</v>
      </c>
      <c r="C209">
        <v>12.8</v>
      </c>
      <c r="D209">
        <v>99</v>
      </c>
      <c r="E209">
        <v>22</v>
      </c>
      <c r="F209">
        <v>7</v>
      </c>
      <c r="G209">
        <v>1.00185842597615</v>
      </c>
      <c r="H209">
        <v>1.8228948090933601</v>
      </c>
      <c r="I209">
        <v>67.771526326187399</v>
      </c>
      <c r="J209">
        <v>6.9942539597163096</v>
      </c>
      <c r="L209">
        <v>4.4279128716111602</v>
      </c>
      <c r="M209">
        <f t="shared" si="12"/>
        <v>6.5861065804967218</v>
      </c>
      <c r="P209">
        <f t="shared" si="13"/>
        <v>2.9541064819955998</v>
      </c>
    </row>
    <row r="210" spans="1:16" x14ac:dyDescent="0.15">
      <c r="A210">
        <f t="shared" si="14"/>
        <v>1968</v>
      </c>
      <c r="B210">
        <f t="shared" si="15"/>
        <v>5</v>
      </c>
      <c r="C210">
        <v>20.3</v>
      </c>
      <c r="D210">
        <v>25</v>
      </c>
      <c r="E210">
        <v>29</v>
      </c>
      <c r="F210">
        <v>10</v>
      </c>
      <c r="G210">
        <v>1.22796261933938</v>
      </c>
      <c r="H210">
        <v>2.6168201097126502</v>
      </c>
      <c r="I210">
        <v>51.5504630855512</v>
      </c>
      <c r="J210">
        <v>9.9936430003162595</v>
      </c>
      <c r="L210">
        <v>12.1855758014493</v>
      </c>
      <c r="M210">
        <f t="shared" si="12"/>
        <v>4.8045694046829368</v>
      </c>
      <c r="P210">
        <f t="shared" si="13"/>
        <v>1.6400326868006978</v>
      </c>
    </row>
    <row r="211" spans="1:16" x14ac:dyDescent="0.15">
      <c r="A211">
        <f t="shared" si="14"/>
        <v>1968</v>
      </c>
      <c r="B211">
        <f t="shared" si="15"/>
        <v>6</v>
      </c>
      <c r="C211">
        <v>21.8</v>
      </c>
      <c r="D211">
        <v>16.100000000000001</v>
      </c>
      <c r="E211">
        <v>30</v>
      </c>
      <c r="F211">
        <v>14</v>
      </c>
      <c r="G211">
        <v>1.59860485942529</v>
      </c>
      <c r="H211">
        <v>2.9208349590921499</v>
      </c>
      <c r="I211">
        <v>61.205331534083101</v>
      </c>
      <c r="J211">
        <v>13.9928079963857</v>
      </c>
      <c r="L211">
        <v>13.210209470854</v>
      </c>
      <c r="M211">
        <f t="shared" si="12"/>
        <v>0.61246045216439104</v>
      </c>
      <c r="P211">
        <f t="shared" si="13"/>
        <v>27.876315553509144</v>
      </c>
    </row>
    <row r="212" spans="1:16" x14ac:dyDescent="0.15">
      <c r="A212">
        <f t="shared" si="14"/>
        <v>1968</v>
      </c>
      <c r="B212">
        <f t="shared" si="15"/>
        <v>7</v>
      </c>
      <c r="C212">
        <v>25</v>
      </c>
      <c r="D212">
        <v>55</v>
      </c>
      <c r="E212">
        <v>33</v>
      </c>
      <c r="F212">
        <v>15</v>
      </c>
      <c r="G212">
        <v>1.70534623211577</v>
      </c>
      <c r="H212">
        <v>3.3677470138613099</v>
      </c>
      <c r="I212">
        <v>53.834150757835999</v>
      </c>
      <c r="J212">
        <v>14.9925956041033</v>
      </c>
      <c r="L212">
        <v>17.384562804486102</v>
      </c>
      <c r="M212">
        <f t="shared" si="12"/>
        <v>5.7215070877071357</v>
      </c>
      <c r="P212">
        <f t="shared" si="13"/>
        <v>39.433253246490793</v>
      </c>
    </row>
    <row r="213" spans="1:16" x14ac:dyDescent="0.15">
      <c r="A213">
        <f t="shared" si="14"/>
        <v>1968</v>
      </c>
      <c r="B213">
        <f t="shared" si="15"/>
        <v>8</v>
      </c>
      <c r="C213">
        <v>25.2</v>
      </c>
      <c r="D213">
        <v>48.5</v>
      </c>
      <c r="E213">
        <v>32</v>
      </c>
      <c r="F213">
        <v>19</v>
      </c>
      <c r="G213">
        <v>2.1973933238855299</v>
      </c>
      <c r="H213">
        <v>3.4760843600736702</v>
      </c>
      <c r="I213">
        <v>68.5461812344995</v>
      </c>
      <c r="J213">
        <v>18.991731469870501</v>
      </c>
      <c r="L213">
        <v>17.655870638546901</v>
      </c>
      <c r="M213">
        <f t="shared" si="12"/>
        <v>1.784524160664581</v>
      </c>
      <c r="P213">
        <f t="shared" si="13"/>
        <v>105.65220980770667</v>
      </c>
    </row>
    <row r="214" spans="1:16" x14ac:dyDescent="0.15">
      <c r="A214">
        <f t="shared" si="14"/>
        <v>1968</v>
      </c>
      <c r="B214">
        <f t="shared" si="15"/>
        <v>9</v>
      </c>
      <c r="C214">
        <v>23.7</v>
      </c>
      <c r="D214">
        <v>9</v>
      </c>
      <c r="E214">
        <v>34</v>
      </c>
      <c r="F214">
        <v>14</v>
      </c>
      <c r="G214">
        <v>1.59860485942529</v>
      </c>
      <c r="H214">
        <v>3.4589325346425799</v>
      </c>
      <c r="I214">
        <v>54.5485851579231</v>
      </c>
      <c r="J214">
        <v>13.9928079963857</v>
      </c>
      <c r="L214">
        <v>15.8217077827205</v>
      </c>
      <c r="M214">
        <f t="shared" si="12"/>
        <v>3.3448744284554763</v>
      </c>
      <c r="P214">
        <f t="shared" si="13"/>
        <v>27.876315553509144</v>
      </c>
    </row>
    <row r="215" spans="1:16" x14ac:dyDescent="0.15">
      <c r="A215">
        <f t="shared" si="14"/>
        <v>1968</v>
      </c>
      <c r="B215">
        <f t="shared" si="15"/>
        <v>10</v>
      </c>
      <c r="C215">
        <v>19.7</v>
      </c>
      <c r="D215">
        <v>138.30000000000001</v>
      </c>
      <c r="E215">
        <v>29</v>
      </c>
      <c r="F215">
        <v>7</v>
      </c>
      <c r="G215">
        <v>1.00185842597615</v>
      </c>
      <c r="H215">
        <v>2.5037680130310398</v>
      </c>
      <c r="I215">
        <v>43.649998780326101</v>
      </c>
      <c r="J215">
        <v>6.9942539597163096</v>
      </c>
      <c r="L215">
        <v>11.3198444292783</v>
      </c>
      <c r="M215">
        <f t="shared" si="12"/>
        <v>18.710732910365518</v>
      </c>
      <c r="P215">
        <f t="shared" si="13"/>
        <v>2.9541064819955998</v>
      </c>
    </row>
    <row r="216" spans="1:16" x14ac:dyDescent="0.15">
      <c r="A216">
        <f t="shared" si="14"/>
        <v>1968</v>
      </c>
      <c r="B216">
        <f t="shared" si="15"/>
        <v>11</v>
      </c>
      <c r="C216">
        <v>14.2</v>
      </c>
      <c r="D216">
        <v>178.4</v>
      </c>
      <c r="E216">
        <v>25</v>
      </c>
      <c r="F216">
        <v>6</v>
      </c>
      <c r="G216">
        <v>0.93510940339373405</v>
      </c>
      <c r="H216">
        <v>2.0514435604502901</v>
      </c>
      <c r="I216">
        <v>57.741644617534497</v>
      </c>
      <c r="J216">
        <v>5.9944546997759298</v>
      </c>
      <c r="L216">
        <v>5.3404351578615099</v>
      </c>
      <c r="M216">
        <f t="shared" si="12"/>
        <v>0.42774156120594764</v>
      </c>
      <c r="P216">
        <f t="shared" si="13"/>
        <v>7.3905178598942118</v>
      </c>
    </row>
    <row r="217" spans="1:16" x14ac:dyDescent="0.15">
      <c r="A217">
        <f t="shared" si="14"/>
        <v>1968</v>
      </c>
      <c r="B217">
        <f t="shared" si="15"/>
        <v>12</v>
      </c>
      <c r="C217">
        <v>10</v>
      </c>
      <c r="D217">
        <v>111.3</v>
      </c>
      <c r="E217">
        <v>19</v>
      </c>
      <c r="F217">
        <v>1</v>
      </c>
      <c r="G217">
        <v>0.65670916398908097</v>
      </c>
      <c r="H217">
        <v>1.4270512439373</v>
      </c>
      <c r="I217">
        <v>53.479572883283602</v>
      </c>
      <c r="J217">
        <v>0.99543655187795099</v>
      </c>
      <c r="L217">
        <v>1.2763407365549799</v>
      </c>
      <c r="M217">
        <f t="shared" si="12"/>
        <v>7.8907160969066373E-2</v>
      </c>
      <c r="P217">
        <f t="shared" si="13"/>
        <v>59.560868784144368</v>
      </c>
    </row>
    <row r="218" spans="1:16" x14ac:dyDescent="0.15">
      <c r="A218">
        <f t="shared" si="14"/>
        <v>1969</v>
      </c>
      <c r="B218">
        <f t="shared" si="15"/>
        <v>1</v>
      </c>
      <c r="C218">
        <v>4.4000000000000004</v>
      </c>
      <c r="D218">
        <v>87.5</v>
      </c>
      <c r="E218">
        <v>14</v>
      </c>
      <c r="F218">
        <v>-5</v>
      </c>
      <c r="G218">
        <v>0.42117649202727198</v>
      </c>
      <c r="H218">
        <v>1.00989067572628</v>
      </c>
      <c r="I218">
        <v>50.353233627857101</v>
      </c>
      <c r="J218">
        <v>-5.0034332920512501</v>
      </c>
      <c r="L218">
        <v>-4.1743211123780002</v>
      </c>
      <c r="M218">
        <f t="shared" si="12"/>
        <v>0.68742700648252741</v>
      </c>
      <c r="P218">
        <f t="shared" si="13"/>
        <v>188.14069014156226</v>
      </c>
    </row>
    <row r="219" spans="1:16" x14ac:dyDescent="0.15">
      <c r="A219">
        <f t="shared" si="14"/>
        <v>1969</v>
      </c>
      <c r="B219">
        <f t="shared" si="15"/>
        <v>2</v>
      </c>
      <c r="C219">
        <v>3.8</v>
      </c>
      <c r="D219">
        <v>74.599999999999994</v>
      </c>
      <c r="E219">
        <v>11</v>
      </c>
      <c r="F219">
        <v>-2</v>
      </c>
      <c r="G219">
        <v>0.52741000445547603</v>
      </c>
      <c r="H219">
        <v>0.92006207178065202</v>
      </c>
      <c r="I219">
        <v>65.771377115255007</v>
      </c>
      <c r="J219">
        <v>-2.00399181553232</v>
      </c>
      <c r="L219">
        <v>-3.1745058310314098</v>
      </c>
      <c r="M219">
        <f t="shared" si="12"/>
        <v>1.3701030604798035</v>
      </c>
      <c r="P219">
        <f t="shared" si="13"/>
        <v>114.85402912142868</v>
      </c>
    </row>
    <row r="220" spans="1:16" x14ac:dyDescent="0.15">
      <c r="A220">
        <f t="shared" si="14"/>
        <v>1969</v>
      </c>
      <c r="B220">
        <f t="shared" si="15"/>
        <v>3</v>
      </c>
      <c r="C220">
        <v>7.7</v>
      </c>
      <c r="D220">
        <v>66.3</v>
      </c>
      <c r="E220">
        <v>13</v>
      </c>
      <c r="F220">
        <v>1</v>
      </c>
      <c r="G220">
        <v>0.65670916398908097</v>
      </c>
      <c r="H220">
        <v>1.0772400333730301</v>
      </c>
      <c r="I220">
        <v>62.481494929689198</v>
      </c>
      <c r="J220">
        <v>0.99543655187795099</v>
      </c>
      <c r="L220">
        <v>-0.292916593821472</v>
      </c>
      <c r="M220">
        <f t="shared" si="12"/>
        <v>1.6598538280335988</v>
      </c>
      <c r="P220">
        <f t="shared" si="13"/>
        <v>59.560868784144368</v>
      </c>
    </row>
    <row r="221" spans="1:16" x14ac:dyDescent="0.15">
      <c r="A221">
        <f t="shared" si="14"/>
        <v>1969</v>
      </c>
      <c r="B221">
        <f t="shared" si="15"/>
        <v>4</v>
      </c>
      <c r="C221">
        <v>11.6</v>
      </c>
      <c r="D221">
        <v>55.7</v>
      </c>
      <c r="E221">
        <v>24</v>
      </c>
      <c r="F221">
        <v>4</v>
      </c>
      <c r="G221">
        <v>0.81326109582625306</v>
      </c>
      <c r="H221">
        <v>1.89858928649591</v>
      </c>
      <c r="I221">
        <v>59.536132446011599</v>
      </c>
      <c r="J221">
        <v>3.99485181026551</v>
      </c>
      <c r="L221">
        <v>2.7778933451619499</v>
      </c>
      <c r="M221">
        <f t="shared" si="12"/>
        <v>1.4809879057872128</v>
      </c>
      <c r="P221">
        <f t="shared" si="13"/>
        <v>22.26097320990398</v>
      </c>
    </row>
    <row r="222" spans="1:16" x14ac:dyDescent="0.15">
      <c r="A222">
        <f t="shared" si="14"/>
        <v>1969</v>
      </c>
      <c r="B222">
        <f t="shared" si="15"/>
        <v>5</v>
      </c>
      <c r="C222">
        <v>17.5</v>
      </c>
      <c r="D222">
        <v>16.100000000000001</v>
      </c>
      <c r="E222">
        <v>28</v>
      </c>
      <c r="F222">
        <v>10</v>
      </c>
      <c r="G222">
        <v>1.22796261933938</v>
      </c>
      <c r="H222">
        <v>2.5039464916673202</v>
      </c>
      <c r="I222">
        <v>61.398530827972401</v>
      </c>
      <c r="J222">
        <v>9.9936430003162595</v>
      </c>
      <c r="L222">
        <v>7.7256618867068596</v>
      </c>
      <c r="M222">
        <f t="shared" si="12"/>
        <v>5.143738331688934</v>
      </c>
      <c r="P222">
        <f t="shared" si="13"/>
        <v>1.6400326868006978</v>
      </c>
    </row>
    <row r="223" spans="1:16" x14ac:dyDescent="0.15">
      <c r="A223">
        <f t="shared" si="14"/>
        <v>1969</v>
      </c>
      <c r="B223">
        <f t="shared" si="15"/>
        <v>6</v>
      </c>
      <c r="C223">
        <v>23.5</v>
      </c>
      <c r="D223">
        <v>2.2000000000000002</v>
      </c>
      <c r="E223">
        <v>34</v>
      </c>
      <c r="F223">
        <v>14</v>
      </c>
      <c r="G223">
        <v>1.59860485942529</v>
      </c>
      <c r="H223">
        <v>3.4589325346425799</v>
      </c>
      <c r="I223">
        <v>55.209389393546601</v>
      </c>
      <c r="J223">
        <v>13.9928079963857</v>
      </c>
      <c r="L223">
        <v>15.624325709475499</v>
      </c>
      <c r="M223">
        <f t="shared" si="12"/>
        <v>2.6618500481257685</v>
      </c>
      <c r="P223">
        <f t="shared" si="13"/>
        <v>27.876315553509144</v>
      </c>
    </row>
    <row r="224" spans="1:16" x14ac:dyDescent="0.15">
      <c r="A224">
        <f t="shared" si="14"/>
        <v>1969</v>
      </c>
      <c r="B224">
        <f t="shared" si="15"/>
        <v>7</v>
      </c>
      <c r="C224">
        <v>24.4</v>
      </c>
      <c r="D224">
        <v>3.3</v>
      </c>
      <c r="E224">
        <v>37</v>
      </c>
      <c r="F224">
        <v>18</v>
      </c>
      <c r="G224">
        <v>2.06398920266049</v>
      </c>
      <c r="H224">
        <v>4.1694021133934998</v>
      </c>
      <c r="I224">
        <v>67.532004640402405</v>
      </c>
      <c r="J224">
        <v>17.991949688187901</v>
      </c>
      <c r="L224">
        <v>16.784590756958998</v>
      </c>
      <c r="M224">
        <f t="shared" si="12"/>
        <v>1.457715588818199</v>
      </c>
      <c r="P224">
        <f t="shared" si="13"/>
        <v>86.09880727325347</v>
      </c>
    </row>
    <row r="225" spans="1:16" x14ac:dyDescent="0.15">
      <c r="A225">
        <f t="shared" si="14"/>
        <v>1969</v>
      </c>
      <c r="B225">
        <f t="shared" si="15"/>
        <v>8</v>
      </c>
      <c r="C225">
        <v>25.3</v>
      </c>
      <c r="D225">
        <v>8.9</v>
      </c>
      <c r="E225">
        <v>32</v>
      </c>
      <c r="F225">
        <v>18</v>
      </c>
      <c r="G225">
        <v>2.06398920266049</v>
      </c>
      <c r="H225">
        <v>3.40938229946115</v>
      </c>
      <c r="I225">
        <v>64.003086819452406</v>
      </c>
      <c r="J225">
        <v>17.991949688187901</v>
      </c>
      <c r="L225">
        <v>17.821278629948999</v>
      </c>
      <c r="M225">
        <f t="shared" si="12"/>
        <v>2.9128610120386735E-2</v>
      </c>
      <c r="P225">
        <f t="shared" si="13"/>
        <v>86.09880727325347</v>
      </c>
    </row>
    <row r="226" spans="1:16" x14ac:dyDescent="0.15">
      <c r="A226">
        <f t="shared" si="14"/>
        <v>1969</v>
      </c>
      <c r="B226">
        <f t="shared" si="15"/>
        <v>9</v>
      </c>
      <c r="C226">
        <v>22</v>
      </c>
      <c r="D226">
        <v>165.1</v>
      </c>
      <c r="E226">
        <v>31</v>
      </c>
      <c r="F226">
        <v>13</v>
      </c>
      <c r="G226">
        <v>1.4977709027569801</v>
      </c>
      <c r="H226">
        <v>2.9951815769377799</v>
      </c>
      <c r="I226">
        <v>56.649390391460898</v>
      </c>
      <c r="J226">
        <v>12.993018932151299</v>
      </c>
      <c r="L226">
        <v>13.3525570382977</v>
      </c>
      <c r="M226">
        <f t="shared" si="12"/>
        <v>0.1292676497713405</v>
      </c>
      <c r="P226">
        <f t="shared" si="13"/>
        <v>18.318515913793483</v>
      </c>
    </row>
    <row r="227" spans="1:16" x14ac:dyDescent="0.15">
      <c r="A227">
        <f t="shared" si="14"/>
        <v>1969</v>
      </c>
      <c r="B227">
        <f t="shared" si="15"/>
        <v>10</v>
      </c>
      <c r="C227">
        <v>17.399999999999999</v>
      </c>
      <c r="D227">
        <v>128</v>
      </c>
      <c r="E227">
        <v>26</v>
      </c>
      <c r="F227">
        <v>5</v>
      </c>
      <c r="G227">
        <v>0.87231096034971201</v>
      </c>
      <c r="H227">
        <v>2.11687539447614</v>
      </c>
      <c r="I227">
        <v>43.892130129840297</v>
      </c>
      <c r="J227">
        <v>4.9946539832934</v>
      </c>
      <c r="L227">
        <v>7.7590619224373798</v>
      </c>
      <c r="M227">
        <f t="shared" si="12"/>
        <v>7.6419512540022652</v>
      </c>
      <c r="P227">
        <f t="shared" si="13"/>
        <v>13.826137190016471</v>
      </c>
    </row>
    <row r="228" spans="1:16" x14ac:dyDescent="0.15">
      <c r="A228">
        <f t="shared" si="14"/>
        <v>1969</v>
      </c>
      <c r="B228">
        <f t="shared" si="15"/>
        <v>11</v>
      </c>
      <c r="C228">
        <v>11</v>
      </c>
      <c r="D228">
        <v>162</v>
      </c>
      <c r="E228">
        <v>24</v>
      </c>
      <c r="F228">
        <v>1</v>
      </c>
      <c r="G228">
        <v>0.65670916398908097</v>
      </c>
      <c r="H228">
        <v>1.8203133205773201</v>
      </c>
      <c r="I228">
        <v>50.026821866671398</v>
      </c>
      <c r="J228">
        <v>0.99543655187795099</v>
      </c>
      <c r="L228">
        <v>2.7698917853900902</v>
      </c>
      <c r="M228">
        <f t="shared" si="12"/>
        <v>3.1486913757386201</v>
      </c>
      <c r="P228">
        <f t="shared" si="13"/>
        <v>59.560868784144368</v>
      </c>
    </row>
    <row r="229" spans="1:16" x14ac:dyDescent="0.15">
      <c r="A229">
        <f t="shared" si="14"/>
        <v>1969</v>
      </c>
      <c r="B229">
        <f t="shared" si="15"/>
        <v>12</v>
      </c>
      <c r="C229">
        <v>10.5</v>
      </c>
      <c r="D229">
        <v>79.2</v>
      </c>
      <c r="E229">
        <v>19</v>
      </c>
      <c r="F229">
        <v>3</v>
      </c>
      <c r="G229">
        <v>0.75776633009775796</v>
      </c>
      <c r="H229">
        <v>1.47757982699164</v>
      </c>
      <c r="I229">
        <v>59.679944032672502</v>
      </c>
      <c r="J229">
        <v>2.9950481806890998</v>
      </c>
      <c r="L229">
        <v>1.9685705037783301</v>
      </c>
      <c r="M229">
        <f t="shared" si="12"/>
        <v>1.0536564211961306</v>
      </c>
      <c r="P229">
        <f t="shared" si="13"/>
        <v>32.695034657136183</v>
      </c>
    </row>
    <row r="230" spans="1:16" x14ac:dyDescent="0.15">
      <c r="A230">
        <f t="shared" si="14"/>
        <v>1970</v>
      </c>
      <c r="B230">
        <f t="shared" si="15"/>
        <v>1</v>
      </c>
      <c r="C230">
        <v>7.5</v>
      </c>
      <c r="D230">
        <v>91.6</v>
      </c>
      <c r="E230">
        <v>15</v>
      </c>
      <c r="F230">
        <v>0</v>
      </c>
      <c r="G230">
        <v>0.61080000000000001</v>
      </c>
      <c r="H230">
        <v>1.1580731160578901</v>
      </c>
      <c r="I230">
        <v>58.913177590809703</v>
      </c>
      <c r="J230">
        <v>-4.3714473631505301E-3</v>
      </c>
      <c r="L230">
        <v>-0.52468669601566598</v>
      </c>
      <c r="M230">
        <f t="shared" si="12"/>
        <v>0.27072795798032895</v>
      </c>
      <c r="P230">
        <f t="shared" si="13"/>
        <v>75.992658939270498</v>
      </c>
    </row>
    <row r="231" spans="1:16" x14ac:dyDescent="0.15">
      <c r="A231">
        <f t="shared" si="14"/>
        <v>1970</v>
      </c>
      <c r="B231">
        <f t="shared" si="15"/>
        <v>2</v>
      </c>
      <c r="C231">
        <v>9.5</v>
      </c>
      <c r="D231">
        <v>18.399999999999999</v>
      </c>
      <c r="E231">
        <v>21</v>
      </c>
      <c r="F231">
        <v>3</v>
      </c>
      <c r="G231">
        <v>0.75776633009775796</v>
      </c>
      <c r="H231">
        <v>1.62238586368491</v>
      </c>
      <c r="I231">
        <v>63.816171840938701</v>
      </c>
      <c r="J231">
        <v>2.9950481806890998</v>
      </c>
      <c r="L231">
        <v>1.4089630630700201</v>
      </c>
      <c r="M231">
        <f t="shared" si="12"/>
        <v>2.5156660003327302</v>
      </c>
      <c r="P231">
        <f t="shared" si="13"/>
        <v>32.695034657136183</v>
      </c>
    </row>
    <row r="232" spans="1:16" x14ac:dyDescent="0.15">
      <c r="A232">
        <f t="shared" si="14"/>
        <v>1970</v>
      </c>
      <c r="B232">
        <f t="shared" si="15"/>
        <v>3</v>
      </c>
      <c r="C232">
        <v>11.1</v>
      </c>
      <c r="D232">
        <v>97.5</v>
      </c>
      <c r="E232">
        <v>27</v>
      </c>
      <c r="F232">
        <v>5</v>
      </c>
      <c r="G232">
        <v>0.87231096034971201</v>
      </c>
      <c r="H232">
        <v>2.21882556808028</v>
      </c>
      <c r="I232">
        <v>66.010876621834001</v>
      </c>
      <c r="J232">
        <v>4.9946539832934</v>
      </c>
      <c r="L232">
        <v>2.8243552762993498</v>
      </c>
      <c r="M232">
        <f t="shared" si="12"/>
        <v>4.7101964775800464</v>
      </c>
      <c r="P232">
        <f t="shared" si="13"/>
        <v>13.826137190016471</v>
      </c>
    </row>
    <row r="233" spans="1:16" x14ac:dyDescent="0.15">
      <c r="A233">
        <f t="shared" si="14"/>
        <v>1970</v>
      </c>
      <c r="B233">
        <f t="shared" si="15"/>
        <v>4</v>
      </c>
      <c r="C233">
        <v>14.6</v>
      </c>
      <c r="D233">
        <v>12.8</v>
      </c>
      <c r="E233">
        <v>27</v>
      </c>
      <c r="F233">
        <v>7</v>
      </c>
      <c r="G233">
        <v>1.00185842597615</v>
      </c>
      <c r="H233">
        <v>2.2835993008935001</v>
      </c>
      <c r="I233">
        <v>60.283105730718098</v>
      </c>
      <c r="J233">
        <v>6.9942539597163096</v>
      </c>
      <c r="L233">
        <v>5.9482079080177401</v>
      </c>
      <c r="M233">
        <f t="shared" si="12"/>
        <v>1.0942123422741663</v>
      </c>
      <c r="P233">
        <f t="shared" si="13"/>
        <v>2.9541064819955998</v>
      </c>
    </row>
    <row r="234" spans="1:16" x14ac:dyDescent="0.15">
      <c r="A234">
        <f t="shared" si="14"/>
        <v>1970</v>
      </c>
      <c r="B234">
        <f t="shared" si="15"/>
        <v>5</v>
      </c>
      <c r="C234">
        <v>20.5</v>
      </c>
      <c r="D234">
        <v>2.2000000000000002</v>
      </c>
      <c r="E234">
        <v>42</v>
      </c>
      <c r="F234">
        <v>10</v>
      </c>
      <c r="G234">
        <v>1.22796261933938</v>
      </c>
      <c r="H234">
        <v>4.7134590902402902</v>
      </c>
      <c r="I234">
        <v>50.918129047152703</v>
      </c>
      <c r="J234">
        <v>9.9936430003162595</v>
      </c>
      <c r="L234">
        <v>12.3013340624207</v>
      </c>
      <c r="M234">
        <f t="shared" si="12"/>
        <v>5.3254380381167223</v>
      </c>
      <c r="P234">
        <f t="shared" si="13"/>
        <v>1.6400326868006978</v>
      </c>
    </row>
    <row r="235" spans="1:16" x14ac:dyDescent="0.15">
      <c r="A235">
        <f t="shared" si="14"/>
        <v>1970</v>
      </c>
      <c r="B235">
        <f t="shared" si="15"/>
        <v>6</v>
      </c>
      <c r="C235">
        <v>22.9</v>
      </c>
      <c r="D235">
        <v>12.3</v>
      </c>
      <c r="E235">
        <v>30</v>
      </c>
      <c r="F235">
        <v>15</v>
      </c>
      <c r="G235">
        <v>1.70534623211577</v>
      </c>
      <c r="H235">
        <v>2.9742056454373902</v>
      </c>
      <c r="I235">
        <v>61.069023519788601</v>
      </c>
      <c r="J235">
        <v>14.9925956041033</v>
      </c>
      <c r="L235">
        <v>14.8219201743205</v>
      </c>
      <c r="M235">
        <f t="shared" si="12"/>
        <v>2.9130102331543697E-2</v>
      </c>
      <c r="P235">
        <f t="shared" si="13"/>
        <v>39.433253246490793</v>
      </c>
    </row>
    <row r="236" spans="1:16" x14ac:dyDescent="0.15">
      <c r="A236">
        <f t="shared" si="14"/>
        <v>1970</v>
      </c>
      <c r="B236">
        <f t="shared" si="15"/>
        <v>7</v>
      </c>
      <c r="C236">
        <v>25.6</v>
      </c>
      <c r="D236">
        <v>65.5</v>
      </c>
      <c r="E236">
        <v>32</v>
      </c>
      <c r="F236">
        <v>18</v>
      </c>
      <c r="G236">
        <v>2.06398920266049</v>
      </c>
      <c r="H236">
        <v>3.40938229946115</v>
      </c>
      <c r="I236">
        <v>62.873380321563403</v>
      </c>
      <c r="J236">
        <v>17.991949688187901</v>
      </c>
      <c r="L236">
        <v>18.356031932568801</v>
      </c>
      <c r="M236">
        <f t="shared" si="12"/>
        <v>0.13255588067343288</v>
      </c>
      <c r="P236">
        <f t="shared" si="13"/>
        <v>86.09880727325347</v>
      </c>
    </row>
    <row r="237" spans="1:16" x14ac:dyDescent="0.15">
      <c r="A237">
        <f t="shared" si="14"/>
        <v>1970</v>
      </c>
      <c r="B237">
        <f t="shared" si="15"/>
        <v>8</v>
      </c>
      <c r="C237">
        <v>25.9</v>
      </c>
      <c r="D237">
        <v>32.4</v>
      </c>
      <c r="E237">
        <v>32</v>
      </c>
      <c r="F237">
        <v>20</v>
      </c>
      <c r="G237">
        <v>2.3382812709274501</v>
      </c>
      <c r="H237">
        <v>3.54652833359463</v>
      </c>
      <c r="I237">
        <v>69.974477061389905</v>
      </c>
      <c r="J237">
        <v>19.9915117950524</v>
      </c>
      <c r="L237">
        <v>18.728178700036601</v>
      </c>
      <c r="M237">
        <f t="shared" si="12"/>
        <v>1.5960105089621979</v>
      </c>
      <c r="P237">
        <f t="shared" si="13"/>
        <v>127.20470670982162</v>
      </c>
    </row>
    <row r="238" spans="1:16" x14ac:dyDescent="0.15">
      <c r="A238">
        <f t="shared" si="14"/>
        <v>1970</v>
      </c>
      <c r="B238">
        <f t="shared" si="15"/>
        <v>9</v>
      </c>
      <c r="C238">
        <v>21.7</v>
      </c>
      <c r="D238">
        <v>127</v>
      </c>
      <c r="E238">
        <v>28</v>
      </c>
      <c r="F238">
        <v>13</v>
      </c>
      <c r="G238">
        <v>1.4977709027569801</v>
      </c>
      <c r="H238">
        <v>2.6388506333761201</v>
      </c>
      <c r="I238">
        <v>57.6960021144941</v>
      </c>
      <c r="J238">
        <v>12.993018932151299</v>
      </c>
      <c r="L238">
        <v>13.138038601372299</v>
      </c>
      <c r="M238">
        <f t="shared" si="12"/>
        <v>2.1030704460968244E-2</v>
      </c>
      <c r="P238">
        <f t="shared" si="13"/>
        <v>18.318515913793483</v>
      </c>
    </row>
    <row r="239" spans="1:16" x14ac:dyDescent="0.15">
      <c r="A239">
        <f t="shared" si="14"/>
        <v>1970</v>
      </c>
      <c r="B239">
        <f t="shared" si="15"/>
        <v>10</v>
      </c>
      <c r="C239">
        <v>18.100000000000001</v>
      </c>
      <c r="D239">
        <v>50.3</v>
      </c>
      <c r="E239">
        <v>27</v>
      </c>
      <c r="F239">
        <v>8</v>
      </c>
      <c r="G239">
        <v>1.0727688258811301</v>
      </c>
      <c r="H239">
        <v>2.31905450084599</v>
      </c>
      <c r="I239">
        <v>51.649854275891201</v>
      </c>
      <c r="J239">
        <v>7.9940517631177004</v>
      </c>
      <c r="L239">
        <v>8.49166348378564</v>
      </c>
      <c r="M239">
        <f t="shared" si="12"/>
        <v>0.24761742454610752</v>
      </c>
      <c r="P239">
        <f t="shared" si="13"/>
        <v>0.51689431881750869</v>
      </c>
    </row>
    <row r="240" spans="1:16" x14ac:dyDescent="0.15">
      <c r="A240">
        <f t="shared" si="14"/>
        <v>1970</v>
      </c>
      <c r="B240">
        <f t="shared" si="15"/>
        <v>11</v>
      </c>
      <c r="C240">
        <v>14.5</v>
      </c>
      <c r="D240">
        <v>48.4</v>
      </c>
      <c r="E240">
        <v>25</v>
      </c>
      <c r="F240">
        <v>6</v>
      </c>
      <c r="G240">
        <v>0.93510940339373405</v>
      </c>
      <c r="H240">
        <v>2.0514435604502901</v>
      </c>
      <c r="I240">
        <v>56.631453205572598</v>
      </c>
      <c r="J240">
        <v>5.9944546997759298</v>
      </c>
      <c r="L240">
        <v>5.7868950291500996</v>
      </c>
      <c r="M240">
        <f t="shared" si="12"/>
        <v>4.3081016870303142E-2</v>
      </c>
      <c r="P240">
        <f t="shared" si="13"/>
        <v>7.3905178598942118</v>
      </c>
    </row>
    <row r="241" spans="1:16" x14ac:dyDescent="0.15">
      <c r="A241">
        <f t="shared" si="14"/>
        <v>1970</v>
      </c>
      <c r="B241">
        <f t="shared" si="15"/>
        <v>12</v>
      </c>
      <c r="C241">
        <v>8.9</v>
      </c>
      <c r="D241">
        <v>151.4</v>
      </c>
      <c r="E241">
        <v>19</v>
      </c>
      <c r="F241">
        <v>0</v>
      </c>
      <c r="G241">
        <v>0.61080000000000001</v>
      </c>
      <c r="H241">
        <v>1.4040966619427599</v>
      </c>
      <c r="I241">
        <v>53.563550298025397</v>
      </c>
      <c r="J241">
        <v>-4.3714473631505301E-3</v>
      </c>
      <c r="L241">
        <v>0.83033123936019704</v>
      </c>
      <c r="M241">
        <f t="shared" si="12"/>
        <v>0.69672857522317488</v>
      </c>
      <c r="P241">
        <f t="shared" si="13"/>
        <v>75.992658939270498</v>
      </c>
    </row>
    <row r="242" spans="1:16" x14ac:dyDescent="0.15">
      <c r="A242">
        <f t="shared" si="14"/>
        <v>1971</v>
      </c>
      <c r="B242">
        <f t="shared" si="15"/>
        <v>1</v>
      </c>
      <c r="C242">
        <v>7.6</v>
      </c>
      <c r="D242">
        <v>58</v>
      </c>
      <c r="E242">
        <v>19</v>
      </c>
      <c r="F242">
        <v>-1</v>
      </c>
      <c r="G242">
        <v>0.56775189117620495</v>
      </c>
      <c r="H242">
        <v>1.38257260753087</v>
      </c>
      <c r="I242">
        <v>54.388020822013701</v>
      </c>
      <c r="J242">
        <v>-1.00418090316551</v>
      </c>
      <c r="L242">
        <v>-0.39626154991694101</v>
      </c>
      <c r="M242">
        <f t="shared" si="12"/>
        <v>0.36956594005415833</v>
      </c>
      <c r="P242">
        <f t="shared" si="13"/>
        <v>94.423709472441701</v>
      </c>
    </row>
    <row r="243" spans="1:16" x14ac:dyDescent="0.15">
      <c r="A243">
        <f t="shared" si="14"/>
        <v>1971</v>
      </c>
      <c r="B243">
        <f t="shared" si="15"/>
        <v>2</v>
      </c>
      <c r="C243">
        <v>7.9</v>
      </c>
      <c r="D243">
        <v>100.4</v>
      </c>
      <c r="E243">
        <v>20</v>
      </c>
      <c r="F243">
        <v>-1</v>
      </c>
      <c r="G243">
        <v>0.56775189117620495</v>
      </c>
      <c r="H243">
        <v>1.4530165810518301</v>
      </c>
      <c r="I243">
        <v>53.285803952228001</v>
      </c>
      <c r="J243">
        <v>-1.00418090316551</v>
      </c>
      <c r="L243">
        <v>-0.17506871739157001</v>
      </c>
      <c r="M243">
        <f t="shared" si="12"/>
        <v>0.68742701659884031</v>
      </c>
      <c r="P243">
        <f t="shared" si="13"/>
        <v>94.423709472441701</v>
      </c>
    </row>
    <row r="244" spans="1:16" x14ac:dyDescent="0.15">
      <c r="A244">
        <f t="shared" si="14"/>
        <v>1971</v>
      </c>
      <c r="B244">
        <f t="shared" si="15"/>
        <v>3</v>
      </c>
      <c r="C244">
        <v>10.7</v>
      </c>
      <c r="D244">
        <v>52.6</v>
      </c>
      <c r="E244">
        <v>24</v>
      </c>
      <c r="F244">
        <v>3</v>
      </c>
      <c r="G244">
        <v>0.75776633009775796</v>
      </c>
      <c r="H244">
        <v>1.8708419036316599</v>
      </c>
      <c r="I244">
        <v>58.889260739703303</v>
      </c>
      <c r="J244">
        <v>2.9950481806890998</v>
      </c>
      <c r="L244">
        <v>2.3685748297656399</v>
      </c>
      <c r="M244">
        <f t="shared" si="12"/>
        <v>0.39246885941726856</v>
      </c>
      <c r="P244">
        <f t="shared" si="13"/>
        <v>32.695034657136183</v>
      </c>
    </row>
    <row r="245" spans="1:16" x14ac:dyDescent="0.15">
      <c r="A245">
        <f t="shared" si="14"/>
        <v>1971</v>
      </c>
      <c r="B245">
        <f t="shared" si="15"/>
        <v>4</v>
      </c>
      <c r="C245">
        <v>13.5</v>
      </c>
      <c r="D245">
        <v>51.2</v>
      </c>
      <c r="E245">
        <v>25</v>
      </c>
      <c r="F245">
        <v>6</v>
      </c>
      <c r="G245">
        <v>0.93510940339373405</v>
      </c>
      <c r="H245">
        <v>2.0514435604502901</v>
      </c>
      <c r="I245">
        <v>60.428381134204301</v>
      </c>
      <c r="J245">
        <v>5.9944546997759298</v>
      </c>
      <c r="L245">
        <v>4.60107986939407</v>
      </c>
      <c r="M245">
        <f t="shared" si="12"/>
        <v>1.9414934179416767</v>
      </c>
      <c r="P245">
        <f t="shared" si="13"/>
        <v>7.3905178598942118</v>
      </c>
    </row>
    <row r="246" spans="1:16" x14ac:dyDescent="0.15">
      <c r="A246">
        <f t="shared" si="14"/>
        <v>1971</v>
      </c>
      <c r="B246">
        <f t="shared" si="15"/>
        <v>5</v>
      </c>
      <c r="C246">
        <v>20.2</v>
      </c>
      <c r="D246">
        <v>0.9</v>
      </c>
      <c r="E246">
        <v>28</v>
      </c>
      <c r="F246">
        <v>13</v>
      </c>
      <c r="G246">
        <v>1.4977709027569801</v>
      </c>
      <c r="H246">
        <v>2.6388506333761201</v>
      </c>
      <c r="I246">
        <v>63.266819555435603</v>
      </c>
      <c r="J246">
        <v>12.993018932151299</v>
      </c>
      <c r="L246">
        <v>12.091122612024099</v>
      </c>
      <c r="M246">
        <f t="shared" si="12"/>
        <v>0.81341697225898502</v>
      </c>
      <c r="P246">
        <f t="shared" si="13"/>
        <v>18.318515913793483</v>
      </c>
    </row>
    <row r="247" spans="1:16" x14ac:dyDescent="0.15">
      <c r="A247">
        <f t="shared" si="14"/>
        <v>1971</v>
      </c>
      <c r="B247">
        <f t="shared" si="15"/>
        <v>6</v>
      </c>
      <c r="C247">
        <v>22.9</v>
      </c>
      <c r="D247">
        <v>4</v>
      </c>
      <c r="E247">
        <v>31</v>
      </c>
      <c r="F247">
        <v>14</v>
      </c>
      <c r="G247">
        <v>1.59860485942529</v>
      </c>
      <c r="H247">
        <v>3.04559855527194</v>
      </c>
      <c r="I247">
        <v>57.246578976499599</v>
      </c>
      <c r="J247">
        <v>13.9928079963857</v>
      </c>
      <c r="L247">
        <v>14.8219201743205</v>
      </c>
      <c r="M247">
        <f t="shared" si="12"/>
        <v>0.68742700359978681</v>
      </c>
      <c r="P247">
        <f t="shared" si="13"/>
        <v>27.876315553509144</v>
      </c>
    </row>
    <row r="248" spans="1:16" x14ac:dyDescent="0.15">
      <c r="A248">
        <f t="shared" si="14"/>
        <v>1971</v>
      </c>
      <c r="B248">
        <f t="shared" si="15"/>
        <v>7</v>
      </c>
      <c r="C248">
        <v>26.4</v>
      </c>
      <c r="D248">
        <v>0</v>
      </c>
      <c r="E248">
        <v>34</v>
      </c>
      <c r="F248">
        <v>19</v>
      </c>
      <c r="G248">
        <v>2.1973933238855299</v>
      </c>
      <c r="H248">
        <v>3.7583267668726998</v>
      </c>
      <c r="I248">
        <v>63.845299637439197</v>
      </c>
      <c r="J248">
        <v>18.991731469870501</v>
      </c>
      <c r="L248">
        <v>18.804115277586799</v>
      </c>
      <c r="M248">
        <f t="shared" si="12"/>
        <v>3.5199835607035074E-2</v>
      </c>
      <c r="P248">
        <f t="shared" si="13"/>
        <v>105.65220980770667</v>
      </c>
    </row>
    <row r="249" spans="1:16" x14ac:dyDescent="0.15">
      <c r="A249">
        <f t="shared" si="14"/>
        <v>1971</v>
      </c>
      <c r="B249">
        <f t="shared" si="15"/>
        <v>8</v>
      </c>
      <c r="C249">
        <v>25.8</v>
      </c>
      <c r="D249">
        <v>8.3000000000000007</v>
      </c>
      <c r="E249">
        <v>32</v>
      </c>
      <c r="F249">
        <v>20</v>
      </c>
      <c r="G249">
        <v>2.3382812709274501</v>
      </c>
      <c r="H249">
        <v>3.54652833359463</v>
      </c>
      <c r="I249">
        <v>70.389821825688799</v>
      </c>
      <c r="J249">
        <v>19.9915117950524</v>
      </c>
      <c r="L249">
        <v>18.636785373031501</v>
      </c>
      <c r="M249">
        <f t="shared" si="12"/>
        <v>1.8352836785215481</v>
      </c>
      <c r="P249">
        <f t="shared" si="13"/>
        <v>127.20470670982162</v>
      </c>
    </row>
    <row r="250" spans="1:16" x14ac:dyDescent="0.15">
      <c r="A250">
        <f t="shared" si="14"/>
        <v>1971</v>
      </c>
      <c r="B250">
        <f t="shared" si="15"/>
        <v>9</v>
      </c>
      <c r="C250">
        <v>24</v>
      </c>
      <c r="D250">
        <v>21</v>
      </c>
      <c r="E250">
        <v>31</v>
      </c>
      <c r="F250">
        <v>15</v>
      </c>
      <c r="G250">
        <v>1.70534623211577</v>
      </c>
      <c r="H250">
        <v>3.0989692416171799</v>
      </c>
      <c r="I250">
        <v>57.1512531819644</v>
      </c>
      <c r="J250">
        <v>14.9925956041033</v>
      </c>
      <c r="L250">
        <v>16.2094557569805</v>
      </c>
      <c r="M250">
        <f t="shared" si="12"/>
        <v>1.4807486316603211</v>
      </c>
      <c r="P250">
        <f t="shared" si="13"/>
        <v>39.433253246490793</v>
      </c>
    </row>
    <row r="251" spans="1:16" x14ac:dyDescent="0.15">
      <c r="A251">
        <f t="shared" si="14"/>
        <v>1971</v>
      </c>
      <c r="B251">
        <f t="shared" si="15"/>
        <v>10</v>
      </c>
      <c r="C251">
        <v>18.600000000000001</v>
      </c>
      <c r="D251">
        <v>372.3</v>
      </c>
      <c r="E251">
        <v>29</v>
      </c>
      <c r="F251">
        <v>11</v>
      </c>
      <c r="G251">
        <v>1.3127141391058299</v>
      </c>
      <c r="H251">
        <v>2.65919586959587</v>
      </c>
      <c r="I251">
        <v>61.251538807294899</v>
      </c>
      <c r="J251">
        <v>10.993436434119801</v>
      </c>
      <c r="L251">
        <v>10.1373115446067</v>
      </c>
      <c r="M251">
        <f t="shared" si="12"/>
        <v>0.73294982644381912</v>
      </c>
      <c r="P251">
        <f t="shared" si="13"/>
        <v>5.200365743146417</v>
      </c>
    </row>
    <row r="252" spans="1:16" x14ac:dyDescent="0.15">
      <c r="A252">
        <f t="shared" si="14"/>
        <v>1971</v>
      </c>
      <c r="B252">
        <f t="shared" si="15"/>
        <v>11</v>
      </c>
      <c r="C252">
        <v>14.5</v>
      </c>
      <c r="D252">
        <v>67</v>
      </c>
      <c r="E252">
        <v>25</v>
      </c>
      <c r="F252">
        <v>7</v>
      </c>
      <c r="G252">
        <v>1.00185842597615</v>
      </c>
      <c r="H252">
        <v>2.0848180717415001</v>
      </c>
      <c r="I252">
        <v>60.673861650162102</v>
      </c>
      <c r="J252">
        <v>6.9942539597163096</v>
      </c>
      <c r="L252">
        <v>5.7868950291500996</v>
      </c>
      <c r="M252">
        <f t="shared" si="12"/>
        <v>1.4577155872179823</v>
      </c>
      <c r="P252">
        <f t="shared" si="13"/>
        <v>2.9541064819955998</v>
      </c>
    </row>
    <row r="253" spans="1:16" x14ac:dyDescent="0.15">
      <c r="A253">
        <f t="shared" si="14"/>
        <v>1971</v>
      </c>
      <c r="B253">
        <f t="shared" si="15"/>
        <v>12</v>
      </c>
      <c r="C253">
        <v>10</v>
      </c>
      <c r="D253">
        <v>223.4</v>
      </c>
      <c r="E253">
        <v>21</v>
      </c>
      <c r="F253">
        <v>1</v>
      </c>
      <c r="G253">
        <v>0.65670916398908097</v>
      </c>
      <c r="H253">
        <v>1.57185728063057</v>
      </c>
      <c r="I253">
        <v>53.479572883283602</v>
      </c>
      <c r="J253">
        <v>0.99543655187795099</v>
      </c>
      <c r="L253">
        <v>1.2763407365549799</v>
      </c>
      <c r="M253">
        <f t="shared" si="12"/>
        <v>7.8907160969066373E-2</v>
      </c>
      <c r="P253">
        <f t="shared" si="13"/>
        <v>59.560868784144368</v>
      </c>
    </row>
    <row r="254" spans="1:16" x14ac:dyDescent="0.15">
      <c r="A254">
        <f t="shared" si="14"/>
        <v>1972</v>
      </c>
      <c r="B254">
        <f t="shared" si="15"/>
        <v>1</v>
      </c>
      <c r="C254">
        <v>3.8</v>
      </c>
      <c r="D254">
        <v>110</v>
      </c>
      <c r="E254">
        <v>16</v>
      </c>
      <c r="F254">
        <v>-4</v>
      </c>
      <c r="G254">
        <v>0.45426018589398098</v>
      </c>
      <c r="H254">
        <v>1.1362734331897699</v>
      </c>
      <c r="I254">
        <v>56.649130169090597</v>
      </c>
      <c r="J254">
        <v>-4.0036180099720102</v>
      </c>
      <c r="L254">
        <v>-3.1745058310314098</v>
      </c>
      <c r="M254">
        <f t="shared" si="12"/>
        <v>0.68742700526763023</v>
      </c>
      <c r="P254">
        <f t="shared" si="13"/>
        <v>161.71251071812301</v>
      </c>
    </row>
    <row r="255" spans="1:16" x14ac:dyDescent="0.15">
      <c r="A255">
        <f t="shared" si="14"/>
        <v>1972</v>
      </c>
      <c r="B255">
        <f t="shared" si="15"/>
        <v>2</v>
      </c>
      <c r="C255">
        <v>3.6</v>
      </c>
      <c r="D255">
        <v>110</v>
      </c>
      <c r="E255">
        <v>14</v>
      </c>
      <c r="F255">
        <v>-3</v>
      </c>
      <c r="G255">
        <v>0.489626479059036</v>
      </c>
      <c r="H255">
        <v>1.04411566924216</v>
      </c>
      <c r="I255">
        <v>61.9273072612568</v>
      </c>
      <c r="J255">
        <v>-3.0038041844667598</v>
      </c>
      <c r="L255">
        <v>-3.3218454224761298</v>
      </c>
      <c r="M255">
        <f t="shared" si="12"/>
        <v>0.10115022907453274</v>
      </c>
      <c r="P255">
        <f t="shared" si="13"/>
        <v>137.28362662404018</v>
      </c>
    </row>
    <row r="256" spans="1:16" x14ac:dyDescent="0.15">
      <c r="A256">
        <f t="shared" si="14"/>
        <v>1972</v>
      </c>
      <c r="B256">
        <f t="shared" si="15"/>
        <v>3</v>
      </c>
      <c r="C256">
        <v>7.4</v>
      </c>
      <c r="D256">
        <v>59.2</v>
      </c>
      <c r="E256">
        <v>21</v>
      </c>
      <c r="F256">
        <v>-1</v>
      </c>
      <c r="G256">
        <v>0.56775189117620495</v>
      </c>
      <c r="H256">
        <v>1.5273786442241399</v>
      </c>
      <c r="I256">
        <v>55.137007208792703</v>
      </c>
      <c r="J256">
        <v>-1.00418090316551</v>
      </c>
      <c r="L256">
        <v>-0.66820928957277004</v>
      </c>
      <c r="M256">
        <f t="shared" si="12"/>
        <v>0.11287692514010937</v>
      </c>
      <c r="P256">
        <f t="shared" si="13"/>
        <v>94.423709472441701</v>
      </c>
    </row>
    <row r="257" spans="1:16" x14ac:dyDescent="0.15">
      <c r="A257">
        <f t="shared" si="14"/>
        <v>1972</v>
      </c>
      <c r="B257">
        <f t="shared" si="15"/>
        <v>4</v>
      </c>
      <c r="C257">
        <v>15.2</v>
      </c>
      <c r="D257">
        <v>14.8</v>
      </c>
      <c r="E257">
        <v>26</v>
      </c>
      <c r="F257">
        <v>5</v>
      </c>
      <c r="G257">
        <v>0.87231096034971201</v>
      </c>
      <c r="H257">
        <v>2.11687539447614</v>
      </c>
      <c r="I257">
        <v>50.497648806446499</v>
      </c>
      <c r="J257">
        <v>4.9946539832934</v>
      </c>
      <c r="L257">
        <v>6.9653677624567001</v>
      </c>
      <c r="M257">
        <f t="shared" si="12"/>
        <v>3.8837127993840963</v>
      </c>
      <c r="P257">
        <f t="shared" si="13"/>
        <v>13.826137190016471</v>
      </c>
    </row>
    <row r="258" spans="1:16" x14ac:dyDescent="0.15">
      <c r="A258">
        <f t="shared" si="14"/>
        <v>1972</v>
      </c>
      <c r="B258">
        <f t="shared" si="15"/>
        <v>5</v>
      </c>
      <c r="C258">
        <v>18.899999999999999</v>
      </c>
      <c r="D258">
        <v>36.1</v>
      </c>
      <c r="E258">
        <v>28</v>
      </c>
      <c r="F258">
        <v>12</v>
      </c>
      <c r="G258">
        <v>1.4025638730469601</v>
      </c>
      <c r="H258">
        <v>2.5912471185211099</v>
      </c>
      <c r="I258">
        <v>64.228137779025403</v>
      </c>
      <c r="J258">
        <v>11.9932284113971</v>
      </c>
      <c r="L258">
        <v>10.6536498250137</v>
      </c>
      <c r="M258">
        <f t="shared" si="12"/>
        <v>1.7944707890969482</v>
      </c>
      <c r="P258">
        <f t="shared" si="13"/>
        <v>10.759863064581548</v>
      </c>
    </row>
    <row r="259" spans="1:16" x14ac:dyDescent="0.15">
      <c r="A259">
        <f t="shared" si="14"/>
        <v>1972</v>
      </c>
      <c r="B259">
        <f t="shared" si="15"/>
        <v>6</v>
      </c>
      <c r="C259">
        <v>25</v>
      </c>
      <c r="D259">
        <v>46.2</v>
      </c>
      <c r="E259">
        <v>33</v>
      </c>
      <c r="F259">
        <v>19</v>
      </c>
      <c r="G259">
        <v>2.1973933238855299</v>
      </c>
      <c r="H259">
        <v>3.61377055974619</v>
      </c>
      <c r="I259">
        <v>69.367030134139299</v>
      </c>
      <c r="J259">
        <v>18.991731469870501</v>
      </c>
      <c r="L259">
        <v>17.384562804486102</v>
      </c>
      <c r="M259">
        <f t="shared" ref="M259:M322" si="16">(J259-L259)^2</f>
        <v>2.5829911189934727</v>
      </c>
      <c r="P259">
        <f t="shared" ref="P259:P322" si="17">(J259-AVERAGE($J$2:$J$769))^2</f>
        <v>105.65220980770667</v>
      </c>
    </row>
    <row r="260" spans="1:16" x14ac:dyDescent="0.15">
      <c r="A260">
        <f t="shared" si="14"/>
        <v>1972</v>
      </c>
      <c r="B260">
        <f t="shared" si="15"/>
        <v>7</v>
      </c>
      <c r="C260">
        <v>27.6</v>
      </c>
      <c r="D260">
        <v>7</v>
      </c>
      <c r="E260">
        <v>33</v>
      </c>
      <c r="F260">
        <v>22</v>
      </c>
      <c r="G260">
        <v>2.6439311922105802</v>
      </c>
      <c r="H260">
        <v>3.8370394939087098</v>
      </c>
      <c r="I260">
        <v>71.597273292607099</v>
      </c>
      <c r="J260">
        <v>21.991068075926499</v>
      </c>
      <c r="L260">
        <v>20.481894496924799</v>
      </c>
      <c r="M260">
        <f t="shared" si="16"/>
        <v>2.2776048915568019</v>
      </c>
      <c r="P260">
        <f t="shared" si="17"/>
        <v>176.30694866904116</v>
      </c>
    </row>
    <row r="261" spans="1:16" x14ac:dyDescent="0.15">
      <c r="A261">
        <f t="shared" si="14"/>
        <v>1972</v>
      </c>
      <c r="B261">
        <f t="shared" si="15"/>
        <v>8</v>
      </c>
      <c r="C261">
        <v>25.2</v>
      </c>
      <c r="D261">
        <v>83.9</v>
      </c>
      <c r="E261">
        <v>33</v>
      </c>
      <c r="F261">
        <v>16</v>
      </c>
      <c r="G261">
        <v>1.81828668048555</v>
      </c>
      <c r="H261">
        <v>3.4242172380462002</v>
      </c>
      <c r="I261">
        <v>56.720208886614401</v>
      </c>
      <c r="J261">
        <v>15.992381755307401</v>
      </c>
      <c r="L261">
        <v>17.655870638546901</v>
      </c>
      <c r="M261">
        <f t="shared" si="16"/>
        <v>2.7671952646614</v>
      </c>
      <c r="P261">
        <f t="shared" si="17"/>
        <v>52.989320255541784</v>
      </c>
    </row>
    <row r="262" spans="1:16" x14ac:dyDescent="0.15">
      <c r="A262">
        <f t="shared" si="14"/>
        <v>1972</v>
      </c>
      <c r="B262">
        <f t="shared" si="15"/>
        <v>9</v>
      </c>
      <c r="C262">
        <v>24.1</v>
      </c>
      <c r="D262">
        <v>38</v>
      </c>
      <c r="E262">
        <v>32</v>
      </c>
      <c r="F262">
        <v>16</v>
      </c>
      <c r="G262">
        <v>1.81828668048555</v>
      </c>
      <c r="H262">
        <v>3.2865310383736799</v>
      </c>
      <c r="I262">
        <v>60.571707898719303</v>
      </c>
      <c r="J262">
        <v>15.992381755307401</v>
      </c>
      <c r="L262">
        <v>16.3590742375799</v>
      </c>
      <c r="M262">
        <f t="shared" si="16"/>
        <v>0.13446337655516752</v>
      </c>
      <c r="P262">
        <f t="shared" si="17"/>
        <v>52.989320255541784</v>
      </c>
    </row>
    <row r="263" spans="1:16" x14ac:dyDescent="0.15">
      <c r="A263">
        <f t="shared" si="14"/>
        <v>1972</v>
      </c>
      <c r="B263">
        <f t="shared" si="15"/>
        <v>10</v>
      </c>
      <c r="C263">
        <v>20.7</v>
      </c>
      <c r="D263">
        <v>28.2</v>
      </c>
      <c r="E263">
        <v>30</v>
      </c>
      <c r="F263">
        <v>13</v>
      </c>
      <c r="G263">
        <v>1.4977709027569801</v>
      </c>
      <c r="H263">
        <v>2.8704179807579902</v>
      </c>
      <c r="I263">
        <v>61.345238160329103</v>
      </c>
      <c r="J263">
        <v>12.993018932151299</v>
      </c>
      <c r="L263">
        <v>12.366128603619</v>
      </c>
      <c r="M263">
        <f t="shared" si="16"/>
        <v>0.39299148400733447</v>
      </c>
      <c r="P263">
        <f t="shared" si="17"/>
        <v>18.318515913793483</v>
      </c>
    </row>
    <row r="264" spans="1:16" x14ac:dyDescent="0.15">
      <c r="A264">
        <f t="shared" si="14"/>
        <v>1972</v>
      </c>
      <c r="B264">
        <f t="shared" si="15"/>
        <v>11</v>
      </c>
      <c r="C264">
        <v>13.8</v>
      </c>
      <c r="D264">
        <v>233.1</v>
      </c>
      <c r="E264">
        <v>24</v>
      </c>
      <c r="F264">
        <v>5</v>
      </c>
      <c r="G264">
        <v>0.87231096034971201</v>
      </c>
      <c r="H264">
        <v>1.9281142187576401</v>
      </c>
      <c r="I264">
        <v>55.280418024247503</v>
      </c>
      <c r="J264">
        <v>4.9946539832934</v>
      </c>
      <c r="L264">
        <v>4.82396398944514</v>
      </c>
      <c r="M264">
        <f t="shared" si="16"/>
        <v>2.9135073999919037E-2</v>
      </c>
      <c r="P264">
        <f t="shared" si="17"/>
        <v>13.826137190016471</v>
      </c>
    </row>
    <row r="265" spans="1:16" x14ac:dyDescent="0.15">
      <c r="A265">
        <f t="shared" si="14"/>
        <v>1972</v>
      </c>
      <c r="B265">
        <f t="shared" si="15"/>
        <v>12</v>
      </c>
      <c r="C265">
        <v>6.7</v>
      </c>
      <c r="D265">
        <v>288.60000000000002</v>
      </c>
      <c r="E265">
        <v>15</v>
      </c>
      <c r="F265">
        <v>-2</v>
      </c>
      <c r="G265">
        <v>0.52741000445547603</v>
      </c>
      <c r="H265">
        <v>1.1163781182856201</v>
      </c>
      <c r="I265">
        <v>53.740217081515802</v>
      </c>
      <c r="J265">
        <v>-2.00399181553232</v>
      </c>
      <c r="L265">
        <v>-1.2117303706435201</v>
      </c>
      <c r="M265">
        <f t="shared" si="16"/>
        <v>0.62767819705728889</v>
      </c>
      <c r="P265">
        <f t="shared" si="17"/>
        <v>114.85402912142868</v>
      </c>
    </row>
    <row r="266" spans="1:16" x14ac:dyDescent="0.15">
      <c r="A266">
        <f t="shared" si="14"/>
        <v>1973</v>
      </c>
      <c r="B266">
        <f t="shared" si="15"/>
        <v>1</v>
      </c>
      <c r="C266">
        <v>4.5999999999999996</v>
      </c>
      <c r="D266">
        <v>62</v>
      </c>
      <c r="E266">
        <v>16</v>
      </c>
      <c r="F266">
        <v>-4</v>
      </c>
      <c r="G266">
        <v>0.45426018589398098</v>
      </c>
      <c r="H266">
        <v>1.1362734331897699</v>
      </c>
      <c r="I266">
        <v>53.552490833357403</v>
      </c>
      <c r="J266">
        <v>-4.0036180099720102</v>
      </c>
      <c r="L266">
        <v>-4.0255193417581099</v>
      </c>
      <c r="M266">
        <f t="shared" si="16"/>
        <v>4.7966833400481907E-4</v>
      </c>
      <c r="P266">
        <f t="shared" si="17"/>
        <v>161.71251071812301</v>
      </c>
    </row>
    <row r="267" spans="1:16" x14ac:dyDescent="0.15">
      <c r="A267">
        <f t="shared" si="14"/>
        <v>1973</v>
      </c>
      <c r="B267">
        <f t="shared" si="15"/>
        <v>2</v>
      </c>
      <c r="C267">
        <v>8.5</v>
      </c>
      <c r="D267">
        <v>48</v>
      </c>
      <c r="E267">
        <v>24</v>
      </c>
      <c r="F267">
        <v>-2</v>
      </c>
      <c r="G267">
        <v>0.52741000445547603</v>
      </c>
      <c r="H267">
        <v>1.75566374081052</v>
      </c>
      <c r="I267">
        <v>47.520712770590599</v>
      </c>
      <c r="J267">
        <v>-2.00399181553232</v>
      </c>
      <c r="L267">
        <v>9.6493990792714299E-2</v>
      </c>
      <c r="M267">
        <f t="shared" si="16"/>
        <v>4.4120406225729294</v>
      </c>
      <c r="P267">
        <f t="shared" si="17"/>
        <v>114.85402912142868</v>
      </c>
    </row>
    <row r="268" spans="1:16" x14ac:dyDescent="0.15">
      <c r="A268">
        <f t="shared" si="14"/>
        <v>1973</v>
      </c>
      <c r="B268">
        <f t="shared" si="15"/>
        <v>3</v>
      </c>
      <c r="C268">
        <v>9.8000000000000007</v>
      </c>
      <c r="D268">
        <v>51.4</v>
      </c>
      <c r="E268">
        <v>23</v>
      </c>
      <c r="F268">
        <v>1</v>
      </c>
      <c r="G268">
        <v>0.65670916398908097</v>
      </c>
      <c r="H268">
        <v>1.73307339319307</v>
      </c>
      <c r="I268">
        <v>54.201722147388999</v>
      </c>
      <c r="J268">
        <v>0.99543655187795099</v>
      </c>
      <c r="L268">
        <v>1.2808845073236701</v>
      </c>
      <c r="M268">
        <f t="shared" si="16"/>
        <v>8.1480535268141238E-2</v>
      </c>
      <c r="P268">
        <f t="shared" si="17"/>
        <v>59.560868784144368</v>
      </c>
    </row>
    <row r="269" spans="1:16" x14ac:dyDescent="0.15">
      <c r="A269">
        <f t="shared" si="14"/>
        <v>1973</v>
      </c>
      <c r="B269">
        <f t="shared" si="15"/>
        <v>4</v>
      </c>
      <c r="C269">
        <v>14.5</v>
      </c>
      <c r="D269">
        <v>2</v>
      </c>
      <c r="E269">
        <v>28</v>
      </c>
      <c r="F269">
        <v>8</v>
      </c>
      <c r="G269">
        <v>1.0727688258811301</v>
      </c>
      <c r="H269">
        <v>2.4263495949382001</v>
      </c>
      <c r="I269">
        <v>64.968288569015499</v>
      </c>
      <c r="J269">
        <v>7.9940517631177004</v>
      </c>
      <c r="L269">
        <v>5.7868950291500996</v>
      </c>
      <c r="M269">
        <f t="shared" si="16"/>
        <v>4.871540848298527</v>
      </c>
      <c r="P269">
        <f t="shared" si="17"/>
        <v>0.51689431881750869</v>
      </c>
    </row>
    <row r="270" spans="1:16" x14ac:dyDescent="0.15">
      <c r="A270">
        <f t="shared" si="14"/>
        <v>1973</v>
      </c>
      <c r="B270">
        <f t="shared" si="15"/>
        <v>5</v>
      </c>
      <c r="C270">
        <v>19.3</v>
      </c>
      <c r="D270">
        <v>7.8</v>
      </c>
      <c r="E270">
        <v>33</v>
      </c>
      <c r="F270">
        <v>11</v>
      </c>
      <c r="G270">
        <v>1.3127141391058299</v>
      </c>
      <c r="H270">
        <v>3.1714309673563399</v>
      </c>
      <c r="I270">
        <v>58.633198979331198</v>
      </c>
      <c r="J270">
        <v>10.993436434119801</v>
      </c>
      <c r="L270">
        <v>10.872960270333399</v>
      </c>
      <c r="M270">
        <f t="shared" si="16"/>
        <v>1.4514506040687805E-2</v>
      </c>
      <c r="P270">
        <f t="shared" si="17"/>
        <v>5.200365743146417</v>
      </c>
    </row>
    <row r="271" spans="1:16" x14ac:dyDescent="0.15">
      <c r="A271">
        <f t="shared" ref="A271:A334" si="18">A259+1</f>
        <v>1973</v>
      </c>
      <c r="B271">
        <f t="shared" ref="B271:B334" si="19">B259</f>
        <v>6</v>
      </c>
      <c r="C271">
        <v>22.6</v>
      </c>
      <c r="D271">
        <v>21.7</v>
      </c>
      <c r="E271">
        <v>30</v>
      </c>
      <c r="F271">
        <v>15</v>
      </c>
      <c r="G271">
        <v>1.70534623211577</v>
      </c>
      <c r="H271">
        <v>2.9742056454373902</v>
      </c>
      <c r="I271">
        <v>62.189421939459699</v>
      </c>
      <c r="J271">
        <v>14.9925956041033</v>
      </c>
      <c r="L271">
        <v>14.198920598410901</v>
      </c>
      <c r="M271">
        <f t="shared" si="16"/>
        <v>0.62992001466083081</v>
      </c>
      <c r="P271">
        <f t="shared" si="17"/>
        <v>39.433253246490793</v>
      </c>
    </row>
    <row r="272" spans="1:16" x14ac:dyDescent="0.15">
      <c r="A272">
        <f t="shared" si="18"/>
        <v>1973</v>
      </c>
      <c r="B272">
        <f t="shared" si="19"/>
        <v>7</v>
      </c>
      <c r="C272">
        <v>25.2</v>
      </c>
      <c r="D272">
        <v>0.3</v>
      </c>
      <c r="E272">
        <v>32</v>
      </c>
      <c r="F272">
        <v>18</v>
      </c>
      <c r="G272">
        <v>2.06398920266049</v>
      </c>
      <c r="H272">
        <v>3.40938229946115</v>
      </c>
      <c r="I272">
        <v>64.384730950873703</v>
      </c>
      <c r="J272">
        <v>17.991949688187901</v>
      </c>
      <c r="L272">
        <v>17.655870638546901</v>
      </c>
      <c r="M272">
        <f t="shared" si="16"/>
        <v>0.11294912760759804</v>
      </c>
      <c r="P272">
        <f t="shared" si="17"/>
        <v>86.09880727325347</v>
      </c>
    </row>
    <row r="273" spans="1:16" x14ac:dyDescent="0.15">
      <c r="A273">
        <f t="shared" si="18"/>
        <v>1973</v>
      </c>
      <c r="B273">
        <f t="shared" si="19"/>
        <v>8</v>
      </c>
      <c r="C273">
        <v>26.5</v>
      </c>
      <c r="D273">
        <v>66.099999999999994</v>
      </c>
      <c r="E273">
        <v>33</v>
      </c>
      <c r="F273">
        <v>19</v>
      </c>
      <c r="G273">
        <v>2.1973933238855299</v>
      </c>
      <c r="H273">
        <v>3.61377055974619</v>
      </c>
      <c r="I273">
        <v>63.470278755833803</v>
      </c>
      <c r="J273">
        <v>18.991731469870501</v>
      </c>
      <c r="L273">
        <v>18.821061868657001</v>
      </c>
      <c r="M273">
        <f t="shared" si="16"/>
        <v>2.9128112778375292E-2</v>
      </c>
      <c r="P273">
        <f t="shared" si="17"/>
        <v>105.65220980770667</v>
      </c>
    </row>
    <row r="274" spans="1:16" x14ac:dyDescent="0.15">
      <c r="A274">
        <f t="shared" si="18"/>
        <v>1973</v>
      </c>
      <c r="B274">
        <f t="shared" si="19"/>
        <v>9</v>
      </c>
      <c r="C274">
        <v>21.2</v>
      </c>
      <c r="D274">
        <v>108.5</v>
      </c>
      <c r="E274">
        <v>28</v>
      </c>
      <c r="F274">
        <v>9</v>
      </c>
      <c r="G274">
        <v>1.1480604779781101</v>
      </c>
      <c r="H274">
        <v>2.4639954209866901</v>
      </c>
      <c r="I274">
        <v>45.599166770161197</v>
      </c>
      <c r="J274">
        <v>8.9938481099832899</v>
      </c>
      <c r="L274">
        <v>12.6753197558471</v>
      </c>
      <c r="M274">
        <f t="shared" si="16"/>
        <v>13.553233479299195</v>
      </c>
      <c r="P274">
        <f t="shared" si="17"/>
        <v>7.8872632894838313E-2</v>
      </c>
    </row>
    <row r="275" spans="1:16" x14ac:dyDescent="0.15">
      <c r="A275">
        <f t="shared" si="18"/>
        <v>1973</v>
      </c>
      <c r="B275">
        <f t="shared" si="19"/>
        <v>10</v>
      </c>
      <c r="C275">
        <v>18.8</v>
      </c>
      <c r="D275">
        <v>59</v>
      </c>
      <c r="E275">
        <v>26</v>
      </c>
      <c r="F275">
        <v>7</v>
      </c>
      <c r="G275">
        <v>1.00185842597615</v>
      </c>
      <c r="H275">
        <v>2.1816491272893601</v>
      </c>
      <c r="I275">
        <v>46.165935102488</v>
      </c>
      <c r="J275">
        <v>6.9942539597163096</v>
      </c>
      <c r="L275">
        <v>10.5360417064513</v>
      </c>
      <c r="M275">
        <f t="shared" si="16"/>
        <v>12.544260442922122</v>
      </c>
      <c r="P275">
        <f t="shared" si="17"/>
        <v>2.9541064819955998</v>
      </c>
    </row>
    <row r="276" spans="1:16" x14ac:dyDescent="0.15">
      <c r="A276">
        <f t="shared" si="18"/>
        <v>1973</v>
      </c>
      <c r="B276">
        <f t="shared" si="19"/>
        <v>11</v>
      </c>
      <c r="C276">
        <v>12.1</v>
      </c>
      <c r="D276">
        <v>172.4</v>
      </c>
      <c r="E276">
        <v>25</v>
      </c>
      <c r="F276">
        <v>2</v>
      </c>
      <c r="G276">
        <v>0.70564143414402802</v>
      </c>
      <c r="H276">
        <v>1.93670957582544</v>
      </c>
      <c r="I276">
        <v>49.980300014959802</v>
      </c>
      <c r="J276">
        <v>1.99524309456098</v>
      </c>
      <c r="L276">
        <v>3.2337520743046499</v>
      </c>
      <c r="M276">
        <f t="shared" si="16"/>
        <v>1.5339044929057062</v>
      </c>
      <c r="P276">
        <f t="shared" si="17"/>
        <v>45.128330269330903</v>
      </c>
    </row>
    <row r="277" spans="1:16" x14ac:dyDescent="0.15">
      <c r="A277">
        <f t="shared" si="18"/>
        <v>1973</v>
      </c>
      <c r="B277">
        <f t="shared" si="19"/>
        <v>12</v>
      </c>
      <c r="C277">
        <v>7.9</v>
      </c>
      <c r="D277">
        <v>201.7</v>
      </c>
      <c r="E277">
        <v>20</v>
      </c>
      <c r="F277">
        <v>-1</v>
      </c>
      <c r="G277">
        <v>0.56775189117620495</v>
      </c>
      <c r="H277">
        <v>1.4530165810518301</v>
      </c>
      <c r="I277">
        <v>53.285803952228001</v>
      </c>
      <c r="J277">
        <v>-1.00418090316551</v>
      </c>
      <c r="L277">
        <v>-0.17506871739157001</v>
      </c>
      <c r="M277">
        <f t="shared" si="16"/>
        <v>0.68742701659884031</v>
      </c>
      <c r="P277">
        <f t="shared" si="17"/>
        <v>94.423709472441701</v>
      </c>
    </row>
    <row r="278" spans="1:16" x14ac:dyDescent="0.15">
      <c r="A278">
        <f t="shared" si="18"/>
        <v>1974</v>
      </c>
      <c r="B278">
        <f t="shared" si="19"/>
        <v>1</v>
      </c>
      <c r="C278">
        <v>5.4</v>
      </c>
      <c r="D278">
        <v>100.4</v>
      </c>
      <c r="E278">
        <v>12</v>
      </c>
      <c r="F278">
        <v>-1</v>
      </c>
      <c r="G278">
        <v>0.56775189117620495</v>
      </c>
      <c r="H278">
        <v>0.98515788211158095</v>
      </c>
      <c r="I278">
        <v>63.296685212073697</v>
      </c>
      <c r="J278">
        <v>-1.00418090316551</v>
      </c>
      <c r="L278">
        <v>-2.2115398304262301</v>
      </c>
      <c r="M278">
        <f t="shared" si="16"/>
        <v>1.4577155792361569</v>
      </c>
      <c r="P278">
        <f t="shared" si="17"/>
        <v>94.423709472441701</v>
      </c>
    </row>
    <row r="279" spans="1:16" x14ac:dyDescent="0.15">
      <c r="A279">
        <f t="shared" si="18"/>
        <v>1974</v>
      </c>
      <c r="B279">
        <f t="shared" si="19"/>
        <v>2</v>
      </c>
      <c r="C279">
        <v>5.9</v>
      </c>
      <c r="D279">
        <v>72.900000000000006</v>
      </c>
      <c r="E279">
        <v>15</v>
      </c>
      <c r="F279">
        <v>-2</v>
      </c>
      <c r="G279">
        <v>0.52741000445547603</v>
      </c>
      <c r="H279">
        <v>1.1163781182856201</v>
      </c>
      <c r="I279">
        <v>56.792877863597901</v>
      </c>
      <c r="J279">
        <v>-2.00399181553232</v>
      </c>
      <c r="L279">
        <v>-1.57921844326171</v>
      </c>
      <c r="M279">
        <f t="shared" si="16"/>
        <v>0.18043241779014618</v>
      </c>
      <c r="P279">
        <f t="shared" si="17"/>
        <v>114.85402912142868</v>
      </c>
    </row>
    <row r="280" spans="1:16" x14ac:dyDescent="0.15">
      <c r="A280">
        <f t="shared" si="18"/>
        <v>1974</v>
      </c>
      <c r="B280">
        <f t="shared" si="19"/>
        <v>3</v>
      </c>
      <c r="C280">
        <v>8.9</v>
      </c>
      <c r="D280">
        <v>56.9</v>
      </c>
      <c r="E280">
        <v>21</v>
      </c>
      <c r="F280">
        <v>2</v>
      </c>
      <c r="G280">
        <v>0.70564143414402802</v>
      </c>
      <c r="H280">
        <v>1.5963234157080499</v>
      </c>
      <c r="I280">
        <v>61.880583579149402</v>
      </c>
      <c r="J280">
        <v>1.99524309456098</v>
      </c>
      <c r="L280">
        <v>0.83033123936019704</v>
      </c>
      <c r="M280">
        <f t="shared" si="16"/>
        <v>1.3570196303873303</v>
      </c>
      <c r="P280">
        <f t="shared" si="17"/>
        <v>45.128330269330903</v>
      </c>
    </row>
    <row r="281" spans="1:16" x14ac:dyDescent="0.15">
      <c r="A281">
        <f t="shared" si="18"/>
        <v>1974</v>
      </c>
      <c r="B281">
        <f t="shared" si="19"/>
        <v>4</v>
      </c>
      <c r="C281">
        <v>12.5</v>
      </c>
      <c r="D281">
        <v>46.4</v>
      </c>
      <c r="E281">
        <v>27</v>
      </c>
      <c r="F281">
        <v>5</v>
      </c>
      <c r="G281">
        <v>0.87231096034971201</v>
      </c>
      <c r="H281">
        <v>2.21882556808028</v>
      </c>
      <c r="I281">
        <v>60.180912011044803</v>
      </c>
      <c r="J281">
        <v>4.9946539832934</v>
      </c>
      <c r="L281">
        <v>4.0241212025059401</v>
      </c>
      <c r="M281">
        <f t="shared" si="16"/>
        <v>0.94193387858303979</v>
      </c>
      <c r="P281">
        <f t="shared" si="17"/>
        <v>13.826137190016471</v>
      </c>
    </row>
    <row r="282" spans="1:16" x14ac:dyDescent="0.15">
      <c r="A282">
        <f t="shared" si="18"/>
        <v>1974</v>
      </c>
      <c r="B282">
        <f t="shared" si="19"/>
        <v>5</v>
      </c>
      <c r="C282">
        <v>19.5</v>
      </c>
      <c r="D282">
        <v>13.4</v>
      </c>
      <c r="E282">
        <v>28</v>
      </c>
      <c r="F282">
        <v>9</v>
      </c>
      <c r="G282">
        <v>1.1480604779781101</v>
      </c>
      <c r="H282">
        <v>2.4639954209866901</v>
      </c>
      <c r="I282">
        <v>50.644958129085097</v>
      </c>
      <c r="J282">
        <v>8.9938481099832899</v>
      </c>
      <c r="L282">
        <v>11.041602137031299</v>
      </c>
      <c r="M282">
        <f t="shared" si="16"/>
        <v>4.1932965552913402</v>
      </c>
      <c r="P282">
        <f t="shared" si="17"/>
        <v>7.8872632894838313E-2</v>
      </c>
    </row>
    <row r="283" spans="1:16" x14ac:dyDescent="0.15">
      <c r="A283">
        <f t="shared" si="18"/>
        <v>1974</v>
      </c>
      <c r="B283">
        <f t="shared" si="19"/>
        <v>6</v>
      </c>
      <c r="C283">
        <v>23.7</v>
      </c>
      <c r="D283">
        <v>28.1</v>
      </c>
      <c r="E283">
        <v>31</v>
      </c>
      <c r="F283">
        <v>15</v>
      </c>
      <c r="G283">
        <v>1.70534623211577</v>
      </c>
      <c r="H283">
        <v>3.0989692416171799</v>
      </c>
      <c r="I283">
        <v>58.190880390388202</v>
      </c>
      <c r="J283">
        <v>14.9925956041033</v>
      </c>
      <c r="L283">
        <v>15.8217077827205</v>
      </c>
      <c r="M283">
        <f t="shared" si="16"/>
        <v>0.68742700473135898</v>
      </c>
      <c r="P283">
        <f t="shared" si="17"/>
        <v>39.433253246490793</v>
      </c>
    </row>
    <row r="284" spans="1:16" x14ac:dyDescent="0.15">
      <c r="A284">
        <f t="shared" si="18"/>
        <v>1974</v>
      </c>
      <c r="B284">
        <f t="shared" si="19"/>
        <v>7</v>
      </c>
      <c r="C284">
        <v>24.3</v>
      </c>
      <c r="D284">
        <v>140.9</v>
      </c>
      <c r="E284">
        <v>32</v>
      </c>
      <c r="F284">
        <v>19</v>
      </c>
      <c r="G284">
        <v>2.1973933238855299</v>
      </c>
      <c r="H284">
        <v>3.4760843600736702</v>
      </c>
      <c r="I284">
        <v>72.328553433284796</v>
      </c>
      <c r="J284">
        <v>18.991731469870501</v>
      </c>
      <c r="L284">
        <v>16.6529490799402</v>
      </c>
      <c r="M284">
        <f t="shared" si="16"/>
        <v>5.4699030674480928</v>
      </c>
      <c r="P284">
        <f t="shared" si="17"/>
        <v>105.65220980770667</v>
      </c>
    </row>
    <row r="285" spans="1:16" x14ac:dyDescent="0.15">
      <c r="A285">
        <f t="shared" si="18"/>
        <v>1974</v>
      </c>
      <c r="B285">
        <f t="shared" si="19"/>
        <v>8</v>
      </c>
      <c r="C285">
        <v>24.6</v>
      </c>
      <c r="D285">
        <v>29.2</v>
      </c>
      <c r="E285">
        <v>32</v>
      </c>
      <c r="F285">
        <v>17</v>
      </c>
      <c r="G285">
        <v>1.9377293518704399</v>
      </c>
      <c r="H285">
        <v>3.3462523740661299</v>
      </c>
      <c r="I285">
        <v>62.6472163332853</v>
      </c>
      <c r="J285">
        <v>16.9921664500012</v>
      </c>
      <c r="L285">
        <v>17.0036429792885</v>
      </c>
      <c r="M285">
        <f t="shared" si="16"/>
        <v>1.3171072448226042E-4</v>
      </c>
      <c r="P285">
        <f t="shared" si="17"/>
        <v>68.544507843502942</v>
      </c>
    </row>
    <row r="286" spans="1:16" x14ac:dyDescent="0.15">
      <c r="A286">
        <f t="shared" si="18"/>
        <v>1974</v>
      </c>
      <c r="B286">
        <f t="shared" si="19"/>
        <v>9</v>
      </c>
      <c r="C286">
        <v>21.9</v>
      </c>
      <c r="D286">
        <v>108</v>
      </c>
      <c r="E286">
        <v>30</v>
      </c>
      <c r="F286">
        <v>13</v>
      </c>
      <c r="G286">
        <v>1.4977709027569801</v>
      </c>
      <c r="H286">
        <v>2.8704179807579902</v>
      </c>
      <c r="I286">
        <v>56.9958658936768</v>
      </c>
      <c r="J286">
        <v>12.993018932151299</v>
      </c>
      <c r="L286">
        <v>13.2794635629658</v>
      </c>
      <c r="M286">
        <f t="shared" si="16"/>
        <v>8.2050526522455522E-2</v>
      </c>
      <c r="P286">
        <f t="shared" si="17"/>
        <v>18.318515913793483</v>
      </c>
    </row>
    <row r="287" spans="1:16" x14ac:dyDescent="0.15">
      <c r="A287">
        <f t="shared" si="18"/>
        <v>1974</v>
      </c>
      <c r="B287">
        <f t="shared" si="19"/>
        <v>10</v>
      </c>
      <c r="C287">
        <v>17.8</v>
      </c>
      <c r="D287">
        <v>0</v>
      </c>
      <c r="E287">
        <v>32</v>
      </c>
      <c r="F287">
        <v>7</v>
      </c>
      <c r="G287">
        <v>1.00185842597615</v>
      </c>
      <c r="H287">
        <v>2.8783169111189801</v>
      </c>
      <c r="I287">
        <v>49.1546491189373</v>
      </c>
      <c r="J287">
        <v>6.9942539597163096</v>
      </c>
      <c r="L287">
        <v>7.8233661391103002</v>
      </c>
      <c r="M287">
        <f t="shared" si="16"/>
        <v>0.68742700601945284</v>
      </c>
      <c r="P287">
        <f t="shared" si="17"/>
        <v>2.9541064819955998</v>
      </c>
    </row>
    <row r="288" spans="1:16" x14ac:dyDescent="0.15">
      <c r="A288">
        <f t="shared" si="18"/>
        <v>1974</v>
      </c>
      <c r="B288">
        <f t="shared" si="19"/>
        <v>11</v>
      </c>
      <c r="C288">
        <v>14.9</v>
      </c>
      <c r="D288">
        <v>127</v>
      </c>
      <c r="E288">
        <v>28</v>
      </c>
      <c r="F288">
        <v>5</v>
      </c>
      <c r="G288">
        <v>0.87231096034971201</v>
      </c>
      <c r="H288">
        <v>2.3261206621724901</v>
      </c>
      <c r="I288">
        <v>51.482056806286799</v>
      </c>
      <c r="J288">
        <v>4.9946539832934</v>
      </c>
      <c r="L288">
        <v>6.4781073401646898</v>
      </c>
      <c r="M288">
        <f t="shared" si="16"/>
        <v>2.2006338620126984</v>
      </c>
      <c r="P288">
        <f t="shared" si="17"/>
        <v>13.826137190016471</v>
      </c>
    </row>
    <row r="289" spans="1:16" x14ac:dyDescent="0.15">
      <c r="A289">
        <f t="shared" si="18"/>
        <v>1974</v>
      </c>
      <c r="B289">
        <f t="shared" si="19"/>
        <v>12</v>
      </c>
      <c r="C289">
        <v>8.5</v>
      </c>
      <c r="D289">
        <v>115.2</v>
      </c>
      <c r="E289">
        <v>18</v>
      </c>
      <c r="F289">
        <v>0</v>
      </c>
      <c r="G289">
        <v>0.61080000000000001</v>
      </c>
      <c r="H289">
        <v>1.33739460133024</v>
      </c>
      <c r="I289">
        <v>55.034320765765997</v>
      </c>
      <c r="J289">
        <v>-4.3714473631505301E-3</v>
      </c>
      <c r="L289">
        <v>9.6493990792714299E-2</v>
      </c>
      <c r="M289">
        <f t="shared" si="16"/>
        <v>1.0173836614374591E-2</v>
      </c>
      <c r="P289">
        <f t="shared" si="17"/>
        <v>75.992658939270498</v>
      </c>
    </row>
    <row r="290" spans="1:16" x14ac:dyDescent="0.15">
      <c r="A290">
        <f t="shared" si="18"/>
        <v>1975</v>
      </c>
      <c r="B290">
        <f t="shared" si="19"/>
        <v>1</v>
      </c>
      <c r="C290">
        <v>7.6</v>
      </c>
      <c r="D290">
        <v>53.6</v>
      </c>
      <c r="E290">
        <v>19</v>
      </c>
      <c r="F290">
        <v>-2</v>
      </c>
      <c r="G290">
        <v>0.52741000445547603</v>
      </c>
      <c r="H290">
        <v>1.3624016641704999</v>
      </c>
      <c r="I290">
        <v>50.523453554045901</v>
      </c>
      <c r="J290">
        <v>-2.00399181553232</v>
      </c>
      <c r="L290">
        <v>-0.39626154991694101</v>
      </c>
      <c r="M290">
        <f t="shared" si="16"/>
        <v>2.5847966069756967</v>
      </c>
      <c r="P290">
        <f t="shared" si="17"/>
        <v>114.85402912142868</v>
      </c>
    </row>
    <row r="291" spans="1:16" x14ac:dyDescent="0.15">
      <c r="A291">
        <f t="shared" si="18"/>
        <v>1975</v>
      </c>
      <c r="B291">
        <f t="shared" si="19"/>
        <v>2</v>
      </c>
      <c r="C291">
        <v>7.2</v>
      </c>
      <c r="D291">
        <v>84.7</v>
      </c>
      <c r="E291">
        <v>19</v>
      </c>
      <c r="F291">
        <v>0</v>
      </c>
      <c r="G291">
        <v>0.61080000000000001</v>
      </c>
      <c r="H291">
        <v>1.4040966619427599</v>
      </c>
      <c r="I291">
        <v>60.135825902623701</v>
      </c>
      <c r="J291">
        <v>-4.3714473631505301E-3</v>
      </c>
      <c r="L291">
        <v>-0.94794588042126404</v>
      </c>
      <c r="M291">
        <f t="shared" si="16"/>
        <v>0.89033271072094033</v>
      </c>
      <c r="P291">
        <f t="shared" si="17"/>
        <v>75.992658939270498</v>
      </c>
    </row>
    <row r="292" spans="1:16" x14ac:dyDescent="0.15">
      <c r="A292">
        <f t="shared" si="18"/>
        <v>1975</v>
      </c>
      <c r="B292">
        <f t="shared" si="19"/>
        <v>3</v>
      </c>
      <c r="C292">
        <v>10</v>
      </c>
      <c r="D292">
        <v>39.799999999999997</v>
      </c>
      <c r="E292">
        <v>31</v>
      </c>
      <c r="F292">
        <v>1</v>
      </c>
      <c r="G292">
        <v>0.65670916398908097</v>
      </c>
      <c r="H292">
        <v>2.5746507075538299</v>
      </c>
      <c r="I292">
        <v>53.479572883283602</v>
      </c>
      <c r="J292">
        <v>0.99543655187795099</v>
      </c>
      <c r="L292">
        <v>1.2763407365549799</v>
      </c>
      <c r="M292">
        <f t="shared" si="16"/>
        <v>7.8907160969066373E-2</v>
      </c>
      <c r="P292">
        <f t="shared" si="17"/>
        <v>59.560868784144368</v>
      </c>
    </row>
    <row r="293" spans="1:16" x14ac:dyDescent="0.15">
      <c r="A293">
        <f t="shared" si="18"/>
        <v>1975</v>
      </c>
      <c r="B293">
        <f t="shared" si="19"/>
        <v>4</v>
      </c>
      <c r="C293">
        <v>15.7</v>
      </c>
      <c r="D293">
        <v>17.8</v>
      </c>
      <c r="E293">
        <v>26</v>
      </c>
      <c r="F293">
        <v>5</v>
      </c>
      <c r="G293">
        <v>0.87231096034971201</v>
      </c>
      <c r="H293">
        <v>2.11687539447614</v>
      </c>
      <c r="I293">
        <v>48.903595760674499</v>
      </c>
      <c r="J293">
        <v>4.9946539832934</v>
      </c>
      <c r="L293">
        <v>7.0070074989339197</v>
      </c>
      <c r="M293">
        <f t="shared" si="16"/>
        <v>4.0495666719107595</v>
      </c>
      <c r="P293">
        <f t="shared" si="17"/>
        <v>13.826137190016471</v>
      </c>
    </row>
    <row r="294" spans="1:16" x14ac:dyDescent="0.15">
      <c r="A294">
        <f t="shared" si="18"/>
        <v>1975</v>
      </c>
      <c r="B294">
        <f t="shared" si="19"/>
        <v>5</v>
      </c>
      <c r="C294">
        <v>20.9</v>
      </c>
      <c r="D294">
        <v>24</v>
      </c>
      <c r="E294">
        <v>32</v>
      </c>
      <c r="F294">
        <v>12</v>
      </c>
      <c r="G294">
        <v>1.4025638730469601</v>
      </c>
      <c r="H294">
        <v>3.0786696346543798</v>
      </c>
      <c r="I294">
        <v>56.7432992441286</v>
      </c>
      <c r="J294">
        <v>11.9932284113971</v>
      </c>
      <c r="L294">
        <v>12.4473338316627</v>
      </c>
      <c r="M294">
        <f t="shared" si="16"/>
        <v>0.20621173271459747</v>
      </c>
      <c r="P294">
        <f t="shared" si="17"/>
        <v>10.759863064581548</v>
      </c>
    </row>
    <row r="295" spans="1:16" x14ac:dyDescent="0.15">
      <c r="A295">
        <f t="shared" si="18"/>
        <v>1975</v>
      </c>
      <c r="B295">
        <f t="shared" si="19"/>
        <v>6</v>
      </c>
      <c r="C295">
        <v>25.7</v>
      </c>
      <c r="D295">
        <v>4</v>
      </c>
      <c r="E295">
        <v>32</v>
      </c>
      <c r="F295">
        <v>19</v>
      </c>
      <c r="G295">
        <v>2.1973933238855299</v>
      </c>
      <c r="H295">
        <v>3.4760843600736702</v>
      </c>
      <c r="I295">
        <v>66.541574732388497</v>
      </c>
      <c r="J295">
        <v>18.991731469870501</v>
      </c>
      <c r="L295">
        <v>18.510826607320698</v>
      </c>
      <c r="M295">
        <f t="shared" si="16"/>
        <v>0.23126948682404483</v>
      </c>
      <c r="P295">
        <f t="shared" si="17"/>
        <v>105.65220980770667</v>
      </c>
    </row>
    <row r="296" spans="1:16" x14ac:dyDescent="0.15">
      <c r="A296">
        <f t="shared" si="18"/>
        <v>1975</v>
      </c>
      <c r="B296">
        <f t="shared" si="19"/>
        <v>7</v>
      </c>
      <c r="C296">
        <v>27.1</v>
      </c>
      <c r="D296">
        <v>0</v>
      </c>
      <c r="E296">
        <v>35</v>
      </c>
      <c r="F296">
        <v>20</v>
      </c>
      <c r="G296">
        <v>2.3382812709274501</v>
      </c>
      <c r="H296">
        <v>3.9804812547117798</v>
      </c>
      <c r="I296">
        <v>65.200189098697194</v>
      </c>
      <c r="J296">
        <v>19.9915117950524</v>
      </c>
      <c r="L296">
        <v>19.620887410076101</v>
      </c>
      <c r="M296">
        <f t="shared" si="16"/>
        <v>0.13736243473905999</v>
      </c>
      <c r="P296">
        <f t="shared" si="17"/>
        <v>127.20470670982162</v>
      </c>
    </row>
    <row r="297" spans="1:16" x14ac:dyDescent="0.15">
      <c r="A297">
        <f t="shared" si="18"/>
        <v>1975</v>
      </c>
      <c r="B297">
        <f t="shared" si="19"/>
        <v>8</v>
      </c>
      <c r="C297">
        <v>25.4</v>
      </c>
      <c r="D297">
        <v>167</v>
      </c>
      <c r="E297">
        <v>33</v>
      </c>
      <c r="F297">
        <v>18</v>
      </c>
      <c r="G297">
        <v>2.06398920266049</v>
      </c>
      <c r="H297">
        <v>3.5470684991336698</v>
      </c>
      <c r="I297">
        <v>63.623992880931397</v>
      </c>
      <c r="J297">
        <v>17.991949688187901</v>
      </c>
      <c r="L297">
        <v>17.999790355505301</v>
      </c>
      <c r="M297">
        <f t="shared" si="16"/>
        <v>6.1476063982135229E-5</v>
      </c>
      <c r="P297">
        <f t="shared" si="17"/>
        <v>86.09880727325347</v>
      </c>
    </row>
    <row r="298" spans="1:16" x14ac:dyDescent="0.15">
      <c r="A298">
        <f t="shared" si="18"/>
        <v>1975</v>
      </c>
      <c r="B298">
        <f t="shared" si="19"/>
        <v>9</v>
      </c>
      <c r="C298">
        <v>23.5</v>
      </c>
      <c r="D298">
        <v>56</v>
      </c>
      <c r="E298">
        <v>31</v>
      </c>
      <c r="F298">
        <v>15</v>
      </c>
      <c r="G298">
        <v>1.70534623211577</v>
      </c>
      <c r="H298">
        <v>3.0989692416171799</v>
      </c>
      <c r="I298">
        <v>58.895807569073099</v>
      </c>
      <c r="J298">
        <v>14.9925956041033</v>
      </c>
      <c r="L298">
        <v>15.624325709475499</v>
      </c>
      <c r="M298">
        <f t="shared" si="16"/>
        <v>0.39908292603356976</v>
      </c>
      <c r="P298">
        <f t="shared" si="17"/>
        <v>39.433253246490793</v>
      </c>
    </row>
    <row r="299" spans="1:16" x14ac:dyDescent="0.15">
      <c r="A299">
        <f t="shared" si="18"/>
        <v>1975</v>
      </c>
      <c r="B299">
        <f t="shared" si="19"/>
        <v>10</v>
      </c>
      <c r="C299">
        <v>17.399999999999999</v>
      </c>
      <c r="D299">
        <v>232.6</v>
      </c>
      <c r="E299">
        <v>26</v>
      </c>
      <c r="F299">
        <v>8</v>
      </c>
      <c r="G299">
        <v>1.0727688258811301</v>
      </c>
      <c r="H299">
        <v>2.21710432724185</v>
      </c>
      <c r="I299">
        <v>53.9785822316544</v>
      </c>
      <c r="J299">
        <v>7.9940517631177004</v>
      </c>
      <c r="L299">
        <v>7.7590619224373798</v>
      </c>
      <c r="M299">
        <f t="shared" si="16"/>
        <v>5.5220225222962452E-2</v>
      </c>
      <c r="P299">
        <f t="shared" si="17"/>
        <v>0.51689431881750869</v>
      </c>
    </row>
    <row r="300" spans="1:16" x14ac:dyDescent="0.15">
      <c r="A300">
        <f t="shared" si="18"/>
        <v>1975</v>
      </c>
      <c r="B300">
        <f t="shared" si="19"/>
        <v>11</v>
      </c>
      <c r="C300">
        <v>11.4</v>
      </c>
      <c r="D300">
        <v>151.69999999999999</v>
      </c>
      <c r="E300">
        <v>24</v>
      </c>
      <c r="F300">
        <v>1</v>
      </c>
      <c r="G300">
        <v>0.65670916398908097</v>
      </c>
      <c r="H300">
        <v>1.8203133205773201</v>
      </c>
      <c r="I300">
        <v>48.716286162984701</v>
      </c>
      <c r="J300">
        <v>0.99543655187795099</v>
      </c>
      <c r="L300">
        <v>2.81090773395636</v>
      </c>
      <c r="M300">
        <f t="shared" si="16"/>
        <v>3.2959356129571753</v>
      </c>
      <c r="P300">
        <f t="shared" si="17"/>
        <v>59.560868784144368</v>
      </c>
    </row>
    <row r="301" spans="1:16" x14ac:dyDescent="0.15">
      <c r="A301">
        <f t="shared" si="18"/>
        <v>1975</v>
      </c>
      <c r="B301">
        <f t="shared" si="19"/>
        <v>12</v>
      </c>
      <c r="C301">
        <v>7.2</v>
      </c>
      <c r="D301">
        <v>87.6</v>
      </c>
      <c r="E301">
        <v>16</v>
      </c>
      <c r="F301">
        <v>-1</v>
      </c>
      <c r="G301">
        <v>0.56775189117620495</v>
      </c>
      <c r="H301">
        <v>1.1930192858308799</v>
      </c>
      <c r="I301">
        <v>55.897558748620902</v>
      </c>
      <c r="J301">
        <v>-1.00418090316551</v>
      </c>
      <c r="L301">
        <v>-0.94794588042126404</v>
      </c>
      <c r="M301">
        <f t="shared" si="16"/>
        <v>3.1623777830458613E-3</v>
      </c>
      <c r="P301">
        <f t="shared" si="17"/>
        <v>94.423709472441701</v>
      </c>
    </row>
    <row r="302" spans="1:16" x14ac:dyDescent="0.15">
      <c r="A302">
        <f t="shared" si="18"/>
        <v>1976</v>
      </c>
      <c r="B302">
        <f t="shared" si="19"/>
        <v>1</v>
      </c>
      <c r="C302">
        <v>8.1</v>
      </c>
      <c r="D302">
        <v>25.8</v>
      </c>
      <c r="E302">
        <v>20</v>
      </c>
      <c r="F302">
        <v>0</v>
      </c>
      <c r="G302">
        <v>0.61080000000000001</v>
      </c>
      <c r="H302">
        <v>1.4745406354637201</v>
      </c>
      <c r="I302">
        <v>56.550469853809901</v>
      </c>
      <c r="J302">
        <v>-4.3714473631505301E-3</v>
      </c>
      <c r="L302">
        <v>-0.13875313857864499</v>
      </c>
      <c r="M302">
        <f t="shared" si="16"/>
        <v>1.8058438933936501E-2</v>
      </c>
      <c r="P302">
        <f t="shared" si="17"/>
        <v>75.992658939270498</v>
      </c>
    </row>
    <row r="303" spans="1:16" x14ac:dyDescent="0.15">
      <c r="A303">
        <f t="shared" si="18"/>
        <v>1976</v>
      </c>
      <c r="B303">
        <f t="shared" si="19"/>
        <v>2</v>
      </c>
      <c r="C303">
        <v>5.0999999999999996</v>
      </c>
      <c r="D303">
        <v>122.2</v>
      </c>
      <c r="E303">
        <v>16</v>
      </c>
      <c r="F303">
        <v>-4</v>
      </c>
      <c r="G303">
        <v>0.45426018589398098</v>
      </c>
      <c r="H303">
        <v>1.1362734331897699</v>
      </c>
      <c r="I303">
        <v>51.713392101427601</v>
      </c>
      <c r="J303">
        <v>-4.0036180099720102</v>
      </c>
      <c r="L303">
        <v>-2.8064959355702199</v>
      </c>
      <c r="M303">
        <f t="shared" si="16"/>
        <v>1.4331012610200455</v>
      </c>
      <c r="P303">
        <f t="shared" si="17"/>
        <v>161.71251071812301</v>
      </c>
    </row>
    <row r="304" spans="1:16" x14ac:dyDescent="0.15">
      <c r="A304">
        <f t="shared" si="18"/>
        <v>1976</v>
      </c>
      <c r="B304">
        <f t="shared" si="19"/>
        <v>3</v>
      </c>
      <c r="C304">
        <v>7.3</v>
      </c>
      <c r="D304">
        <v>80.7</v>
      </c>
      <c r="E304">
        <v>16</v>
      </c>
      <c r="F304">
        <v>-2</v>
      </c>
      <c r="G304">
        <v>0.52741000445547603</v>
      </c>
      <c r="H304">
        <v>1.1728483424705101</v>
      </c>
      <c r="I304">
        <v>51.571121162012197</v>
      </c>
      <c r="J304">
        <v>-2.00399181553232</v>
      </c>
      <c r="L304">
        <v>-0.81380370701779003</v>
      </c>
      <c r="M304">
        <f t="shared" si="16"/>
        <v>1.4165477336493941</v>
      </c>
      <c r="P304">
        <f t="shared" si="17"/>
        <v>114.85402912142868</v>
      </c>
    </row>
    <row r="305" spans="1:16" x14ac:dyDescent="0.15">
      <c r="A305">
        <f t="shared" si="18"/>
        <v>1976</v>
      </c>
      <c r="B305">
        <f t="shared" si="19"/>
        <v>4</v>
      </c>
      <c r="C305">
        <v>14.5</v>
      </c>
      <c r="D305">
        <v>33</v>
      </c>
      <c r="E305">
        <v>30</v>
      </c>
      <c r="F305">
        <v>5</v>
      </c>
      <c r="G305">
        <v>0.87231096034971201</v>
      </c>
      <c r="H305">
        <v>2.5576880095543602</v>
      </c>
      <c r="I305">
        <v>52.828297044674798</v>
      </c>
      <c r="J305">
        <v>4.9946539832934</v>
      </c>
      <c r="L305">
        <v>5.7868950291500996</v>
      </c>
      <c r="M305">
        <f t="shared" si="16"/>
        <v>0.62764587474011713</v>
      </c>
      <c r="P305">
        <f t="shared" si="17"/>
        <v>13.826137190016471</v>
      </c>
    </row>
    <row r="306" spans="1:16" x14ac:dyDescent="0.15">
      <c r="A306">
        <f t="shared" si="18"/>
        <v>1976</v>
      </c>
      <c r="B306">
        <f t="shared" si="19"/>
        <v>5</v>
      </c>
      <c r="C306">
        <v>19</v>
      </c>
      <c r="D306">
        <v>20.399999999999999</v>
      </c>
      <c r="E306">
        <v>31</v>
      </c>
      <c r="F306">
        <v>11</v>
      </c>
      <c r="G306">
        <v>1.3127141391058299</v>
      </c>
      <c r="H306">
        <v>2.9026531951122099</v>
      </c>
      <c r="I306">
        <v>59.739607144369998</v>
      </c>
      <c r="J306">
        <v>10.993436434119801</v>
      </c>
      <c r="L306">
        <v>10.7298411034101</v>
      </c>
      <c r="M306">
        <f t="shared" si="16"/>
        <v>6.9482498371956164E-2</v>
      </c>
      <c r="P306">
        <f t="shared" si="17"/>
        <v>5.200365743146417</v>
      </c>
    </row>
    <row r="307" spans="1:16" x14ac:dyDescent="0.15">
      <c r="A307">
        <f t="shared" si="18"/>
        <v>1976</v>
      </c>
      <c r="B307">
        <f t="shared" si="19"/>
        <v>6</v>
      </c>
      <c r="C307">
        <v>23.5</v>
      </c>
      <c r="D307">
        <v>33</v>
      </c>
      <c r="E307">
        <v>32</v>
      </c>
      <c r="F307">
        <v>16</v>
      </c>
      <c r="G307">
        <v>1.81828668048555</v>
      </c>
      <c r="H307">
        <v>3.2865310383736799</v>
      </c>
      <c r="I307">
        <v>62.796316913558897</v>
      </c>
      <c r="J307">
        <v>15.992381755307401</v>
      </c>
      <c r="L307">
        <v>15.624325709475499</v>
      </c>
      <c r="M307">
        <f t="shared" si="16"/>
        <v>0.13546525287341449</v>
      </c>
      <c r="P307">
        <f t="shared" si="17"/>
        <v>52.989320255541784</v>
      </c>
    </row>
    <row r="308" spans="1:16" x14ac:dyDescent="0.15">
      <c r="A308">
        <f t="shared" si="18"/>
        <v>1976</v>
      </c>
      <c r="B308">
        <f t="shared" si="19"/>
        <v>7</v>
      </c>
      <c r="C308">
        <v>25.3</v>
      </c>
      <c r="D308">
        <v>24.4</v>
      </c>
      <c r="E308">
        <v>33</v>
      </c>
      <c r="F308">
        <v>19</v>
      </c>
      <c r="G308">
        <v>2.1973933238855299</v>
      </c>
      <c r="H308">
        <v>3.61377055974619</v>
      </c>
      <c r="I308">
        <v>68.139869871337098</v>
      </c>
      <c r="J308">
        <v>18.991731469870501</v>
      </c>
      <c r="L308">
        <v>17.821278629948999</v>
      </c>
      <c r="M308">
        <f t="shared" si="16"/>
        <v>1.3699598504803097</v>
      </c>
      <c r="P308">
        <f t="shared" si="17"/>
        <v>105.65220980770667</v>
      </c>
    </row>
    <row r="309" spans="1:16" x14ac:dyDescent="0.15">
      <c r="A309">
        <f t="shared" si="18"/>
        <v>1976</v>
      </c>
      <c r="B309">
        <f t="shared" si="19"/>
        <v>8</v>
      </c>
      <c r="C309">
        <v>26.8</v>
      </c>
      <c r="D309">
        <v>0.1</v>
      </c>
      <c r="E309">
        <v>33</v>
      </c>
      <c r="F309">
        <v>20</v>
      </c>
      <c r="G309">
        <v>2.3382812709274501</v>
      </c>
      <c r="H309">
        <v>3.6842145332671499</v>
      </c>
      <c r="I309">
        <v>66.358324189548398</v>
      </c>
      <c r="J309">
        <v>19.9915117950524</v>
      </c>
      <c r="L309">
        <v>19.073877823582698</v>
      </c>
      <c r="M309">
        <f t="shared" si="16"/>
        <v>0.84205210559525689</v>
      </c>
      <c r="P309">
        <f t="shared" si="17"/>
        <v>127.20470670982162</v>
      </c>
    </row>
    <row r="310" spans="1:16" x14ac:dyDescent="0.15">
      <c r="A310">
        <f t="shared" si="18"/>
        <v>1976</v>
      </c>
      <c r="B310">
        <f t="shared" si="19"/>
        <v>9</v>
      </c>
      <c r="C310">
        <v>24.1</v>
      </c>
      <c r="D310">
        <v>87</v>
      </c>
      <c r="E310">
        <v>32</v>
      </c>
      <c r="F310">
        <v>17</v>
      </c>
      <c r="G310">
        <v>1.9377293518704399</v>
      </c>
      <c r="H310">
        <v>3.3462523740661299</v>
      </c>
      <c r="I310">
        <v>64.550644047465994</v>
      </c>
      <c r="J310">
        <v>16.9921664500012</v>
      </c>
      <c r="L310">
        <v>16.3590742375799</v>
      </c>
      <c r="M310">
        <f t="shared" si="16"/>
        <v>0.40080574942849601</v>
      </c>
      <c r="P310">
        <f t="shared" si="17"/>
        <v>68.544507843502942</v>
      </c>
    </row>
    <row r="311" spans="1:16" x14ac:dyDescent="0.15">
      <c r="A311">
        <f t="shared" si="18"/>
        <v>1976</v>
      </c>
      <c r="B311">
        <f t="shared" si="19"/>
        <v>10</v>
      </c>
      <c r="C311">
        <v>16.8</v>
      </c>
      <c r="D311">
        <v>256.3</v>
      </c>
      <c r="E311">
        <v>28</v>
      </c>
      <c r="F311">
        <v>6</v>
      </c>
      <c r="G311">
        <v>0.93510940339373405</v>
      </c>
      <c r="H311">
        <v>2.3575198836945002</v>
      </c>
      <c r="I311">
        <v>48.874019769937803</v>
      </c>
      <c r="J311">
        <v>5.9944546997759298</v>
      </c>
      <c r="L311">
        <v>7.3128383012665701</v>
      </c>
      <c r="M311">
        <f t="shared" si="16"/>
        <v>1.7381353206794314</v>
      </c>
      <c r="P311">
        <f t="shared" si="17"/>
        <v>7.3905178598942118</v>
      </c>
    </row>
    <row r="312" spans="1:16" x14ac:dyDescent="0.15">
      <c r="A312">
        <f t="shared" si="18"/>
        <v>1976</v>
      </c>
      <c r="B312">
        <f t="shared" si="19"/>
        <v>11</v>
      </c>
      <c r="C312">
        <v>11.9</v>
      </c>
      <c r="D312">
        <v>59.5</v>
      </c>
      <c r="E312">
        <v>26</v>
      </c>
      <c r="F312">
        <v>2</v>
      </c>
      <c r="G312">
        <v>0.70564143414402802</v>
      </c>
      <c r="H312">
        <v>2.0335406313733002</v>
      </c>
      <c r="I312">
        <v>50.643800593573701</v>
      </c>
      <c r="J312">
        <v>1.99524309456098</v>
      </c>
      <c r="L312">
        <v>2.9374525753468701</v>
      </c>
      <c r="M312">
        <f t="shared" si="16"/>
        <v>0.88775870568281656</v>
      </c>
      <c r="P312">
        <f t="shared" si="17"/>
        <v>45.128330269330903</v>
      </c>
    </row>
    <row r="313" spans="1:16" x14ac:dyDescent="0.15">
      <c r="A313">
        <f t="shared" si="18"/>
        <v>1976</v>
      </c>
      <c r="B313">
        <f t="shared" si="19"/>
        <v>12</v>
      </c>
      <c r="C313">
        <v>9.1</v>
      </c>
      <c r="D313">
        <v>129.30000000000001</v>
      </c>
      <c r="E313">
        <v>22</v>
      </c>
      <c r="F313">
        <v>2</v>
      </c>
      <c r="G313">
        <v>0.70564143414402802</v>
      </c>
      <c r="H313">
        <v>1.6747863131773</v>
      </c>
      <c r="I313">
        <v>61.050130458792303</v>
      </c>
      <c r="J313">
        <v>1.99524309456098</v>
      </c>
      <c r="L313">
        <v>1.18780638069177</v>
      </c>
      <c r="M313">
        <f t="shared" si="16"/>
        <v>0.65195404690390857</v>
      </c>
      <c r="P313">
        <f t="shared" si="17"/>
        <v>45.128330269330903</v>
      </c>
    </row>
    <row r="314" spans="1:16" x14ac:dyDescent="0.15">
      <c r="A314">
        <f t="shared" si="18"/>
        <v>1977</v>
      </c>
      <c r="B314">
        <f t="shared" si="19"/>
        <v>1</v>
      </c>
      <c r="C314">
        <v>3.9</v>
      </c>
      <c r="D314">
        <v>217</v>
      </c>
      <c r="E314">
        <v>12</v>
      </c>
      <c r="F314">
        <v>-2</v>
      </c>
      <c r="G314">
        <v>0.52741000445547603</v>
      </c>
      <c r="H314">
        <v>0.96498693875121599</v>
      </c>
      <c r="I314">
        <v>65.309503536456404</v>
      </c>
      <c r="J314">
        <v>-2.00399181553232</v>
      </c>
      <c r="L314">
        <v>-3.31414012711359</v>
      </c>
      <c r="M314">
        <f t="shared" si="16"/>
        <v>1.7164885983392526</v>
      </c>
      <c r="P314">
        <f t="shared" si="17"/>
        <v>114.85402912142868</v>
      </c>
    </row>
    <row r="315" spans="1:16" x14ac:dyDescent="0.15">
      <c r="A315">
        <f t="shared" si="18"/>
        <v>1977</v>
      </c>
      <c r="B315">
        <f t="shared" si="19"/>
        <v>2</v>
      </c>
      <c r="C315">
        <v>7.5</v>
      </c>
      <c r="D315">
        <v>28.7</v>
      </c>
      <c r="E315">
        <v>19</v>
      </c>
      <c r="F315">
        <v>1</v>
      </c>
      <c r="G315">
        <v>0.65670916398908097</v>
      </c>
      <c r="H315">
        <v>1.4270512439373</v>
      </c>
      <c r="I315">
        <v>63.3412305232496</v>
      </c>
      <c r="J315">
        <v>0.99543655187795099</v>
      </c>
      <c r="L315">
        <v>-0.52468669601566598</v>
      </c>
      <c r="M315">
        <f t="shared" si="16"/>
        <v>2.3107746887866392</v>
      </c>
      <c r="P315">
        <f t="shared" si="17"/>
        <v>59.560868784144368</v>
      </c>
    </row>
    <row r="316" spans="1:16" x14ac:dyDescent="0.15">
      <c r="A316">
        <f t="shared" si="18"/>
        <v>1977</v>
      </c>
      <c r="B316">
        <f t="shared" si="19"/>
        <v>3</v>
      </c>
      <c r="C316">
        <v>10.6</v>
      </c>
      <c r="D316">
        <v>31.4</v>
      </c>
      <c r="E316">
        <v>23</v>
      </c>
      <c r="F316">
        <v>4</v>
      </c>
      <c r="G316">
        <v>0.81326109582625306</v>
      </c>
      <c r="H316">
        <v>1.8113493591116601</v>
      </c>
      <c r="I316">
        <v>63.624704687718797</v>
      </c>
      <c r="J316">
        <v>3.99485181026551</v>
      </c>
      <c r="L316">
        <v>2.1738847670293402</v>
      </c>
      <c r="M316">
        <f t="shared" si="16"/>
        <v>3.3159209725522785</v>
      </c>
      <c r="P316">
        <f t="shared" si="17"/>
        <v>22.26097320990398</v>
      </c>
    </row>
    <row r="317" spans="1:16" x14ac:dyDescent="0.15">
      <c r="A317">
        <f t="shared" si="18"/>
        <v>1977</v>
      </c>
      <c r="B317">
        <f t="shared" si="19"/>
        <v>4</v>
      </c>
      <c r="C317">
        <v>14.8</v>
      </c>
      <c r="D317">
        <v>11.5</v>
      </c>
      <c r="E317">
        <v>32</v>
      </c>
      <c r="F317">
        <v>8</v>
      </c>
      <c r="G317">
        <v>1.0727688258811301</v>
      </c>
      <c r="H317">
        <v>2.9137721110714701</v>
      </c>
      <c r="I317">
        <v>63.722095632720901</v>
      </c>
      <c r="J317">
        <v>7.9940517631177004</v>
      </c>
      <c r="L317">
        <v>6.2960929731855897</v>
      </c>
      <c r="M317">
        <f t="shared" si="16"/>
        <v>2.8830640523077178</v>
      </c>
      <c r="P317">
        <f t="shared" si="17"/>
        <v>0.51689431881750869</v>
      </c>
    </row>
    <row r="318" spans="1:16" x14ac:dyDescent="0.15">
      <c r="A318">
        <f t="shared" si="18"/>
        <v>1977</v>
      </c>
      <c r="B318">
        <f t="shared" si="19"/>
        <v>5</v>
      </c>
      <c r="C318">
        <v>19.3</v>
      </c>
      <c r="D318">
        <v>39.299999999999997</v>
      </c>
      <c r="E318">
        <v>29</v>
      </c>
      <c r="F318">
        <v>12</v>
      </c>
      <c r="G318">
        <v>1.4025638730469601</v>
      </c>
      <c r="H318">
        <v>2.7041207365664399</v>
      </c>
      <c r="I318">
        <v>62.646393605237101</v>
      </c>
      <c r="J318">
        <v>11.9932284113971</v>
      </c>
      <c r="L318">
        <v>10.872960270333399</v>
      </c>
      <c r="M318">
        <f t="shared" si="16"/>
        <v>1.2550007078823193</v>
      </c>
      <c r="P318">
        <f t="shared" si="17"/>
        <v>10.759863064581548</v>
      </c>
    </row>
    <row r="319" spans="1:16" x14ac:dyDescent="0.15">
      <c r="A319">
        <f t="shared" si="18"/>
        <v>1977</v>
      </c>
      <c r="B319">
        <f t="shared" si="19"/>
        <v>6</v>
      </c>
      <c r="C319">
        <v>24.7</v>
      </c>
      <c r="D319">
        <v>14.7</v>
      </c>
      <c r="E319">
        <v>32</v>
      </c>
      <c r="F319">
        <v>19</v>
      </c>
      <c r="G319">
        <v>2.1973933238855299</v>
      </c>
      <c r="H319">
        <v>3.4760843600736702</v>
      </c>
      <c r="I319">
        <v>70.619177424371898</v>
      </c>
      <c r="J319">
        <v>18.991731469870501</v>
      </c>
      <c r="L319">
        <v>17.095761212957701</v>
      </c>
      <c r="M319">
        <f t="shared" si="16"/>
        <v>3.594703215097991</v>
      </c>
      <c r="P319">
        <f t="shared" si="17"/>
        <v>105.65220980770667</v>
      </c>
    </row>
    <row r="320" spans="1:16" x14ac:dyDescent="0.15">
      <c r="A320">
        <f t="shared" si="18"/>
        <v>1977</v>
      </c>
      <c r="B320">
        <f t="shared" si="19"/>
        <v>7</v>
      </c>
      <c r="C320">
        <v>25.7</v>
      </c>
      <c r="D320">
        <v>22.6</v>
      </c>
      <c r="E320">
        <v>34</v>
      </c>
      <c r="F320">
        <v>19</v>
      </c>
      <c r="G320">
        <v>2.1973933238855299</v>
      </c>
      <c r="H320">
        <v>3.7583267668726998</v>
      </c>
      <c r="I320">
        <v>66.541574732388497</v>
      </c>
      <c r="J320">
        <v>18.991731469870501</v>
      </c>
      <c r="L320">
        <v>18.510826607320698</v>
      </c>
      <c r="M320">
        <f t="shared" si="16"/>
        <v>0.23126948682404483</v>
      </c>
      <c r="P320">
        <f t="shared" si="17"/>
        <v>105.65220980770667</v>
      </c>
    </row>
    <row r="321" spans="1:16" x14ac:dyDescent="0.15">
      <c r="A321">
        <f t="shared" si="18"/>
        <v>1977</v>
      </c>
      <c r="B321">
        <f t="shared" si="19"/>
        <v>8</v>
      </c>
      <c r="C321">
        <v>25.3</v>
      </c>
      <c r="D321">
        <v>90.8</v>
      </c>
      <c r="E321">
        <v>33</v>
      </c>
      <c r="F321">
        <v>17</v>
      </c>
      <c r="G321">
        <v>1.9377293518704399</v>
      </c>
      <c r="H321">
        <v>3.4839385737386501</v>
      </c>
      <c r="I321">
        <v>60.087843376555703</v>
      </c>
      <c r="J321">
        <v>16.9921664500012</v>
      </c>
      <c r="L321">
        <v>17.821278629948999</v>
      </c>
      <c r="M321">
        <f t="shared" si="16"/>
        <v>0.68742700693779168</v>
      </c>
      <c r="P321">
        <f t="shared" si="17"/>
        <v>68.544507843502942</v>
      </c>
    </row>
    <row r="322" spans="1:16" x14ac:dyDescent="0.15">
      <c r="A322">
        <f t="shared" si="18"/>
        <v>1977</v>
      </c>
      <c r="B322">
        <f t="shared" si="19"/>
        <v>9</v>
      </c>
      <c r="C322">
        <v>23.4</v>
      </c>
      <c r="D322">
        <v>26.9</v>
      </c>
      <c r="E322">
        <v>31</v>
      </c>
      <c r="F322">
        <v>17</v>
      </c>
      <c r="G322">
        <v>1.9377293518704399</v>
      </c>
      <c r="H322">
        <v>3.2151608014945099</v>
      </c>
      <c r="I322">
        <v>67.325977636663197</v>
      </c>
      <c r="J322">
        <v>16.9921664500012</v>
      </c>
      <c r="L322">
        <v>15.530193018974799</v>
      </c>
      <c r="M322">
        <f t="shared" si="16"/>
        <v>2.1373663130271061</v>
      </c>
      <c r="P322">
        <f t="shared" si="17"/>
        <v>68.544507843502942</v>
      </c>
    </row>
    <row r="323" spans="1:16" x14ac:dyDescent="0.15">
      <c r="A323">
        <f t="shared" si="18"/>
        <v>1977</v>
      </c>
      <c r="B323">
        <f t="shared" si="19"/>
        <v>10</v>
      </c>
      <c r="C323">
        <v>16.3</v>
      </c>
      <c r="D323">
        <v>275.5</v>
      </c>
      <c r="E323">
        <v>27</v>
      </c>
      <c r="F323">
        <v>4</v>
      </c>
      <c r="G323">
        <v>0.81326109582625306</v>
      </c>
      <c r="H323">
        <v>2.1893006358185501</v>
      </c>
      <c r="I323">
        <v>43.878879767373398</v>
      </c>
      <c r="J323">
        <v>3.99485181026551</v>
      </c>
      <c r="L323">
        <v>6.5091814531135199</v>
      </c>
      <c r="M323">
        <f t="shared" ref="M323:M386" si="20">(J323-L323)^2</f>
        <v>6.3218535529042015</v>
      </c>
      <c r="P323">
        <f t="shared" ref="P323:P386" si="21">(J323-AVERAGE($J$2:$J$769))^2</f>
        <v>22.26097320990398</v>
      </c>
    </row>
    <row r="324" spans="1:16" x14ac:dyDescent="0.15">
      <c r="A324">
        <f t="shared" si="18"/>
        <v>1977</v>
      </c>
      <c r="B324">
        <f t="shared" si="19"/>
        <v>11</v>
      </c>
      <c r="C324">
        <v>12</v>
      </c>
      <c r="D324">
        <v>189</v>
      </c>
      <c r="E324">
        <v>22</v>
      </c>
      <c r="F324">
        <v>1</v>
      </c>
      <c r="G324">
        <v>0.65670916398908097</v>
      </c>
      <c r="H324">
        <v>1.65032017809983</v>
      </c>
      <c r="I324">
        <v>48</v>
      </c>
      <c r="J324">
        <v>0.99543655187795099</v>
      </c>
      <c r="L324">
        <v>3.0683614175854399</v>
      </c>
      <c r="M324">
        <f t="shared" si="20"/>
        <v>4.2970174988684109</v>
      </c>
      <c r="P324">
        <f t="shared" si="21"/>
        <v>59.560868784144368</v>
      </c>
    </row>
    <row r="325" spans="1:16" x14ac:dyDescent="0.15">
      <c r="A325">
        <f t="shared" si="18"/>
        <v>1977</v>
      </c>
      <c r="B325">
        <f t="shared" si="19"/>
        <v>12</v>
      </c>
      <c r="C325">
        <v>8.6999999999999993</v>
      </c>
      <c r="D325">
        <v>109.1</v>
      </c>
      <c r="E325">
        <v>23</v>
      </c>
      <c r="F325">
        <v>0</v>
      </c>
      <c r="G325">
        <v>0.61080000000000001</v>
      </c>
      <c r="H325">
        <v>1.7101188111985299</v>
      </c>
      <c r="I325">
        <v>54.293357689931703</v>
      </c>
      <c r="J325">
        <v>-4.3714473631505301E-3</v>
      </c>
      <c r="L325">
        <v>0.423987793016044</v>
      </c>
      <c r="M325">
        <f t="shared" si="20"/>
        <v>0.18349163881824057</v>
      </c>
      <c r="P325">
        <f t="shared" si="21"/>
        <v>75.992658939270498</v>
      </c>
    </row>
    <row r="326" spans="1:16" x14ac:dyDescent="0.15">
      <c r="A326">
        <f t="shared" si="18"/>
        <v>1978</v>
      </c>
      <c r="B326">
        <f t="shared" si="19"/>
        <v>1</v>
      </c>
      <c r="C326">
        <v>7.6</v>
      </c>
      <c r="D326">
        <v>57.4</v>
      </c>
      <c r="E326">
        <v>24</v>
      </c>
      <c r="F326">
        <v>-2</v>
      </c>
      <c r="G326">
        <v>0.52741000445547603</v>
      </c>
      <c r="H326">
        <v>1.75566374081052</v>
      </c>
      <c r="I326">
        <v>50.523453554045901</v>
      </c>
      <c r="J326">
        <v>-2.00399181553232</v>
      </c>
      <c r="L326">
        <v>-0.39626154991694101</v>
      </c>
      <c r="M326">
        <f t="shared" si="20"/>
        <v>2.5847966069756967</v>
      </c>
      <c r="P326">
        <f t="shared" si="21"/>
        <v>114.85402912142868</v>
      </c>
    </row>
    <row r="327" spans="1:16" x14ac:dyDescent="0.15">
      <c r="A327">
        <f t="shared" si="18"/>
        <v>1978</v>
      </c>
      <c r="B327">
        <f t="shared" si="19"/>
        <v>2</v>
      </c>
      <c r="C327">
        <v>7.9</v>
      </c>
      <c r="D327">
        <v>74.599999999999994</v>
      </c>
      <c r="E327">
        <v>23</v>
      </c>
      <c r="F327">
        <v>-1</v>
      </c>
      <c r="G327">
        <v>0.56775189117620495</v>
      </c>
      <c r="H327">
        <v>1.6885947567866399</v>
      </c>
      <c r="I327">
        <v>53.285803952228001</v>
      </c>
      <c r="J327">
        <v>-1.00418090316551</v>
      </c>
      <c r="L327">
        <v>-0.17506871739157001</v>
      </c>
      <c r="M327">
        <f t="shared" si="20"/>
        <v>0.68742701659884031</v>
      </c>
      <c r="P327">
        <f t="shared" si="21"/>
        <v>94.423709472441701</v>
      </c>
    </row>
    <row r="328" spans="1:16" x14ac:dyDescent="0.15">
      <c r="A328">
        <f t="shared" si="18"/>
        <v>1978</v>
      </c>
      <c r="B328">
        <f t="shared" si="19"/>
        <v>3</v>
      </c>
      <c r="C328">
        <v>11.2</v>
      </c>
      <c r="D328">
        <v>59.2</v>
      </c>
      <c r="E328">
        <v>28</v>
      </c>
      <c r="F328">
        <v>3</v>
      </c>
      <c r="G328">
        <v>0.75776633009775796</v>
      </c>
      <c r="H328">
        <v>2.26884834704651</v>
      </c>
      <c r="I328">
        <v>56.963429940258997</v>
      </c>
      <c r="J328">
        <v>2.9950481806890998</v>
      </c>
      <c r="L328">
        <v>2.84266970354714</v>
      </c>
      <c r="M328">
        <f t="shared" si="20"/>
        <v>2.321920029610278E-2</v>
      </c>
      <c r="P328">
        <f t="shared" si="21"/>
        <v>32.695034657136183</v>
      </c>
    </row>
    <row r="329" spans="1:16" x14ac:dyDescent="0.15">
      <c r="A329">
        <f t="shared" si="18"/>
        <v>1978</v>
      </c>
      <c r="B329">
        <f t="shared" si="19"/>
        <v>4</v>
      </c>
      <c r="C329">
        <v>15</v>
      </c>
      <c r="D329">
        <v>41.1</v>
      </c>
      <c r="E329">
        <v>29</v>
      </c>
      <c r="F329">
        <v>6</v>
      </c>
      <c r="G329">
        <v>0.93510940339373405</v>
      </c>
      <c r="H329">
        <v>2.4703935017398302</v>
      </c>
      <c r="I329">
        <v>54.833991232007598</v>
      </c>
      <c r="J329">
        <v>5.9944546997759298</v>
      </c>
      <c r="L329">
        <v>6.6572407409101304</v>
      </c>
      <c r="M329">
        <f t="shared" si="20"/>
        <v>0.43928533632234623</v>
      </c>
      <c r="P329">
        <f t="shared" si="21"/>
        <v>7.3905178598942118</v>
      </c>
    </row>
    <row r="330" spans="1:16" x14ac:dyDescent="0.15">
      <c r="A330">
        <f t="shared" si="18"/>
        <v>1978</v>
      </c>
      <c r="B330">
        <f t="shared" si="19"/>
        <v>5</v>
      </c>
      <c r="C330">
        <v>17.100000000000001</v>
      </c>
      <c r="D330">
        <v>84</v>
      </c>
      <c r="E330">
        <v>25</v>
      </c>
      <c r="F330">
        <v>6</v>
      </c>
      <c r="G330">
        <v>0.93510940339373405</v>
      </c>
      <c r="H330">
        <v>2.0514435604502901</v>
      </c>
      <c r="I330">
        <v>47.953264479229297</v>
      </c>
      <c r="J330">
        <v>5.9944546997759298</v>
      </c>
      <c r="L330">
        <v>7.7412310665575603</v>
      </c>
      <c r="M330">
        <f t="shared" si="20"/>
        <v>3.0512276755468335</v>
      </c>
      <c r="P330">
        <f t="shared" si="21"/>
        <v>7.3905178598942118</v>
      </c>
    </row>
    <row r="331" spans="1:16" x14ac:dyDescent="0.15">
      <c r="A331">
        <f t="shared" si="18"/>
        <v>1978</v>
      </c>
      <c r="B331">
        <f t="shared" si="19"/>
        <v>6</v>
      </c>
      <c r="C331">
        <v>21.4</v>
      </c>
      <c r="D331">
        <v>46</v>
      </c>
      <c r="E331">
        <v>33</v>
      </c>
      <c r="F331">
        <v>10</v>
      </c>
      <c r="G331">
        <v>1.22796261933938</v>
      </c>
      <c r="H331">
        <v>3.1290552074731202</v>
      </c>
      <c r="I331">
        <v>48.178624630852198</v>
      </c>
      <c r="J331">
        <v>9.9936430003162595</v>
      </c>
      <c r="L331">
        <v>12.873222106096501</v>
      </c>
      <c r="M331">
        <f t="shared" si="20"/>
        <v>8.2919758264461336</v>
      </c>
      <c r="P331">
        <f t="shared" si="21"/>
        <v>1.6400326868006978</v>
      </c>
    </row>
    <row r="332" spans="1:16" x14ac:dyDescent="0.15">
      <c r="A332">
        <f t="shared" si="18"/>
        <v>1978</v>
      </c>
      <c r="B332">
        <f t="shared" si="19"/>
        <v>7</v>
      </c>
      <c r="C332">
        <v>25.6</v>
      </c>
      <c r="D332">
        <v>0.3</v>
      </c>
      <c r="E332">
        <v>33</v>
      </c>
      <c r="F332">
        <v>18</v>
      </c>
      <c r="G332">
        <v>2.06398920266049</v>
      </c>
      <c r="H332">
        <v>3.5470684991336698</v>
      </c>
      <c r="I332">
        <v>62.873380321563403</v>
      </c>
      <c r="J332">
        <v>17.991949688187901</v>
      </c>
      <c r="L332">
        <v>18.356031932568801</v>
      </c>
      <c r="M332">
        <f t="shared" si="20"/>
        <v>0.13255588067343288</v>
      </c>
      <c r="P332">
        <f t="shared" si="21"/>
        <v>86.09880727325347</v>
      </c>
    </row>
    <row r="333" spans="1:16" x14ac:dyDescent="0.15">
      <c r="A333">
        <f t="shared" si="18"/>
        <v>1978</v>
      </c>
      <c r="B333">
        <f t="shared" si="19"/>
        <v>8</v>
      </c>
      <c r="C333">
        <v>25.3</v>
      </c>
      <c r="D333">
        <v>52</v>
      </c>
      <c r="E333">
        <v>33</v>
      </c>
      <c r="F333">
        <v>18</v>
      </c>
      <c r="G333">
        <v>2.06398920266049</v>
      </c>
      <c r="H333">
        <v>3.5470684991336698</v>
      </c>
      <c r="I333">
        <v>64.003086819452406</v>
      </c>
      <c r="J333">
        <v>17.991949688187901</v>
      </c>
      <c r="L333">
        <v>17.821278629948999</v>
      </c>
      <c r="M333">
        <f t="shared" si="20"/>
        <v>2.9128610120386735E-2</v>
      </c>
      <c r="P333">
        <f t="shared" si="21"/>
        <v>86.09880727325347</v>
      </c>
    </row>
    <row r="334" spans="1:16" x14ac:dyDescent="0.15">
      <c r="A334">
        <f t="shared" si="18"/>
        <v>1978</v>
      </c>
      <c r="B334">
        <f t="shared" si="19"/>
        <v>9</v>
      </c>
      <c r="C334">
        <v>24.1</v>
      </c>
      <c r="D334">
        <v>16.3</v>
      </c>
      <c r="E334">
        <v>39</v>
      </c>
      <c r="F334">
        <v>16</v>
      </c>
      <c r="G334">
        <v>1.81828668048555</v>
      </c>
      <c r="H334">
        <v>4.4048779852547799</v>
      </c>
      <c r="I334">
        <v>60.571707898719303</v>
      </c>
      <c r="J334">
        <v>15.992381755307401</v>
      </c>
      <c r="L334">
        <v>16.3590742375799</v>
      </c>
      <c r="M334">
        <f t="shared" si="20"/>
        <v>0.13446337655516752</v>
      </c>
      <c r="P334">
        <f t="shared" si="21"/>
        <v>52.989320255541784</v>
      </c>
    </row>
    <row r="335" spans="1:16" x14ac:dyDescent="0.15">
      <c r="A335">
        <f t="shared" ref="A335:A398" si="22">A323+1</f>
        <v>1978</v>
      </c>
      <c r="B335">
        <f t="shared" ref="B335:B398" si="23">B323</f>
        <v>10</v>
      </c>
      <c r="C335">
        <v>19.600000000000001</v>
      </c>
      <c r="D335">
        <v>188.2</v>
      </c>
      <c r="E335">
        <v>34</v>
      </c>
      <c r="F335">
        <v>12</v>
      </c>
      <c r="G335">
        <v>1.4025638730469601</v>
      </c>
      <c r="H335">
        <v>3.3609120414534202</v>
      </c>
      <c r="I335">
        <v>61.4888348666071</v>
      </c>
      <c r="J335">
        <v>11.9932284113971</v>
      </c>
      <c r="L335">
        <v>11.1684952129843</v>
      </c>
      <c r="M335">
        <f t="shared" si="20"/>
        <v>0.68018484856420569</v>
      </c>
      <c r="P335">
        <f t="shared" si="21"/>
        <v>10.759863064581548</v>
      </c>
    </row>
    <row r="336" spans="1:16" x14ac:dyDescent="0.15">
      <c r="A336">
        <f t="shared" si="22"/>
        <v>1978</v>
      </c>
      <c r="B336">
        <f t="shared" si="23"/>
        <v>11</v>
      </c>
      <c r="C336">
        <v>10.8</v>
      </c>
      <c r="D336">
        <v>420</v>
      </c>
      <c r="E336">
        <v>18</v>
      </c>
      <c r="F336">
        <v>4</v>
      </c>
      <c r="G336">
        <v>0.81326109582625306</v>
      </c>
      <c r="H336">
        <v>1.4386251492433699</v>
      </c>
      <c r="I336">
        <v>62.782433477088901</v>
      </c>
      <c r="J336">
        <v>3.99485181026551</v>
      </c>
      <c r="L336">
        <v>2.5389129680440901</v>
      </c>
      <c r="M336">
        <f t="shared" si="20"/>
        <v>2.1197579122890486</v>
      </c>
      <c r="P336">
        <f t="shared" si="21"/>
        <v>22.26097320990398</v>
      </c>
    </row>
    <row r="337" spans="1:16" x14ac:dyDescent="0.15">
      <c r="A337">
        <f t="shared" si="22"/>
        <v>1978</v>
      </c>
      <c r="B337">
        <f t="shared" si="23"/>
        <v>12</v>
      </c>
      <c r="C337">
        <v>10.5</v>
      </c>
      <c r="D337">
        <v>66.3</v>
      </c>
      <c r="E337">
        <v>23</v>
      </c>
      <c r="F337">
        <v>-1</v>
      </c>
      <c r="G337">
        <v>0.56775189117620495</v>
      </c>
      <c r="H337">
        <v>1.6885947567866399</v>
      </c>
      <c r="I337">
        <v>44.714841164120699</v>
      </c>
      <c r="J337">
        <v>-1.00418090316551</v>
      </c>
      <c r="L337">
        <v>1.9685705037783301</v>
      </c>
      <c r="M337">
        <f t="shared" si="20"/>
        <v>8.8372509274865809</v>
      </c>
      <c r="P337">
        <f t="shared" si="21"/>
        <v>94.423709472441701</v>
      </c>
    </row>
    <row r="338" spans="1:16" x14ac:dyDescent="0.15">
      <c r="A338">
        <f t="shared" si="22"/>
        <v>1979</v>
      </c>
      <c r="B338">
        <f t="shared" si="23"/>
        <v>1</v>
      </c>
      <c r="C338">
        <v>7.5</v>
      </c>
      <c r="D338">
        <v>67.7</v>
      </c>
      <c r="E338">
        <v>24</v>
      </c>
      <c r="F338">
        <v>0</v>
      </c>
      <c r="G338">
        <v>0.61080000000000001</v>
      </c>
      <c r="H338">
        <v>1.7973587385827801</v>
      </c>
      <c r="I338">
        <v>58.913177590809703</v>
      </c>
      <c r="J338">
        <v>-4.3714473631505301E-3</v>
      </c>
      <c r="L338">
        <v>-0.52468669601566598</v>
      </c>
      <c r="M338">
        <f t="shared" si="20"/>
        <v>0.27072795798032895</v>
      </c>
      <c r="P338">
        <f t="shared" si="21"/>
        <v>75.992658939270498</v>
      </c>
    </row>
    <row r="339" spans="1:16" x14ac:dyDescent="0.15">
      <c r="A339">
        <f t="shared" si="22"/>
        <v>1979</v>
      </c>
      <c r="B339">
        <f t="shared" si="23"/>
        <v>2</v>
      </c>
      <c r="C339">
        <v>8.5</v>
      </c>
      <c r="D339">
        <v>83</v>
      </c>
      <c r="E339">
        <v>23</v>
      </c>
      <c r="F339">
        <v>0</v>
      </c>
      <c r="G339">
        <v>0.61080000000000001</v>
      </c>
      <c r="H339">
        <v>1.7101188111985299</v>
      </c>
      <c r="I339">
        <v>55.034320765765997</v>
      </c>
      <c r="J339">
        <v>-4.3714473631505301E-3</v>
      </c>
      <c r="L339">
        <v>9.6493990792714299E-2</v>
      </c>
      <c r="M339">
        <f t="shared" si="20"/>
        <v>1.0173836614374591E-2</v>
      </c>
      <c r="P339">
        <f t="shared" si="21"/>
        <v>75.992658939270498</v>
      </c>
    </row>
    <row r="340" spans="1:16" x14ac:dyDescent="0.15">
      <c r="A340">
        <f t="shared" si="22"/>
        <v>1979</v>
      </c>
      <c r="B340">
        <f t="shared" si="23"/>
        <v>3</v>
      </c>
      <c r="C340">
        <v>10.1</v>
      </c>
      <c r="D340">
        <v>52</v>
      </c>
      <c r="E340">
        <v>24</v>
      </c>
      <c r="F340">
        <v>0</v>
      </c>
      <c r="G340">
        <v>0.61080000000000001</v>
      </c>
      <c r="H340">
        <v>1.7973587385827801</v>
      </c>
      <c r="I340">
        <v>49.408860260746103</v>
      </c>
      <c r="J340">
        <v>-4.3714473631505301E-3</v>
      </c>
      <c r="L340">
        <v>1.3354630854382801</v>
      </c>
      <c r="M340">
        <f t="shared" si="20"/>
        <v>1.7951565752872276</v>
      </c>
      <c r="P340">
        <f t="shared" si="21"/>
        <v>75.992658939270498</v>
      </c>
    </row>
    <row r="341" spans="1:16" x14ac:dyDescent="0.15">
      <c r="A341">
        <f t="shared" si="22"/>
        <v>1979</v>
      </c>
      <c r="B341">
        <f t="shared" si="23"/>
        <v>4</v>
      </c>
      <c r="C341">
        <v>14.4</v>
      </c>
      <c r="D341">
        <v>21.4</v>
      </c>
      <c r="E341">
        <v>32</v>
      </c>
      <c r="F341">
        <v>7</v>
      </c>
      <c r="G341">
        <v>1.00185842597615</v>
      </c>
      <c r="H341">
        <v>2.8783169111189801</v>
      </c>
      <c r="I341">
        <v>61.067463972304203</v>
      </c>
      <c r="J341">
        <v>6.9942539597163096</v>
      </c>
      <c r="L341">
        <v>5.6330858746738199</v>
      </c>
      <c r="M341">
        <f t="shared" si="20"/>
        <v>1.8527785557382384</v>
      </c>
      <c r="P341">
        <f t="shared" si="21"/>
        <v>2.9541064819955998</v>
      </c>
    </row>
    <row r="342" spans="1:16" x14ac:dyDescent="0.15">
      <c r="A342">
        <f t="shared" si="22"/>
        <v>1979</v>
      </c>
      <c r="B342">
        <f t="shared" si="23"/>
        <v>5</v>
      </c>
      <c r="C342">
        <v>18.899999999999999</v>
      </c>
      <c r="D342">
        <v>34.200000000000003</v>
      </c>
      <c r="E342">
        <v>28</v>
      </c>
      <c r="F342">
        <v>8</v>
      </c>
      <c r="G342">
        <v>1.0727688258811301</v>
      </c>
      <c r="H342">
        <v>2.4263495949382001</v>
      </c>
      <c r="I342">
        <v>49.125708481320302</v>
      </c>
      <c r="J342">
        <v>7.9940517631177004</v>
      </c>
      <c r="L342">
        <v>10.6536498250137</v>
      </c>
      <c r="M342">
        <f t="shared" si="20"/>
        <v>7.0734618508409559</v>
      </c>
      <c r="P342">
        <f t="shared" si="21"/>
        <v>0.51689431881750869</v>
      </c>
    </row>
    <row r="343" spans="1:16" x14ac:dyDescent="0.15">
      <c r="A343">
        <f t="shared" si="22"/>
        <v>1979</v>
      </c>
      <c r="B343">
        <f t="shared" si="23"/>
        <v>6</v>
      </c>
      <c r="C343">
        <v>23</v>
      </c>
      <c r="D343">
        <v>10.4</v>
      </c>
      <c r="E343">
        <v>32</v>
      </c>
      <c r="F343">
        <v>17</v>
      </c>
      <c r="G343">
        <v>1.9377293518704399</v>
      </c>
      <c r="H343">
        <v>3.3462523740661299</v>
      </c>
      <c r="I343">
        <v>68.972143621296496</v>
      </c>
      <c r="J343">
        <v>16.9921664500012</v>
      </c>
      <c r="L343">
        <v>15.0075402586821</v>
      </c>
      <c r="M343">
        <f t="shared" si="20"/>
        <v>3.9387411192697557</v>
      </c>
      <c r="P343">
        <f t="shared" si="21"/>
        <v>68.544507843502942</v>
      </c>
    </row>
    <row r="344" spans="1:16" x14ac:dyDescent="0.15">
      <c r="A344">
        <f t="shared" si="22"/>
        <v>1979</v>
      </c>
      <c r="B344">
        <f t="shared" si="23"/>
        <v>7</v>
      </c>
      <c r="C344">
        <v>27.4</v>
      </c>
      <c r="D344">
        <v>12.5</v>
      </c>
      <c r="E344">
        <v>33</v>
      </c>
      <c r="F344">
        <v>21</v>
      </c>
      <c r="G344">
        <v>2.4870053972720698</v>
      </c>
      <c r="H344">
        <v>3.7585765964394602</v>
      </c>
      <c r="I344">
        <v>68.139604746203702</v>
      </c>
      <c r="J344">
        <v>20.991290663736699</v>
      </c>
      <c r="L344">
        <v>20.203254328777799</v>
      </c>
      <c r="M344">
        <f t="shared" si="20"/>
        <v>0.62100126521545518</v>
      </c>
      <c r="P344">
        <f t="shared" si="21"/>
        <v>150.75628924259004</v>
      </c>
    </row>
    <row r="345" spans="1:16" x14ac:dyDescent="0.15">
      <c r="A345">
        <f t="shared" si="22"/>
        <v>1979</v>
      </c>
      <c r="B345">
        <f t="shared" si="23"/>
        <v>8</v>
      </c>
      <c r="C345">
        <v>27.4</v>
      </c>
      <c r="D345">
        <v>12.6</v>
      </c>
      <c r="E345">
        <v>39</v>
      </c>
      <c r="F345">
        <v>20</v>
      </c>
      <c r="G345">
        <v>2.3382812709274501</v>
      </c>
      <c r="H345">
        <v>4.6648752804757301</v>
      </c>
      <c r="I345">
        <v>64.064823406178206</v>
      </c>
      <c r="J345">
        <v>19.9915117950524</v>
      </c>
      <c r="L345">
        <v>20.203254328777799</v>
      </c>
      <c r="M345">
        <f t="shared" si="20"/>
        <v>4.483490058845177E-2</v>
      </c>
      <c r="P345">
        <f t="shared" si="21"/>
        <v>127.20470670982162</v>
      </c>
    </row>
    <row r="346" spans="1:16" x14ac:dyDescent="0.15">
      <c r="A346">
        <f t="shared" si="22"/>
        <v>1979</v>
      </c>
      <c r="B346">
        <f t="shared" si="23"/>
        <v>9</v>
      </c>
      <c r="C346">
        <v>24.9</v>
      </c>
      <c r="D346">
        <v>84</v>
      </c>
      <c r="E346">
        <v>35</v>
      </c>
      <c r="F346">
        <v>15</v>
      </c>
      <c r="G346">
        <v>1.70534623211577</v>
      </c>
      <c r="H346">
        <v>3.6640137353059501</v>
      </c>
      <c r="I346">
        <v>54.155895563738397</v>
      </c>
      <c r="J346">
        <v>14.9925956041033</v>
      </c>
      <c r="L346">
        <v>17.2781270619667</v>
      </c>
      <c r="M346">
        <f t="shared" si="20"/>
        <v>5.2236540448831956</v>
      </c>
      <c r="P346">
        <f t="shared" si="21"/>
        <v>39.433253246490793</v>
      </c>
    </row>
    <row r="347" spans="1:16" x14ac:dyDescent="0.15">
      <c r="A347">
        <f t="shared" si="22"/>
        <v>1979</v>
      </c>
      <c r="B347">
        <f t="shared" si="23"/>
        <v>10</v>
      </c>
      <c r="C347">
        <v>20</v>
      </c>
      <c r="D347">
        <v>179.2</v>
      </c>
      <c r="E347">
        <v>31</v>
      </c>
      <c r="F347">
        <v>13</v>
      </c>
      <c r="G347">
        <v>1.4977709027569801</v>
      </c>
      <c r="H347">
        <v>2.9951815769377799</v>
      </c>
      <c r="I347">
        <v>64.054351432362395</v>
      </c>
      <c r="J347">
        <v>12.993018932151299</v>
      </c>
      <c r="L347">
        <v>11.822548612383599</v>
      </c>
      <c r="M347">
        <f t="shared" si="20"/>
        <v>1.3700007694571024</v>
      </c>
      <c r="P347">
        <f t="shared" si="21"/>
        <v>18.318515913793483</v>
      </c>
    </row>
    <row r="348" spans="1:16" x14ac:dyDescent="0.15">
      <c r="A348">
        <f t="shared" si="22"/>
        <v>1979</v>
      </c>
      <c r="B348">
        <f t="shared" si="23"/>
        <v>11</v>
      </c>
      <c r="C348">
        <v>13.9</v>
      </c>
      <c r="D348">
        <v>61</v>
      </c>
      <c r="E348">
        <v>30</v>
      </c>
      <c r="F348">
        <v>6</v>
      </c>
      <c r="G348">
        <v>0.93510940339373405</v>
      </c>
      <c r="H348">
        <v>2.5890872310763702</v>
      </c>
      <c r="I348">
        <v>58.8763301030082</v>
      </c>
      <c r="J348">
        <v>5.9944546997759298</v>
      </c>
      <c r="L348">
        <v>4.9376614147805302</v>
      </c>
      <c r="M348">
        <f t="shared" si="20"/>
        <v>1.1168120472113678</v>
      </c>
      <c r="P348">
        <f t="shared" si="21"/>
        <v>7.3905178598942118</v>
      </c>
    </row>
    <row r="349" spans="1:16" x14ac:dyDescent="0.15">
      <c r="A349">
        <f t="shared" si="22"/>
        <v>1979</v>
      </c>
      <c r="B349">
        <f t="shared" si="23"/>
        <v>12</v>
      </c>
      <c r="C349">
        <v>10.1</v>
      </c>
      <c r="D349">
        <v>160</v>
      </c>
      <c r="E349">
        <v>20</v>
      </c>
      <c r="F349">
        <v>2</v>
      </c>
      <c r="G349">
        <v>0.70564143414402802</v>
      </c>
      <c r="H349">
        <v>1.5219613525357401</v>
      </c>
      <c r="I349">
        <v>57.080777691248798</v>
      </c>
      <c r="J349">
        <v>1.99524309456098</v>
      </c>
      <c r="L349">
        <v>1.3354630854382801</v>
      </c>
      <c r="M349">
        <f t="shared" si="20"/>
        <v>0.43530966043795005</v>
      </c>
      <c r="P349">
        <f t="shared" si="21"/>
        <v>45.128330269330903</v>
      </c>
    </row>
    <row r="350" spans="1:16" x14ac:dyDescent="0.15">
      <c r="A350">
        <f t="shared" si="22"/>
        <v>1980</v>
      </c>
      <c r="B350">
        <f t="shared" si="23"/>
        <v>1</v>
      </c>
      <c r="C350">
        <v>6.8</v>
      </c>
      <c r="D350">
        <v>125.8</v>
      </c>
      <c r="E350">
        <v>20</v>
      </c>
      <c r="F350">
        <v>-2</v>
      </c>
      <c r="G350">
        <v>0.52741000445547603</v>
      </c>
      <c r="H350">
        <v>1.43284563769146</v>
      </c>
      <c r="I350">
        <v>53.371716125699102</v>
      </c>
      <c r="J350">
        <v>-2.00399181553232</v>
      </c>
      <c r="L350">
        <v>-1.2104400760099401</v>
      </c>
      <c r="M350">
        <f t="shared" si="20"/>
        <v>0.62972436329899506</v>
      </c>
      <c r="P350">
        <f t="shared" si="21"/>
        <v>114.85402912142868</v>
      </c>
    </row>
    <row r="351" spans="1:16" x14ac:dyDescent="0.15">
      <c r="A351">
        <f t="shared" si="22"/>
        <v>1980</v>
      </c>
      <c r="B351">
        <f t="shared" si="23"/>
        <v>2</v>
      </c>
      <c r="C351">
        <v>6.2</v>
      </c>
      <c r="D351">
        <v>92.3</v>
      </c>
      <c r="E351">
        <v>13</v>
      </c>
      <c r="F351">
        <v>-1</v>
      </c>
      <c r="G351">
        <v>0.56775189117620495</v>
      </c>
      <c r="H351">
        <v>1.0327613969665901</v>
      </c>
      <c r="I351">
        <v>59.880815110186397</v>
      </c>
      <c r="J351">
        <v>-1.00418090316551</v>
      </c>
      <c r="L351">
        <v>-1.2985304229193899</v>
      </c>
      <c r="M351">
        <f t="shared" si="20"/>
        <v>8.6641639779339738E-2</v>
      </c>
      <c r="P351">
        <f t="shared" si="21"/>
        <v>94.423709472441701</v>
      </c>
    </row>
    <row r="352" spans="1:16" x14ac:dyDescent="0.15">
      <c r="A352">
        <f t="shared" si="22"/>
        <v>1980</v>
      </c>
      <c r="B352">
        <f t="shared" si="23"/>
        <v>3</v>
      </c>
      <c r="C352">
        <v>9.1999999999999993</v>
      </c>
      <c r="D352">
        <v>39.6</v>
      </c>
      <c r="E352">
        <v>23</v>
      </c>
      <c r="F352">
        <v>3</v>
      </c>
      <c r="G352">
        <v>0.75776633009775796</v>
      </c>
      <c r="H352">
        <v>1.78360197624741</v>
      </c>
      <c r="I352">
        <v>65.118965883022597</v>
      </c>
      <c r="J352">
        <v>2.9950481806890998</v>
      </c>
      <c r="L352">
        <v>1.31166361696359</v>
      </c>
      <c r="M352">
        <f t="shared" si="20"/>
        <v>2.8337835893893248</v>
      </c>
      <c r="P352">
        <f t="shared" si="21"/>
        <v>32.695034657136183</v>
      </c>
    </row>
    <row r="353" spans="1:16" x14ac:dyDescent="0.15">
      <c r="A353">
        <f t="shared" si="22"/>
        <v>1980</v>
      </c>
      <c r="B353">
        <f t="shared" si="23"/>
        <v>4</v>
      </c>
      <c r="C353">
        <v>14.6</v>
      </c>
      <c r="D353">
        <v>14.1</v>
      </c>
      <c r="E353">
        <v>26</v>
      </c>
      <c r="F353">
        <v>5</v>
      </c>
      <c r="G353">
        <v>0.87231096034971201</v>
      </c>
      <c r="H353">
        <v>2.11687539447614</v>
      </c>
      <c r="I353">
        <v>52.488068662585398</v>
      </c>
      <c r="J353">
        <v>4.9946539832934</v>
      </c>
      <c r="L353">
        <v>5.9482079080177401</v>
      </c>
      <c r="M353">
        <f t="shared" si="20"/>
        <v>0.90926508735719247</v>
      </c>
      <c r="P353">
        <f t="shared" si="21"/>
        <v>13.826137190016471</v>
      </c>
    </row>
    <row r="354" spans="1:16" x14ac:dyDescent="0.15">
      <c r="A354">
        <f t="shared" si="22"/>
        <v>1980</v>
      </c>
      <c r="B354">
        <f t="shared" si="23"/>
        <v>5</v>
      </c>
      <c r="C354">
        <v>19</v>
      </c>
      <c r="D354">
        <v>7.6</v>
      </c>
      <c r="E354">
        <v>36</v>
      </c>
      <c r="F354">
        <v>12</v>
      </c>
      <c r="G354">
        <v>1.4025638730469601</v>
      </c>
      <c r="H354">
        <v>3.6717807873371502</v>
      </c>
      <c r="I354">
        <v>63.828530732353499</v>
      </c>
      <c r="J354">
        <v>11.9932284113971</v>
      </c>
      <c r="L354">
        <v>10.7298411034101</v>
      </c>
      <c r="M354">
        <f t="shared" si="20"/>
        <v>1.5961474899826369</v>
      </c>
      <c r="P354">
        <f t="shared" si="21"/>
        <v>10.759863064581548</v>
      </c>
    </row>
    <row r="355" spans="1:16" x14ac:dyDescent="0.15">
      <c r="A355">
        <f t="shared" si="22"/>
        <v>1980</v>
      </c>
      <c r="B355">
        <f t="shared" si="23"/>
        <v>6</v>
      </c>
      <c r="C355">
        <v>23.7</v>
      </c>
      <c r="D355">
        <v>4.4000000000000004</v>
      </c>
      <c r="E355">
        <v>35</v>
      </c>
      <c r="F355">
        <v>14</v>
      </c>
      <c r="G355">
        <v>1.59860485942529</v>
      </c>
      <c r="H355">
        <v>3.6106430489607102</v>
      </c>
      <c r="I355">
        <v>54.5485851579231</v>
      </c>
      <c r="J355">
        <v>13.9928079963857</v>
      </c>
      <c r="L355">
        <v>15.8217077827205</v>
      </c>
      <c r="M355">
        <f t="shared" si="20"/>
        <v>3.3448744284554763</v>
      </c>
      <c r="P355">
        <f t="shared" si="21"/>
        <v>27.876315553509144</v>
      </c>
    </row>
    <row r="356" spans="1:16" x14ac:dyDescent="0.15">
      <c r="A356">
        <f t="shared" si="22"/>
        <v>1980</v>
      </c>
      <c r="B356">
        <f t="shared" si="23"/>
        <v>7</v>
      </c>
      <c r="C356">
        <v>27.3</v>
      </c>
      <c r="D356">
        <v>0</v>
      </c>
      <c r="E356">
        <v>33</v>
      </c>
      <c r="F356">
        <v>18</v>
      </c>
      <c r="G356">
        <v>2.06398920266049</v>
      </c>
      <c r="H356">
        <v>3.5470684991336698</v>
      </c>
      <c r="I356">
        <v>56.881554303744899</v>
      </c>
      <c r="J356">
        <v>17.991949688187901</v>
      </c>
      <c r="L356">
        <v>20.024789769147901</v>
      </c>
      <c r="M356">
        <f t="shared" si="20"/>
        <v>4.1324387947574586</v>
      </c>
      <c r="P356">
        <f t="shared" si="21"/>
        <v>86.09880727325347</v>
      </c>
    </row>
    <row r="357" spans="1:16" x14ac:dyDescent="0.15">
      <c r="A357">
        <f t="shared" si="22"/>
        <v>1980</v>
      </c>
      <c r="B357">
        <f t="shared" si="23"/>
        <v>8</v>
      </c>
      <c r="C357">
        <v>25.7</v>
      </c>
      <c r="D357">
        <v>64.3</v>
      </c>
      <c r="E357">
        <v>32</v>
      </c>
      <c r="F357">
        <v>17</v>
      </c>
      <c r="G357">
        <v>1.9377293518704399</v>
      </c>
      <c r="H357">
        <v>3.3462523740661299</v>
      </c>
      <c r="I357">
        <v>58.678417321589698</v>
      </c>
      <c r="J357">
        <v>16.9921664500012</v>
      </c>
      <c r="L357">
        <v>18.510826607320698</v>
      </c>
      <c r="M357">
        <f t="shared" si="20"/>
        <v>2.3063286734296837</v>
      </c>
      <c r="P357">
        <f t="shared" si="21"/>
        <v>68.544507843502942</v>
      </c>
    </row>
    <row r="358" spans="1:16" x14ac:dyDescent="0.15">
      <c r="A358">
        <f t="shared" si="22"/>
        <v>1980</v>
      </c>
      <c r="B358">
        <f t="shared" si="23"/>
        <v>9</v>
      </c>
      <c r="C358">
        <v>22.4</v>
      </c>
      <c r="D358">
        <v>150.4</v>
      </c>
      <c r="E358">
        <v>30</v>
      </c>
      <c r="F358">
        <v>13</v>
      </c>
      <c r="G358">
        <v>1.4977709027569801</v>
      </c>
      <c r="H358">
        <v>2.8704179807579902</v>
      </c>
      <c r="I358">
        <v>55.287018950517698</v>
      </c>
      <c r="J358">
        <v>12.993018932151299</v>
      </c>
      <c r="L358">
        <v>13.822131109846801</v>
      </c>
      <c r="M358">
        <f t="shared" si="20"/>
        <v>0.68742700320297645</v>
      </c>
      <c r="P358">
        <f t="shared" si="21"/>
        <v>18.318515913793483</v>
      </c>
    </row>
    <row r="359" spans="1:16" x14ac:dyDescent="0.15">
      <c r="A359">
        <f t="shared" si="22"/>
        <v>1980</v>
      </c>
      <c r="B359">
        <f t="shared" si="23"/>
        <v>10</v>
      </c>
      <c r="C359">
        <v>17.3</v>
      </c>
      <c r="D359">
        <v>110</v>
      </c>
      <c r="E359">
        <v>28</v>
      </c>
      <c r="F359">
        <v>7</v>
      </c>
      <c r="G359">
        <v>1.00185842597615</v>
      </c>
      <c r="H359">
        <v>2.3908943949857102</v>
      </c>
      <c r="I359">
        <v>50.730171950580399</v>
      </c>
      <c r="J359">
        <v>6.9942539597163096</v>
      </c>
      <c r="L359">
        <v>7.7864891802889202</v>
      </c>
      <c r="M359">
        <f t="shared" si="20"/>
        <v>0.62763664471573299</v>
      </c>
      <c r="P359">
        <f t="shared" si="21"/>
        <v>2.9541064819955998</v>
      </c>
    </row>
    <row r="360" spans="1:16" x14ac:dyDescent="0.15">
      <c r="A360">
        <f t="shared" si="22"/>
        <v>1980</v>
      </c>
      <c r="B360">
        <f t="shared" si="23"/>
        <v>11</v>
      </c>
      <c r="C360">
        <v>14.5</v>
      </c>
      <c r="D360">
        <v>97.2</v>
      </c>
      <c r="E360">
        <v>24</v>
      </c>
      <c r="F360">
        <v>6</v>
      </c>
      <c r="G360">
        <v>0.93510940339373405</v>
      </c>
      <c r="H360">
        <v>1.9595134402796499</v>
      </c>
      <c r="I360">
        <v>56.631453205572598</v>
      </c>
      <c r="J360">
        <v>5.9944546997759298</v>
      </c>
      <c r="L360">
        <v>5.7868950291500996</v>
      </c>
      <c r="M360">
        <f t="shared" si="20"/>
        <v>4.3081016870303142E-2</v>
      </c>
      <c r="P360">
        <f t="shared" si="21"/>
        <v>7.3905178598942118</v>
      </c>
    </row>
    <row r="361" spans="1:16" x14ac:dyDescent="0.15">
      <c r="A361">
        <f t="shared" si="22"/>
        <v>1980</v>
      </c>
      <c r="B361">
        <f t="shared" si="23"/>
        <v>12</v>
      </c>
      <c r="C361">
        <v>10.7</v>
      </c>
      <c r="D361">
        <v>105</v>
      </c>
      <c r="E361">
        <v>20</v>
      </c>
      <c r="F361">
        <v>3</v>
      </c>
      <c r="G361">
        <v>0.75776633009775796</v>
      </c>
      <c r="H361">
        <v>1.5480238005125999</v>
      </c>
      <c r="I361">
        <v>58.889260739703303</v>
      </c>
      <c r="J361">
        <v>2.9950481806890998</v>
      </c>
      <c r="L361">
        <v>2.3685748297656399</v>
      </c>
      <c r="M361">
        <f t="shared" si="20"/>
        <v>0.39246885941726856</v>
      </c>
      <c r="P361">
        <f t="shared" si="21"/>
        <v>32.695034657136183</v>
      </c>
    </row>
    <row r="362" spans="1:16" x14ac:dyDescent="0.15">
      <c r="A362">
        <f t="shared" si="22"/>
        <v>1981</v>
      </c>
      <c r="B362">
        <f t="shared" si="23"/>
        <v>1</v>
      </c>
      <c r="C362">
        <v>9.1</v>
      </c>
      <c r="D362">
        <v>108</v>
      </c>
      <c r="E362">
        <v>20</v>
      </c>
      <c r="F362">
        <v>1</v>
      </c>
      <c r="G362">
        <v>0.65670916398908097</v>
      </c>
      <c r="H362">
        <v>1.4974952174582601</v>
      </c>
      <c r="I362">
        <v>56.8166468054009</v>
      </c>
      <c r="J362">
        <v>0.99543655187795099</v>
      </c>
      <c r="L362">
        <v>1.18780638069177</v>
      </c>
      <c r="M362">
        <f t="shared" si="20"/>
        <v>3.7006151037858037E-2</v>
      </c>
      <c r="P362">
        <f t="shared" si="21"/>
        <v>59.560868784144368</v>
      </c>
    </row>
    <row r="363" spans="1:16" x14ac:dyDescent="0.15">
      <c r="A363">
        <f t="shared" si="22"/>
        <v>1981</v>
      </c>
      <c r="B363">
        <f t="shared" si="23"/>
        <v>2</v>
      </c>
      <c r="C363">
        <v>9.4</v>
      </c>
      <c r="D363">
        <v>69.2</v>
      </c>
      <c r="E363">
        <v>21</v>
      </c>
      <c r="F363">
        <v>1</v>
      </c>
      <c r="G363">
        <v>0.65670916398908097</v>
      </c>
      <c r="H363">
        <v>1.57185728063057</v>
      </c>
      <c r="I363">
        <v>55.679039047379703</v>
      </c>
      <c r="J363">
        <v>0.99543655187795099</v>
      </c>
      <c r="L363">
        <v>1.41865913382651</v>
      </c>
      <c r="M363">
        <f t="shared" si="20"/>
        <v>0.17911735387120473</v>
      </c>
      <c r="P363">
        <f t="shared" si="21"/>
        <v>59.560868784144368</v>
      </c>
    </row>
    <row r="364" spans="1:16" x14ac:dyDescent="0.15">
      <c r="A364">
        <f t="shared" si="22"/>
        <v>1981</v>
      </c>
      <c r="B364">
        <f t="shared" si="23"/>
        <v>3</v>
      </c>
      <c r="C364">
        <v>11.5</v>
      </c>
      <c r="D364">
        <v>67</v>
      </c>
      <c r="E364">
        <v>25</v>
      </c>
      <c r="F364">
        <v>4</v>
      </c>
      <c r="G364">
        <v>0.81326109582625306</v>
      </c>
      <c r="H364">
        <v>1.9905194066665499</v>
      </c>
      <c r="I364">
        <v>59.931438308739899</v>
      </c>
      <c r="J364">
        <v>3.99485181026551</v>
      </c>
      <c r="L364">
        <v>2.7874928804587902</v>
      </c>
      <c r="M364">
        <f t="shared" si="20"/>
        <v>1.4577155853840278</v>
      </c>
      <c r="P364">
        <f t="shared" si="21"/>
        <v>22.26097320990398</v>
      </c>
    </row>
    <row r="365" spans="1:16" x14ac:dyDescent="0.15">
      <c r="A365">
        <f t="shared" si="22"/>
        <v>1981</v>
      </c>
      <c r="B365">
        <f t="shared" si="23"/>
        <v>4</v>
      </c>
      <c r="C365">
        <v>13.5</v>
      </c>
      <c r="D365">
        <v>102</v>
      </c>
      <c r="E365">
        <v>30</v>
      </c>
      <c r="F365">
        <v>1</v>
      </c>
      <c r="G365">
        <v>0.65670916398908097</v>
      </c>
      <c r="H365">
        <v>2.4498871113740499</v>
      </c>
      <c r="I365">
        <v>42.437677892912497</v>
      </c>
      <c r="J365">
        <v>0.99543655187795099</v>
      </c>
      <c r="L365">
        <v>4.60107986939407</v>
      </c>
      <c r="M365">
        <f t="shared" si="20"/>
        <v>13.000663733148643</v>
      </c>
      <c r="P365">
        <f t="shared" si="21"/>
        <v>59.560868784144368</v>
      </c>
    </row>
    <row r="366" spans="1:16" x14ac:dyDescent="0.15">
      <c r="A366">
        <f t="shared" si="22"/>
        <v>1981</v>
      </c>
      <c r="B366">
        <f t="shared" si="23"/>
        <v>5</v>
      </c>
      <c r="C366">
        <v>19.2</v>
      </c>
      <c r="D366">
        <v>31</v>
      </c>
      <c r="E366">
        <v>33</v>
      </c>
      <c r="F366">
        <v>12</v>
      </c>
      <c r="G366">
        <v>1.4025638730469601</v>
      </c>
      <c r="H366">
        <v>3.2163558343269001</v>
      </c>
      <c r="I366">
        <v>63.037680141338697</v>
      </c>
      <c r="J366">
        <v>11.9932284113971</v>
      </c>
      <c r="L366">
        <v>10.8227551772118</v>
      </c>
      <c r="M366">
        <f t="shared" si="20"/>
        <v>1.3700075919441959</v>
      </c>
      <c r="P366">
        <f t="shared" si="21"/>
        <v>10.759863064581548</v>
      </c>
    </row>
    <row r="367" spans="1:16" x14ac:dyDescent="0.15">
      <c r="A367">
        <f t="shared" si="22"/>
        <v>1981</v>
      </c>
      <c r="B367">
        <f t="shared" si="23"/>
        <v>6</v>
      </c>
      <c r="C367">
        <v>23.9</v>
      </c>
      <c r="D367">
        <v>6.2</v>
      </c>
      <c r="E367">
        <v>31</v>
      </c>
      <c r="F367">
        <v>17</v>
      </c>
      <c r="G367">
        <v>1.9377293518704399</v>
      </c>
      <c r="H367">
        <v>3.2151608014945099</v>
      </c>
      <c r="I367">
        <v>65.330207069521904</v>
      </c>
      <c r="J367">
        <v>16.9921664500012</v>
      </c>
      <c r="L367">
        <v>16.0671783649166</v>
      </c>
      <c r="M367">
        <f t="shared" si="20"/>
        <v>0.85560295754847471</v>
      </c>
      <c r="P367">
        <f t="shared" si="21"/>
        <v>68.544507843502942</v>
      </c>
    </row>
    <row r="368" spans="1:16" x14ac:dyDescent="0.15">
      <c r="A368">
        <f t="shared" si="22"/>
        <v>1981</v>
      </c>
      <c r="B368">
        <f t="shared" si="23"/>
        <v>7</v>
      </c>
      <c r="C368">
        <v>26.5</v>
      </c>
      <c r="D368">
        <v>67.599999999999994</v>
      </c>
      <c r="E368">
        <v>34</v>
      </c>
      <c r="F368">
        <v>18</v>
      </c>
      <c r="G368">
        <v>2.06398920266049</v>
      </c>
      <c r="H368">
        <v>3.6916247062601801</v>
      </c>
      <c r="I368">
        <v>59.616987372223697</v>
      </c>
      <c r="J368">
        <v>17.991949688187901</v>
      </c>
      <c r="L368">
        <v>18.821061868657001</v>
      </c>
      <c r="M368">
        <f t="shared" si="20"/>
        <v>0.68742700780222465</v>
      </c>
      <c r="P368">
        <f t="shared" si="21"/>
        <v>86.09880727325347</v>
      </c>
    </row>
    <row r="369" spans="1:16" x14ac:dyDescent="0.15">
      <c r="A369">
        <f t="shared" si="22"/>
        <v>1981</v>
      </c>
      <c r="B369">
        <f t="shared" si="23"/>
        <v>8</v>
      </c>
      <c r="C369">
        <v>26.7</v>
      </c>
      <c r="D369">
        <v>46.2</v>
      </c>
      <c r="E369">
        <v>35</v>
      </c>
      <c r="F369">
        <v>22</v>
      </c>
      <c r="G369">
        <v>2.6439311922105802</v>
      </c>
      <c r="H369">
        <v>4.1333062153533504</v>
      </c>
      <c r="I369">
        <v>75.4747217662689</v>
      </c>
      <c r="J369">
        <v>21.991068075926499</v>
      </c>
      <c r="L369">
        <v>18.951350536670802</v>
      </c>
      <c r="M369">
        <f t="shared" si="20"/>
        <v>9.2398827184587127</v>
      </c>
      <c r="P369">
        <f t="shared" si="21"/>
        <v>176.30694866904116</v>
      </c>
    </row>
    <row r="370" spans="1:16" x14ac:dyDescent="0.15">
      <c r="A370">
        <f t="shared" si="22"/>
        <v>1981</v>
      </c>
      <c r="B370">
        <f t="shared" si="23"/>
        <v>9</v>
      </c>
      <c r="C370">
        <v>24.2</v>
      </c>
      <c r="D370">
        <v>280</v>
      </c>
      <c r="E370">
        <v>33</v>
      </c>
      <c r="F370">
        <v>11</v>
      </c>
      <c r="G370">
        <v>1.3127141391058299</v>
      </c>
      <c r="H370">
        <v>3.1714309673563399</v>
      </c>
      <c r="I370">
        <v>43.468423335773203</v>
      </c>
      <c r="J370">
        <v>10.993436434119801</v>
      </c>
      <c r="L370">
        <v>16.509241298165399</v>
      </c>
      <c r="M370">
        <f t="shared" si="20"/>
        <v>30.424103298229085</v>
      </c>
      <c r="P370">
        <f t="shared" si="21"/>
        <v>5.200365743146417</v>
      </c>
    </row>
    <row r="371" spans="1:16" x14ac:dyDescent="0.15">
      <c r="A371">
        <f t="shared" si="22"/>
        <v>1981</v>
      </c>
      <c r="B371">
        <f t="shared" si="23"/>
        <v>10</v>
      </c>
      <c r="C371">
        <v>18.8</v>
      </c>
      <c r="D371">
        <v>272.39999999999998</v>
      </c>
      <c r="E371">
        <v>31</v>
      </c>
      <c r="F371">
        <v>10</v>
      </c>
      <c r="G371">
        <v>1.22796261933938</v>
      </c>
      <c r="H371">
        <v>2.8602774352289799</v>
      </c>
      <c r="I371">
        <v>56.584883774838197</v>
      </c>
      <c r="J371">
        <v>9.9936430003162595</v>
      </c>
      <c r="L371">
        <v>10.5360417064513</v>
      </c>
      <c r="M371">
        <f t="shared" si="20"/>
        <v>0.29419635641696612</v>
      </c>
      <c r="P371">
        <f t="shared" si="21"/>
        <v>1.6400326868006978</v>
      </c>
    </row>
    <row r="372" spans="1:16" x14ac:dyDescent="0.15">
      <c r="A372">
        <f t="shared" si="22"/>
        <v>1981</v>
      </c>
      <c r="B372">
        <f t="shared" si="23"/>
        <v>11</v>
      </c>
      <c r="C372">
        <v>13.8</v>
      </c>
      <c r="D372">
        <v>152</v>
      </c>
      <c r="E372">
        <v>27</v>
      </c>
      <c r="F372">
        <v>6</v>
      </c>
      <c r="G372">
        <v>0.93510940339373405</v>
      </c>
      <c r="H372">
        <v>2.25022478960229</v>
      </c>
      <c r="I372">
        <v>59.260104558684397</v>
      </c>
      <c r="J372">
        <v>5.9944546997759298</v>
      </c>
      <c r="L372">
        <v>4.82396398944514</v>
      </c>
      <c r="M372">
        <f t="shared" si="20"/>
        <v>1.3700485029706768</v>
      </c>
      <c r="P372">
        <f t="shared" si="21"/>
        <v>7.3905178598942118</v>
      </c>
    </row>
    <row r="373" spans="1:16" x14ac:dyDescent="0.15">
      <c r="A373">
        <f t="shared" si="22"/>
        <v>1981</v>
      </c>
      <c r="B373">
        <f t="shared" si="23"/>
        <v>12</v>
      </c>
      <c r="C373">
        <v>11.3</v>
      </c>
      <c r="D373">
        <v>26.6</v>
      </c>
      <c r="E373">
        <v>25</v>
      </c>
      <c r="F373">
        <v>3</v>
      </c>
      <c r="G373">
        <v>0.75776633009775796</v>
      </c>
      <c r="H373">
        <v>1.9627720238023001</v>
      </c>
      <c r="I373">
        <v>56.586796415747799</v>
      </c>
      <c r="J373">
        <v>2.9950481806890998</v>
      </c>
      <c r="L373">
        <v>2.8340270183090901</v>
      </c>
      <c r="M373">
        <f t="shared" si="20"/>
        <v>2.5927814734209464E-2</v>
      </c>
      <c r="P373">
        <f t="shared" si="21"/>
        <v>32.695034657136183</v>
      </c>
    </row>
    <row r="374" spans="1:16" x14ac:dyDescent="0.15">
      <c r="A374">
        <f t="shared" si="22"/>
        <v>1982</v>
      </c>
      <c r="B374">
        <f t="shared" si="23"/>
        <v>1</v>
      </c>
      <c r="C374">
        <v>7</v>
      </c>
      <c r="D374">
        <v>202.4</v>
      </c>
      <c r="E374">
        <v>18.600000000000001</v>
      </c>
      <c r="F374">
        <v>-1.6</v>
      </c>
      <c r="G374">
        <v>0.54323162893430799</v>
      </c>
      <c r="H374">
        <v>1.3431922717017999</v>
      </c>
      <c r="I374">
        <v>54.222394586841503</v>
      </c>
      <c r="J374">
        <v>-1.60406727579766</v>
      </c>
      <c r="L374">
        <v>-1.1402965847544</v>
      </c>
      <c r="M374">
        <f t="shared" si="20"/>
        <v>0.2150832538707429</v>
      </c>
      <c r="P374">
        <f t="shared" si="21"/>
        <v>106.44198840871711</v>
      </c>
    </row>
    <row r="375" spans="1:16" x14ac:dyDescent="0.15">
      <c r="A375">
        <f t="shared" si="22"/>
        <v>1982</v>
      </c>
      <c r="B375">
        <f t="shared" si="23"/>
        <v>2</v>
      </c>
      <c r="C375">
        <v>6.4</v>
      </c>
      <c r="D375">
        <v>116.6</v>
      </c>
      <c r="E375">
        <v>16.399999999999999</v>
      </c>
      <c r="F375">
        <v>0</v>
      </c>
      <c r="G375">
        <v>0.61080000000000001</v>
      </c>
      <c r="H375">
        <v>1.2380330563619699</v>
      </c>
      <c r="I375">
        <v>63.537415113099598</v>
      </c>
      <c r="J375">
        <v>-4.3714473631505301E-3</v>
      </c>
      <c r="L375">
        <v>-1.2117316505483999</v>
      </c>
      <c r="M375">
        <f t="shared" si="20"/>
        <v>1.457718660235527</v>
      </c>
      <c r="P375">
        <f t="shared" si="21"/>
        <v>75.992658939270498</v>
      </c>
    </row>
    <row r="376" spans="1:16" x14ac:dyDescent="0.15">
      <c r="A376">
        <f t="shared" si="22"/>
        <v>1982</v>
      </c>
      <c r="B376">
        <f t="shared" si="23"/>
        <v>3</v>
      </c>
      <c r="C376">
        <v>8.8000000000000007</v>
      </c>
      <c r="D376">
        <v>80.3</v>
      </c>
      <c r="E376">
        <v>22.5</v>
      </c>
      <c r="F376">
        <v>1</v>
      </c>
      <c r="G376">
        <v>0.65670916398908097</v>
      </c>
      <c r="H376">
        <v>1.69114838529727</v>
      </c>
      <c r="I376">
        <v>57.9803566075284</v>
      </c>
      <c r="J376">
        <v>0.99543655187795099</v>
      </c>
      <c r="L376">
        <v>0.62477896441538905</v>
      </c>
      <c r="M376">
        <f t="shared" si="20"/>
        <v>0.13738704714356675</v>
      </c>
      <c r="P376">
        <f t="shared" si="21"/>
        <v>59.560868784144368</v>
      </c>
    </row>
    <row r="377" spans="1:16" x14ac:dyDescent="0.15">
      <c r="A377">
        <f t="shared" si="22"/>
        <v>1982</v>
      </c>
      <c r="B377">
        <f t="shared" si="23"/>
        <v>4</v>
      </c>
      <c r="C377">
        <v>15.4</v>
      </c>
      <c r="D377">
        <v>3.1</v>
      </c>
      <c r="E377">
        <v>30.9</v>
      </c>
      <c r="F377">
        <v>7.8</v>
      </c>
      <c r="G377">
        <v>1.0582434147157</v>
      </c>
      <c r="H377">
        <v>2.76266103949219</v>
      </c>
      <c r="I377">
        <v>60.479284125878202</v>
      </c>
      <c r="J377">
        <v>7.7940923189603799</v>
      </c>
      <c r="L377">
        <v>7.1303891713221397</v>
      </c>
      <c r="M377">
        <f t="shared" si="20"/>
        <v>0.44050186818490772</v>
      </c>
      <c r="P377">
        <f t="shared" si="21"/>
        <v>0.84440123367437603</v>
      </c>
    </row>
    <row r="378" spans="1:16" x14ac:dyDescent="0.15">
      <c r="A378">
        <f t="shared" si="22"/>
        <v>1982</v>
      </c>
      <c r="B378">
        <f t="shared" si="23"/>
        <v>5</v>
      </c>
      <c r="C378">
        <v>19.3</v>
      </c>
      <c r="D378">
        <v>51.7</v>
      </c>
      <c r="E378">
        <v>27.5</v>
      </c>
      <c r="F378">
        <v>13.6</v>
      </c>
      <c r="G378">
        <v>1.55757834106131</v>
      </c>
      <c r="H378">
        <v>2.6144242751764999</v>
      </c>
      <c r="I378">
        <v>69.570211881432002</v>
      </c>
      <c r="J378">
        <v>13.592892545474101</v>
      </c>
      <c r="L378">
        <v>10.872960270333399</v>
      </c>
      <c r="M378">
        <f t="shared" si="20"/>
        <v>7.3980315813520718</v>
      </c>
      <c r="P378">
        <f t="shared" si="21"/>
        <v>23.813298641946243</v>
      </c>
    </row>
    <row r="379" spans="1:16" x14ac:dyDescent="0.15">
      <c r="A379">
        <f t="shared" si="22"/>
        <v>1982</v>
      </c>
      <c r="B379">
        <f t="shared" si="23"/>
        <v>6</v>
      </c>
      <c r="C379">
        <v>23.3</v>
      </c>
      <c r="D379">
        <v>28.8</v>
      </c>
      <c r="E379">
        <v>30</v>
      </c>
      <c r="F379">
        <v>17.399999999999999</v>
      </c>
      <c r="G379">
        <v>1.98739718890214</v>
      </c>
      <c r="H379">
        <v>3.1152311238305699</v>
      </c>
      <c r="I379">
        <v>69.469466940042693</v>
      </c>
      <c r="J379">
        <v>17.392079920056599</v>
      </c>
      <c r="L379">
        <v>15.428146894169201</v>
      </c>
      <c r="M379">
        <f t="shared" si="20"/>
        <v>3.8570329301712309</v>
      </c>
      <c r="P379">
        <f t="shared" si="21"/>
        <v>75.326334683666701</v>
      </c>
    </row>
    <row r="380" spans="1:16" x14ac:dyDescent="0.15">
      <c r="A380">
        <f t="shared" si="22"/>
        <v>1982</v>
      </c>
      <c r="B380">
        <f t="shared" si="23"/>
        <v>7</v>
      </c>
      <c r="C380">
        <v>26.4</v>
      </c>
      <c r="D380">
        <v>19.600000000000001</v>
      </c>
      <c r="E380">
        <v>32.5</v>
      </c>
      <c r="F380">
        <v>17.8</v>
      </c>
      <c r="G380">
        <v>2.0381763351661801</v>
      </c>
      <c r="H380">
        <v>3.46447763270915</v>
      </c>
      <c r="I380">
        <v>59.219247377399199</v>
      </c>
      <c r="J380">
        <v>17.791993157070898</v>
      </c>
      <c r="L380">
        <v>18.804115277586799</v>
      </c>
      <c r="M380">
        <f t="shared" si="20"/>
        <v>1.0243911868376041</v>
      </c>
      <c r="P380">
        <f t="shared" si="21"/>
        <v>82.428018859339332</v>
      </c>
    </row>
    <row r="381" spans="1:16" x14ac:dyDescent="0.15">
      <c r="A381">
        <f t="shared" si="22"/>
        <v>1982</v>
      </c>
      <c r="B381">
        <f t="shared" si="23"/>
        <v>8</v>
      </c>
      <c r="C381">
        <v>24.8</v>
      </c>
      <c r="D381">
        <v>66.599999999999994</v>
      </c>
      <c r="E381">
        <v>31.6</v>
      </c>
      <c r="F381">
        <v>18.399999999999999</v>
      </c>
      <c r="G381">
        <v>2.1164748063682799</v>
      </c>
      <c r="H381">
        <v>3.38241224298545</v>
      </c>
      <c r="I381">
        <v>67.613922216131996</v>
      </c>
      <c r="J381">
        <v>18.391862575641198</v>
      </c>
      <c r="L381">
        <v>17.184503644768</v>
      </c>
      <c r="M381">
        <f t="shared" si="20"/>
        <v>1.4577155879592723</v>
      </c>
      <c r="P381">
        <f t="shared" si="21"/>
        <v>93.680276403744742</v>
      </c>
    </row>
    <row r="382" spans="1:16" x14ac:dyDescent="0.15">
      <c r="A382">
        <f t="shared" si="22"/>
        <v>1982</v>
      </c>
      <c r="B382">
        <f t="shared" si="23"/>
        <v>9</v>
      </c>
      <c r="C382">
        <v>23.9</v>
      </c>
      <c r="D382">
        <v>34.200000000000003</v>
      </c>
      <c r="E382">
        <v>31.8</v>
      </c>
      <c r="F382">
        <v>14</v>
      </c>
      <c r="G382">
        <v>1.59860485942529</v>
      </c>
      <c r="H382">
        <v>3.1499529004926901</v>
      </c>
      <c r="I382">
        <v>53.896683965584501</v>
      </c>
      <c r="J382">
        <v>13.9928079963857</v>
      </c>
      <c r="L382">
        <v>16.0671783649166</v>
      </c>
      <c r="M382">
        <f t="shared" si="20"/>
        <v>4.3030124258390225</v>
      </c>
      <c r="P382">
        <f t="shared" si="21"/>
        <v>27.876315553509144</v>
      </c>
    </row>
    <row r="383" spans="1:16" x14ac:dyDescent="0.15">
      <c r="A383">
        <f t="shared" si="22"/>
        <v>1982</v>
      </c>
      <c r="B383">
        <f t="shared" si="23"/>
        <v>10</v>
      </c>
      <c r="C383">
        <v>16.5</v>
      </c>
      <c r="D383">
        <v>92</v>
      </c>
      <c r="E383">
        <v>27.4</v>
      </c>
      <c r="F383">
        <v>4.5999999999999996</v>
      </c>
      <c r="G383">
        <v>0.848252207927229</v>
      </c>
      <c r="H383">
        <v>2.24905993395521</v>
      </c>
      <c r="I383">
        <v>45.187679945575397</v>
      </c>
      <c r="J383">
        <v>4.59473328886786</v>
      </c>
      <c r="L383">
        <v>6.7222345584729997</v>
      </c>
      <c r="M383">
        <f t="shared" si="20"/>
        <v>4.5262616521714811</v>
      </c>
      <c r="P383">
        <f t="shared" si="21"/>
        <v>16.960165105896085</v>
      </c>
    </row>
    <row r="384" spans="1:16" x14ac:dyDescent="0.15">
      <c r="A384">
        <f t="shared" si="22"/>
        <v>1982</v>
      </c>
      <c r="B384">
        <f t="shared" si="23"/>
        <v>11</v>
      </c>
      <c r="C384">
        <v>10.5</v>
      </c>
      <c r="D384">
        <v>269.39999999999998</v>
      </c>
      <c r="E384">
        <v>21.6</v>
      </c>
      <c r="F384">
        <v>2</v>
      </c>
      <c r="G384">
        <v>0.70564143414402802</v>
      </c>
      <c r="H384">
        <v>1.64289708008999</v>
      </c>
      <c r="I384">
        <v>55.574706376063801</v>
      </c>
      <c r="J384">
        <v>1.99524309456098</v>
      </c>
      <c r="L384">
        <v>1.9685705037783301</v>
      </c>
      <c r="M384">
        <f t="shared" si="20"/>
        <v>7.1142709905870258E-4</v>
      </c>
      <c r="P384">
        <f t="shared" si="21"/>
        <v>45.128330269330903</v>
      </c>
    </row>
    <row r="385" spans="1:16" x14ac:dyDescent="0.15">
      <c r="A385">
        <f t="shared" si="22"/>
        <v>1982</v>
      </c>
      <c r="B385">
        <f t="shared" si="23"/>
        <v>12</v>
      </c>
      <c r="C385">
        <v>6.6</v>
      </c>
      <c r="D385">
        <v>41</v>
      </c>
      <c r="E385">
        <v>17.399999999999999</v>
      </c>
      <c r="F385">
        <v>-1.6</v>
      </c>
      <c r="G385">
        <v>0.54323162893430799</v>
      </c>
      <c r="H385">
        <v>1.26531440891822</v>
      </c>
      <c r="I385">
        <v>55.734845340830297</v>
      </c>
      <c r="J385">
        <v>-1.60406727579766</v>
      </c>
      <c r="L385">
        <v>-1.20466221634204</v>
      </c>
      <c r="M385">
        <f t="shared" si="20"/>
        <v>0.15952440151874733</v>
      </c>
      <c r="P385">
        <f t="shared" si="21"/>
        <v>106.44198840871711</v>
      </c>
    </row>
    <row r="386" spans="1:16" x14ac:dyDescent="0.15">
      <c r="A386">
        <f t="shared" si="22"/>
        <v>1983</v>
      </c>
      <c r="B386">
        <f t="shared" si="23"/>
        <v>1</v>
      </c>
      <c r="C386">
        <v>5.8</v>
      </c>
      <c r="D386">
        <v>133</v>
      </c>
      <c r="E386">
        <v>18.899999999999999</v>
      </c>
      <c r="F386">
        <v>-2.8</v>
      </c>
      <c r="G386">
        <v>0.49698538445082002</v>
      </c>
      <c r="H386">
        <v>1.34035361295802</v>
      </c>
      <c r="I386">
        <v>53.888927584785399</v>
      </c>
      <c r="J386">
        <v>-2.80384159415431</v>
      </c>
      <c r="L386">
        <v>-1.6934906888289301</v>
      </c>
      <c r="M386">
        <f t="shared" si="20"/>
        <v>1.2328791329568909</v>
      </c>
      <c r="P386">
        <f t="shared" si="21"/>
        <v>132.63776447581182</v>
      </c>
    </row>
    <row r="387" spans="1:16" x14ac:dyDescent="0.15">
      <c r="A387">
        <f t="shared" si="22"/>
        <v>1983</v>
      </c>
      <c r="B387">
        <f t="shared" si="23"/>
        <v>2</v>
      </c>
      <c r="C387">
        <v>8</v>
      </c>
      <c r="D387">
        <v>12.8</v>
      </c>
      <c r="E387">
        <v>23.8</v>
      </c>
      <c r="F387">
        <v>-0.6</v>
      </c>
      <c r="G387">
        <v>0.58463787619877605</v>
      </c>
      <c r="H387">
        <v>1.7664610906104301</v>
      </c>
      <c r="I387">
        <v>54.498029966388998</v>
      </c>
      <c r="J387">
        <v>-0.60425694605701297</v>
      </c>
      <c r="L387">
        <v>-0.15213899419401999</v>
      </c>
      <c r="M387">
        <f t="shared" ref="M387:M450" si="24">(J387-L387)^2</f>
        <v>0.20441064239678763</v>
      </c>
      <c r="P387">
        <f t="shared" ref="P387:P450" si="25">(J387-AVERAGE($J$2:$J$769))^2</f>
        <v>86.811377454591394</v>
      </c>
    </row>
    <row r="388" spans="1:16" x14ac:dyDescent="0.15">
      <c r="A388">
        <f t="shared" si="22"/>
        <v>1983</v>
      </c>
      <c r="B388">
        <f t="shared" si="23"/>
        <v>3</v>
      </c>
      <c r="C388">
        <v>9.6</v>
      </c>
      <c r="D388">
        <v>91.5</v>
      </c>
      <c r="E388">
        <v>21.4</v>
      </c>
      <c r="F388">
        <v>1.2</v>
      </c>
      <c r="G388">
        <v>0.66624845405223598</v>
      </c>
      <c r="H388">
        <v>1.6075095262621499</v>
      </c>
      <c r="I388">
        <v>55.732794036095399</v>
      </c>
      <c r="J388">
        <v>1.1953979769391001</v>
      </c>
      <c r="L388">
        <v>1.37182707609555</v>
      </c>
      <c r="M388">
        <f t="shared" si="24"/>
        <v>3.1127227029156428E-2</v>
      </c>
      <c r="P388">
        <f t="shared" si="25"/>
        <v>56.514421229563432</v>
      </c>
    </row>
    <row r="389" spans="1:16" x14ac:dyDescent="0.15">
      <c r="A389">
        <f t="shared" si="22"/>
        <v>1983</v>
      </c>
      <c r="B389">
        <f t="shared" si="23"/>
        <v>4</v>
      </c>
      <c r="C389">
        <v>15.1</v>
      </c>
      <c r="D389">
        <v>19.7</v>
      </c>
      <c r="E389">
        <v>29.8</v>
      </c>
      <c r="F389">
        <v>6</v>
      </c>
      <c r="G389">
        <v>0.93510940339373405</v>
      </c>
      <c r="H389">
        <v>2.5648710071555398</v>
      </c>
      <c r="I389">
        <v>54.482239189806101</v>
      </c>
      <c r="J389">
        <v>5.9944546997759298</v>
      </c>
      <c r="L389">
        <v>6.8235668800301701</v>
      </c>
      <c r="M389">
        <f t="shared" si="24"/>
        <v>0.68742700744593976</v>
      </c>
      <c r="P389">
        <f t="shared" si="25"/>
        <v>7.3905178598942118</v>
      </c>
    </row>
    <row r="390" spans="1:16" x14ac:dyDescent="0.15">
      <c r="A390">
        <f t="shared" si="22"/>
        <v>1983</v>
      </c>
      <c r="B390">
        <f t="shared" si="23"/>
        <v>5</v>
      </c>
      <c r="C390">
        <v>21.2</v>
      </c>
      <c r="D390">
        <v>23</v>
      </c>
      <c r="E390">
        <v>30.6</v>
      </c>
      <c r="F390">
        <v>12</v>
      </c>
      <c r="G390">
        <v>1.4025638730469601</v>
      </c>
      <c r="H390">
        <v>2.8969279098818799</v>
      </c>
      <c r="I390">
        <v>55.707643612561199</v>
      </c>
      <c r="J390">
        <v>11.9932284113971</v>
      </c>
      <c r="L390">
        <v>12.6753197558471</v>
      </c>
      <c r="M390">
        <f t="shared" si="24"/>
        <v>0.46524860217360958</v>
      </c>
      <c r="P390">
        <f t="shared" si="25"/>
        <v>10.759863064581548</v>
      </c>
    </row>
    <row r="391" spans="1:16" x14ac:dyDescent="0.15">
      <c r="A391">
        <f t="shared" si="22"/>
        <v>1983</v>
      </c>
      <c r="B391">
        <f t="shared" si="23"/>
        <v>6</v>
      </c>
      <c r="C391">
        <v>24.2</v>
      </c>
      <c r="D391">
        <v>28.8</v>
      </c>
      <c r="E391">
        <v>32.200000000000003</v>
      </c>
      <c r="F391">
        <v>17.8</v>
      </c>
      <c r="G391">
        <v>2.0381763351661801</v>
      </c>
      <c r="H391">
        <v>3.4234768502145698</v>
      </c>
      <c r="I391">
        <v>67.490940434531197</v>
      </c>
      <c r="J391">
        <v>17.791993157070898</v>
      </c>
      <c r="L391">
        <v>16.509241298165399</v>
      </c>
      <c r="M391">
        <f t="shared" si="24"/>
        <v>1.645452331525513</v>
      </c>
      <c r="P391">
        <f t="shared" si="25"/>
        <v>82.428018859339332</v>
      </c>
    </row>
    <row r="392" spans="1:16" x14ac:dyDescent="0.15">
      <c r="A392">
        <f t="shared" si="22"/>
        <v>1983</v>
      </c>
      <c r="B392">
        <f t="shared" si="23"/>
        <v>7</v>
      </c>
      <c r="C392">
        <v>27.4</v>
      </c>
      <c r="D392">
        <v>6</v>
      </c>
      <c r="E392">
        <v>36</v>
      </c>
      <c r="F392">
        <v>18.600000000000001</v>
      </c>
      <c r="G392">
        <v>2.1431529144692898</v>
      </c>
      <c r="H392">
        <v>4.0420753080483198</v>
      </c>
      <c r="I392">
        <v>58.718647198269998</v>
      </c>
      <c r="J392">
        <v>18.591818931977699</v>
      </c>
      <c r="L392">
        <v>20.203254328777799</v>
      </c>
      <c r="M392">
        <f t="shared" si="24"/>
        <v>2.5967240380602972</v>
      </c>
      <c r="P392">
        <f t="shared" si="25"/>
        <v>97.590956980531843</v>
      </c>
    </row>
    <row r="393" spans="1:16" x14ac:dyDescent="0.15">
      <c r="A393">
        <f t="shared" si="22"/>
        <v>1983</v>
      </c>
      <c r="B393">
        <f t="shared" si="23"/>
        <v>8</v>
      </c>
      <c r="C393">
        <v>25.9</v>
      </c>
      <c r="D393">
        <v>140.69999999999999</v>
      </c>
      <c r="E393">
        <v>34.6</v>
      </c>
      <c r="F393">
        <v>17.2</v>
      </c>
      <c r="G393">
        <v>1.9624256575788701</v>
      </c>
      <c r="H393">
        <v>3.73099215350685</v>
      </c>
      <c r="I393">
        <v>58.726771183720601</v>
      </c>
      <c r="J393">
        <v>17.192123214159</v>
      </c>
      <c r="L393">
        <v>18.728178700036601</v>
      </c>
      <c r="M393">
        <f t="shared" si="24"/>
        <v>2.3594664556946716</v>
      </c>
      <c r="P393">
        <f t="shared" si="25"/>
        <v>71.895439061697004</v>
      </c>
    </row>
    <row r="394" spans="1:16" x14ac:dyDescent="0.15">
      <c r="A394">
        <f t="shared" si="22"/>
        <v>1983</v>
      </c>
      <c r="B394">
        <f t="shared" si="23"/>
        <v>9</v>
      </c>
      <c r="C394">
        <v>22.2</v>
      </c>
      <c r="D394">
        <v>63</v>
      </c>
      <c r="E394">
        <v>29.4</v>
      </c>
      <c r="F394">
        <v>13.6</v>
      </c>
      <c r="G394">
        <v>1.55757834106131</v>
      </c>
      <c r="H394">
        <v>2.82839324760132</v>
      </c>
      <c r="I394">
        <v>58.198212154196298</v>
      </c>
      <c r="J394">
        <v>13.592892545474101</v>
      </c>
      <c r="L394">
        <v>13.5406946977525</v>
      </c>
      <c r="M394">
        <f t="shared" si="24"/>
        <v>2.7246153067674432E-3</v>
      </c>
      <c r="P394">
        <f t="shared" si="25"/>
        <v>23.813298641946243</v>
      </c>
    </row>
    <row r="395" spans="1:16" x14ac:dyDescent="0.15">
      <c r="A395">
        <f t="shared" si="22"/>
        <v>1983</v>
      </c>
      <c r="B395">
        <f t="shared" si="23"/>
        <v>10</v>
      </c>
      <c r="C395">
        <v>17.100000000000001</v>
      </c>
      <c r="D395">
        <v>67.599999999999994</v>
      </c>
      <c r="E395">
        <v>27.3</v>
      </c>
      <c r="F395">
        <v>9</v>
      </c>
      <c r="G395">
        <v>1.1480604779781101</v>
      </c>
      <c r="H395">
        <v>2.3883171619859902</v>
      </c>
      <c r="I395">
        <v>58.873590126281997</v>
      </c>
      <c r="J395">
        <v>8.9938481099832899</v>
      </c>
      <c r="L395">
        <v>7.7412310665575603</v>
      </c>
      <c r="M395">
        <f t="shared" si="24"/>
        <v>1.569049457480616</v>
      </c>
      <c r="P395">
        <f t="shared" si="25"/>
        <v>7.8872632894838313E-2</v>
      </c>
    </row>
    <row r="396" spans="1:16" x14ac:dyDescent="0.15">
      <c r="A396">
        <f t="shared" si="22"/>
        <v>1983</v>
      </c>
      <c r="B396">
        <f t="shared" si="23"/>
        <v>11</v>
      </c>
      <c r="C396">
        <v>14.1</v>
      </c>
      <c r="D396">
        <v>56</v>
      </c>
      <c r="E396">
        <v>24.8</v>
      </c>
      <c r="F396">
        <v>3.6</v>
      </c>
      <c r="G396">
        <v>0.79064713244097096</v>
      </c>
      <c r="H396">
        <v>1.960441175877</v>
      </c>
      <c r="I396">
        <v>49.138780952955798</v>
      </c>
      <c r="J396">
        <v>3.5949305332209498</v>
      </c>
      <c r="L396">
        <v>5.19978213288032</v>
      </c>
      <c r="M396">
        <f t="shared" si="24"/>
        <v>2.5755486569292394</v>
      </c>
      <c r="P396">
        <f t="shared" si="25"/>
        <v>26.194690248209728</v>
      </c>
    </row>
    <row r="397" spans="1:16" x14ac:dyDescent="0.15">
      <c r="A397">
        <f t="shared" si="22"/>
        <v>1983</v>
      </c>
      <c r="B397">
        <f t="shared" si="23"/>
        <v>12</v>
      </c>
      <c r="C397">
        <v>8.9</v>
      </c>
      <c r="D397">
        <v>151.30000000000001</v>
      </c>
      <c r="E397">
        <v>23</v>
      </c>
      <c r="F397">
        <v>-0.2</v>
      </c>
      <c r="G397">
        <v>0.60196655084692496</v>
      </c>
      <c r="H397">
        <v>1.7057020866220001</v>
      </c>
      <c r="I397">
        <v>52.788909011162701</v>
      </c>
      <c r="J397">
        <v>-0.204333221998621</v>
      </c>
      <c r="L397">
        <v>0.83033123936019704</v>
      </c>
      <c r="M397">
        <f t="shared" si="24"/>
        <v>1.0705305475989331</v>
      </c>
      <c r="P397">
        <f t="shared" si="25"/>
        <v>79.518927936053046</v>
      </c>
    </row>
    <row r="398" spans="1:16" x14ac:dyDescent="0.15">
      <c r="A398">
        <f t="shared" si="22"/>
        <v>1984</v>
      </c>
      <c r="B398">
        <f t="shared" si="23"/>
        <v>1</v>
      </c>
      <c r="C398">
        <v>7.5</v>
      </c>
      <c r="D398">
        <v>81.900000000000006</v>
      </c>
      <c r="E398">
        <v>16.600000000000001</v>
      </c>
      <c r="F398">
        <v>0</v>
      </c>
      <c r="G398">
        <v>0.61080000000000001</v>
      </c>
      <c r="H398">
        <v>1.24997606382076</v>
      </c>
      <c r="I398">
        <v>58.913177590809703</v>
      </c>
      <c r="J398">
        <v>-4.3714473631505301E-3</v>
      </c>
      <c r="L398">
        <v>-0.52468669601566598</v>
      </c>
      <c r="M398">
        <f t="shared" si="24"/>
        <v>0.27072795798032895</v>
      </c>
      <c r="P398">
        <f t="shared" si="25"/>
        <v>75.992658939270498</v>
      </c>
    </row>
    <row r="399" spans="1:16" x14ac:dyDescent="0.15">
      <c r="A399">
        <f t="shared" ref="A399:A462" si="26">A387+1</f>
        <v>1984</v>
      </c>
      <c r="B399">
        <f t="shared" ref="B399:B462" si="27">B387</f>
        <v>2</v>
      </c>
      <c r="C399">
        <v>5.4</v>
      </c>
      <c r="D399">
        <v>66.900000000000006</v>
      </c>
      <c r="E399">
        <v>11.4</v>
      </c>
      <c r="F399">
        <v>-1.8</v>
      </c>
      <c r="G399">
        <v>0.53526907979448102</v>
      </c>
      <c r="H399">
        <v>0.94164852547898403</v>
      </c>
      <c r="I399">
        <v>59.675289460185297</v>
      </c>
      <c r="J399">
        <v>-1.80402951653365</v>
      </c>
      <c r="L399">
        <v>-2.2115398304262301</v>
      </c>
      <c r="M399">
        <f t="shared" si="24"/>
        <v>0.16606465592882924</v>
      </c>
      <c r="P399">
        <f t="shared" si="25"/>
        <v>110.60802324295176</v>
      </c>
    </row>
    <row r="400" spans="1:16" x14ac:dyDescent="0.15">
      <c r="A400">
        <f t="shared" si="26"/>
        <v>1984</v>
      </c>
      <c r="B400">
        <f t="shared" si="27"/>
        <v>3</v>
      </c>
      <c r="C400">
        <v>9.3000000000000007</v>
      </c>
      <c r="D400">
        <v>39.9</v>
      </c>
      <c r="E400">
        <v>15.6</v>
      </c>
      <c r="F400">
        <v>2.4</v>
      </c>
      <c r="G400">
        <v>0.72609852757216797</v>
      </c>
      <c r="H400">
        <v>1.2492229996231901</v>
      </c>
      <c r="I400">
        <v>61.978318855398001</v>
      </c>
      <c r="J400">
        <v>2.3951653037986298</v>
      </c>
      <c r="L400">
        <v>1.3885180144976099</v>
      </c>
      <c r="M400">
        <f t="shared" si="24"/>
        <v>1.0133387650570913</v>
      </c>
      <c r="P400">
        <f t="shared" si="25"/>
        <v>39.915103365448473</v>
      </c>
    </row>
    <row r="401" spans="1:16" x14ac:dyDescent="0.15">
      <c r="A401">
        <f t="shared" si="26"/>
        <v>1984</v>
      </c>
      <c r="B401">
        <f t="shared" si="27"/>
        <v>4</v>
      </c>
      <c r="C401">
        <v>14.4</v>
      </c>
      <c r="D401">
        <v>6.8</v>
      </c>
      <c r="E401">
        <v>28</v>
      </c>
      <c r="F401">
        <v>6.2</v>
      </c>
      <c r="G401">
        <v>0.94813654445332396</v>
      </c>
      <c r="H401">
        <v>2.3640334542242898</v>
      </c>
      <c r="I401">
        <v>57.792890460359899</v>
      </c>
      <c r="J401">
        <v>6.1944146682872798</v>
      </c>
      <c r="L401">
        <v>5.6330858746738199</v>
      </c>
      <c r="M401">
        <f t="shared" si="24"/>
        <v>0.31509001453954222</v>
      </c>
      <c r="P401">
        <f t="shared" si="25"/>
        <v>6.3432992277372291</v>
      </c>
    </row>
    <row r="402" spans="1:16" x14ac:dyDescent="0.15">
      <c r="A402">
        <f t="shared" si="26"/>
        <v>1984</v>
      </c>
      <c r="B402">
        <f t="shared" si="27"/>
        <v>5</v>
      </c>
      <c r="C402">
        <v>18.100000000000001</v>
      </c>
      <c r="D402">
        <v>20.100000000000001</v>
      </c>
      <c r="E402">
        <v>32.200000000000003</v>
      </c>
      <c r="F402">
        <v>8.6</v>
      </c>
      <c r="G402">
        <v>1.1174036087713499</v>
      </c>
      <c r="H402">
        <v>2.9630904870171602</v>
      </c>
      <c r="I402">
        <v>53.798854112853</v>
      </c>
      <c r="J402">
        <v>8.5939297460211499</v>
      </c>
      <c r="L402">
        <v>8.49166348378564</v>
      </c>
      <c r="M402">
        <f t="shared" si="24"/>
        <v>1.0458388391622086E-2</v>
      </c>
      <c r="P402">
        <f t="shared" si="25"/>
        <v>1.4179009189431335E-2</v>
      </c>
    </row>
    <row r="403" spans="1:16" x14ac:dyDescent="0.15">
      <c r="A403">
        <f t="shared" si="26"/>
        <v>1984</v>
      </c>
      <c r="B403">
        <f t="shared" si="27"/>
        <v>6</v>
      </c>
      <c r="C403">
        <v>22.7</v>
      </c>
      <c r="D403">
        <v>25.6</v>
      </c>
      <c r="E403">
        <v>30.5</v>
      </c>
      <c r="F403">
        <v>15.4</v>
      </c>
      <c r="G403">
        <v>1.7497618068909799</v>
      </c>
      <c r="H403">
        <v>3.0580205636962301</v>
      </c>
      <c r="I403">
        <v>63.423326129157502</v>
      </c>
      <c r="J403">
        <v>15.3925102393664</v>
      </c>
      <c r="L403">
        <v>14.408437999161899</v>
      </c>
      <c r="M403">
        <f t="shared" si="24"/>
        <v>0.96839817394110517</v>
      </c>
      <c r="P403">
        <f t="shared" si="25"/>
        <v>44.615785021464895</v>
      </c>
    </row>
    <row r="404" spans="1:16" x14ac:dyDescent="0.15">
      <c r="A404">
        <f t="shared" si="26"/>
        <v>1984</v>
      </c>
      <c r="B404">
        <f t="shared" si="27"/>
        <v>7</v>
      </c>
      <c r="C404">
        <v>27.2</v>
      </c>
      <c r="D404">
        <v>4.9000000000000004</v>
      </c>
      <c r="E404">
        <v>35.200000000000003</v>
      </c>
      <c r="F404">
        <v>20</v>
      </c>
      <c r="G404">
        <v>2.3382812709274501</v>
      </c>
      <c r="H404">
        <v>4.0117075320220099</v>
      </c>
      <c r="I404">
        <v>64.8192286172916</v>
      </c>
      <c r="J404">
        <v>19.9915117950524</v>
      </c>
      <c r="L404">
        <v>19.8272485033614</v>
      </c>
      <c r="M404">
        <f t="shared" si="24"/>
        <v>2.6982428997162643E-2</v>
      </c>
      <c r="P404">
        <f t="shared" si="25"/>
        <v>127.20470670982162</v>
      </c>
    </row>
    <row r="405" spans="1:16" x14ac:dyDescent="0.15">
      <c r="A405">
        <f t="shared" si="26"/>
        <v>1984</v>
      </c>
      <c r="B405">
        <f t="shared" si="27"/>
        <v>8</v>
      </c>
      <c r="C405">
        <v>25.1</v>
      </c>
      <c r="D405">
        <v>111.8</v>
      </c>
      <c r="E405">
        <v>33</v>
      </c>
      <c r="F405">
        <v>19</v>
      </c>
      <c r="G405">
        <v>2.1973933238855299</v>
      </c>
      <c r="H405">
        <v>3.61377055974619</v>
      </c>
      <c r="I405">
        <v>68.955227855358501</v>
      </c>
      <c r="J405">
        <v>18.991731469870501</v>
      </c>
      <c r="L405">
        <v>17.509678428341999</v>
      </c>
      <c r="M405">
        <f t="shared" si="24"/>
        <v>2.1964812179038837</v>
      </c>
      <c r="P405">
        <f t="shared" si="25"/>
        <v>105.65220980770667</v>
      </c>
    </row>
    <row r="406" spans="1:16" x14ac:dyDescent="0.15">
      <c r="A406">
        <f t="shared" si="26"/>
        <v>1984</v>
      </c>
      <c r="B406">
        <f t="shared" si="27"/>
        <v>9</v>
      </c>
      <c r="C406">
        <v>23.1</v>
      </c>
      <c r="D406">
        <v>8</v>
      </c>
      <c r="E406">
        <v>29.6</v>
      </c>
      <c r="F406">
        <v>14.5</v>
      </c>
      <c r="G406">
        <v>1.65121915554468</v>
      </c>
      <c r="H406">
        <v>2.8989504028323698</v>
      </c>
      <c r="I406">
        <v>58.419729098655203</v>
      </c>
      <c r="J406">
        <v>14.492701982308899</v>
      </c>
      <c r="L406">
        <v>15.170863544661399</v>
      </c>
      <c r="M406">
        <f t="shared" si="24"/>
        <v>0.45990310465238365</v>
      </c>
      <c r="P406">
        <f t="shared" si="25"/>
        <v>33.404892689417487</v>
      </c>
    </row>
    <row r="407" spans="1:16" x14ac:dyDescent="0.15">
      <c r="A407">
        <f t="shared" si="26"/>
        <v>1984</v>
      </c>
      <c r="B407">
        <f t="shared" si="27"/>
        <v>10</v>
      </c>
      <c r="C407">
        <v>17.600000000000001</v>
      </c>
      <c r="D407">
        <v>268.10000000000002</v>
      </c>
      <c r="E407">
        <v>28</v>
      </c>
      <c r="F407">
        <v>6.4</v>
      </c>
      <c r="G407">
        <v>0.96132333824526395</v>
      </c>
      <c r="H407">
        <v>2.3706268511202602</v>
      </c>
      <c r="I407">
        <v>47.764141287835798</v>
      </c>
      <c r="J407">
        <v>6.3943745785369597</v>
      </c>
      <c r="L407">
        <v>7.7107462248441898</v>
      </c>
      <c r="M407">
        <f t="shared" si="24"/>
        <v>1.7328343112016074</v>
      </c>
      <c r="P407">
        <f t="shared" si="25"/>
        <v>5.3760488437689702</v>
      </c>
    </row>
    <row r="408" spans="1:16" x14ac:dyDescent="0.15">
      <c r="A408">
        <f t="shared" si="26"/>
        <v>1984</v>
      </c>
      <c r="B408">
        <f t="shared" si="27"/>
        <v>11</v>
      </c>
      <c r="C408">
        <v>14.3</v>
      </c>
      <c r="D408">
        <v>138.4</v>
      </c>
      <c r="E408">
        <v>22.2</v>
      </c>
      <c r="F408">
        <v>5.4</v>
      </c>
      <c r="G408">
        <v>0.89696938990401898</v>
      </c>
      <c r="H408">
        <v>1.7866515246601999</v>
      </c>
      <c r="I408">
        <v>55.029001484270701</v>
      </c>
      <c r="J408">
        <v>5.3945744446716803</v>
      </c>
      <c r="L408">
        <v>5.4847922408385301</v>
      </c>
      <c r="M408">
        <f t="shared" si="24"/>
        <v>8.1392507452032539E-3</v>
      </c>
      <c r="P408">
        <f t="shared" si="25"/>
        <v>11.011983944498894</v>
      </c>
    </row>
    <row r="409" spans="1:16" x14ac:dyDescent="0.15">
      <c r="A409">
        <f t="shared" si="26"/>
        <v>1984</v>
      </c>
      <c r="B409">
        <f t="shared" si="27"/>
        <v>12</v>
      </c>
      <c r="C409">
        <v>6.8</v>
      </c>
      <c r="D409">
        <v>226.5</v>
      </c>
      <c r="E409">
        <v>15.6</v>
      </c>
      <c r="F409">
        <v>-0.8</v>
      </c>
      <c r="G409">
        <v>0.57614016245714805</v>
      </c>
      <c r="H409">
        <v>1.1742438170656799</v>
      </c>
      <c r="I409">
        <v>58.303007033445397</v>
      </c>
      <c r="J409">
        <v>-0.80421889547998904</v>
      </c>
      <c r="L409">
        <v>-1.2104400760099401</v>
      </c>
      <c r="M409">
        <f t="shared" si="24"/>
        <v>0.16501564751114708</v>
      </c>
      <c r="P409">
        <f t="shared" si="25"/>
        <v>90.577558116151508</v>
      </c>
    </row>
    <row r="410" spans="1:16" x14ac:dyDescent="0.15">
      <c r="A410">
        <f t="shared" si="26"/>
        <v>1985</v>
      </c>
      <c r="B410">
        <f t="shared" si="27"/>
        <v>1</v>
      </c>
      <c r="C410">
        <v>7.2</v>
      </c>
      <c r="D410">
        <v>47.1</v>
      </c>
      <c r="E410">
        <v>15</v>
      </c>
      <c r="F410">
        <v>-1.4</v>
      </c>
      <c r="G410">
        <v>0.55129882360780202</v>
      </c>
      <c r="H410">
        <v>1.1283225278617901</v>
      </c>
      <c r="I410">
        <v>54.277685129011203</v>
      </c>
      <c r="J410">
        <v>-1.40410509332433</v>
      </c>
      <c r="L410">
        <v>-0.94794588042126404</v>
      </c>
      <c r="M410">
        <f t="shared" si="24"/>
        <v>0.20808122751634464</v>
      </c>
      <c r="P410">
        <f t="shared" si="25"/>
        <v>102.35592454882234</v>
      </c>
    </row>
    <row r="411" spans="1:16" x14ac:dyDescent="0.15">
      <c r="A411">
        <f t="shared" si="26"/>
        <v>1985</v>
      </c>
      <c r="B411">
        <f t="shared" si="27"/>
        <v>2</v>
      </c>
      <c r="C411">
        <v>7.5</v>
      </c>
      <c r="D411">
        <v>130.30000000000001</v>
      </c>
      <c r="E411">
        <v>24</v>
      </c>
      <c r="F411">
        <v>-2.8</v>
      </c>
      <c r="G411">
        <v>0.49698538445082002</v>
      </c>
      <c r="H411">
        <v>1.74045143080819</v>
      </c>
      <c r="I411">
        <v>47.935475137832299</v>
      </c>
      <c r="J411">
        <v>-2.80384159415431</v>
      </c>
      <c r="L411">
        <v>-0.52468669601566598</v>
      </c>
      <c r="M411">
        <f t="shared" si="24"/>
        <v>5.1945470497093726</v>
      </c>
      <c r="P411">
        <f t="shared" si="25"/>
        <v>132.63776447581182</v>
      </c>
    </row>
    <row r="412" spans="1:16" x14ac:dyDescent="0.15">
      <c r="A412">
        <f t="shared" si="26"/>
        <v>1985</v>
      </c>
      <c r="B412">
        <f t="shared" si="27"/>
        <v>3</v>
      </c>
      <c r="C412">
        <v>7.2</v>
      </c>
      <c r="D412">
        <v>71.400000000000006</v>
      </c>
      <c r="E412">
        <v>19.8</v>
      </c>
      <c r="F412">
        <v>-1.5</v>
      </c>
      <c r="G412">
        <v>0.54725207192028802</v>
      </c>
      <c r="H412">
        <v>1.4283701607055399</v>
      </c>
      <c r="I412">
        <v>53.879265425423299</v>
      </c>
      <c r="J412">
        <v>-1.50408617727816</v>
      </c>
      <c r="L412">
        <v>-0.94794588042126404</v>
      </c>
      <c r="M412">
        <f t="shared" si="24"/>
        <v>0.30929202978807629</v>
      </c>
      <c r="P412">
        <f t="shared" si="25"/>
        <v>104.38896011134605</v>
      </c>
    </row>
    <row r="413" spans="1:16" x14ac:dyDescent="0.15">
      <c r="A413">
        <f t="shared" si="26"/>
        <v>1985</v>
      </c>
      <c r="B413">
        <f t="shared" si="27"/>
        <v>4</v>
      </c>
      <c r="C413">
        <v>14.9</v>
      </c>
      <c r="D413">
        <v>6.7</v>
      </c>
      <c r="E413">
        <v>27</v>
      </c>
      <c r="F413">
        <v>7</v>
      </c>
      <c r="G413">
        <v>1.00185842597615</v>
      </c>
      <c r="H413">
        <v>2.2835993008935001</v>
      </c>
      <c r="I413">
        <v>59.1276904021516</v>
      </c>
      <c r="J413">
        <v>6.9942539597163096</v>
      </c>
      <c r="L413">
        <v>6.4781073401646898</v>
      </c>
      <c r="M413">
        <f t="shared" si="24"/>
        <v>0.26640733287456453</v>
      </c>
      <c r="P413">
        <f t="shared" si="25"/>
        <v>2.9541064819955998</v>
      </c>
    </row>
    <row r="414" spans="1:16" x14ac:dyDescent="0.15">
      <c r="A414">
        <f t="shared" si="26"/>
        <v>1985</v>
      </c>
      <c r="B414">
        <f t="shared" si="27"/>
        <v>5</v>
      </c>
      <c r="C414">
        <v>21</v>
      </c>
      <c r="D414">
        <v>3.6</v>
      </c>
      <c r="E414">
        <v>30</v>
      </c>
      <c r="F414">
        <v>12</v>
      </c>
      <c r="G414">
        <v>1.4025638730469601</v>
      </c>
      <c r="H414">
        <v>2.8228144659029901</v>
      </c>
      <c r="I414">
        <v>56.395690760679202</v>
      </c>
      <c r="J414">
        <v>11.9932284113971</v>
      </c>
      <c r="L414">
        <v>12.5086317423163</v>
      </c>
      <c r="M414">
        <f t="shared" si="24"/>
        <v>0.26564059352260694</v>
      </c>
      <c r="P414">
        <f t="shared" si="25"/>
        <v>10.759863064581548</v>
      </c>
    </row>
    <row r="415" spans="1:16" x14ac:dyDescent="0.15">
      <c r="A415">
        <f t="shared" si="26"/>
        <v>1985</v>
      </c>
      <c r="B415">
        <f t="shared" si="27"/>
        <v>6</v>
      </c>
      <c r="C415">
        <v>25.4</v>
      </c>
      <c r="D415">
        <v>6</v>
      </c>
      <c r="E415">
        <v>32.5</v>
      </c>
      <c r="F415">
        <v>19.399999999999999</v>
      </c>
      <c r="G415">
        <v>2.2528310020993598</v>
      </c>
      <c r="H415">
        <v>3.5718049661757401</v>
      </c>
      <c r="I415">
        <v>69.445180941234398</v>
      </c>
      <c r="J415">
        <v>19.3916437747232</v>
      </c>
      <c r="L415">
        <v>17.999790355505301</v>
      </c>
      <c r="M415">
        <f t="shared" si="24"/>
        <v>1.9372559405885561</v>
      </c>
      <c r="P415">
        <f t="shared" si="25"/>
        <v>114.03331773370715</v>
      </c>
    </row>
    <row r="416" spans="1:16" x14ac:dyDescent="0.15">
      <c r="A416">
        <f t="shared" si="26"/>
        <v>1985</v>
      </c>
      <c r="B416">
        <f t="shared" si="27"/>
        <v>7</v>
      </c>
      <c r="C416">
        <v>25.5</v>
      </c>
      <c r="D416">
        <v>10.1</v>
      </c>
      <c r="E416">
        <v>33.200000000000003</v>
      </c>
      <c r="F416">
        <v>19.600000000000001</v>
      </c>
      <c r="G416">
        <v>2.28100577298245</v>
      </c>
      <c r="H416">
        <v>3.6839294571774799</v>
      </c>
      <c r="I416">
        <v>69.897533094455994</v>
      </c>
      <c r="J416">
        <v>19.5915998397595</v>
      </c>
      <c r="L416">
        <v>18.181863949359599</v>
      </c>
      <c r="M416">
        <f t="shared" si="24"/>
        <v>1.9873552806816013</v>
      </c>
      <c r="P416">
        <f t="shared" si="25"/>
        <v>118.34381718402503</v>
      </c>
    </row>
    <row r="417" spans="1:16" x14ac:dyDescent="0.15">
      <c r="A417">
        <f t="shared" si="26"/>
        <v>1985</v>
      </c>
      <c r="B417">
        <f t="shared" si="27"/>
        <v>8</v>
      </c>
      <c r="C417">
        <v>26.3</v>
      </c>
      <c r="D417">
        <v>73</v>
      </c>
      <c r="E417">
        <v>33.6</v>
      </c>
      <c r="F417">
        <v>16.2</v>
      </c>
      <c r="G417">
        <v>1.8416451304177901</v>
      </c>
      <c r="H417">
        <v>3.5217877932233499</v>
      </c>
      <c r="I417">
        <v>53.825434323524803</v>
      </c>
      <c r="J417">
        <v>16.192338810766898</v>
      </c>
      <c r="L417">
        <v>18.8056917980105</v>
      </c>
      <c r="M417">
        <f t="shared" si="24"/>
        <v>6.8296138359350556</v>
      </c>
      <c r="P417">
        <f t="shared" si="25"/>
        <v>55.940428406409865</v>
      </c>
    </row>
    <row r="418" spans="1:16" x14ac:dyDescent="0.15">
      <c r="A418">
        <f t="shared" si="26"/>
        <v>1985</v>
      </c>
      <c r="B418">
        <f t="shared" si="27"/>
        <v>9</v>
      </c>
      <c r="C418">
        <v>25.4</v>
      </c>
      <c r="D418">
        <v>20.399999999999999</v>
      </c>
      <c r="E418">
        <v>31</v>
      </c>
      <c r="F418">
        <v>15.5</v>
      </c>
      <c r="G418">
        <v>1.7610228981200899</v>
      </c>
      <c r="H418">
        <v>3.12680757461934</v>
      </c>
      <c r="I418">
        <v>54.284832589592099</v>
      </c>
      <c r="J418">
        <v>15.492488861769401</v>
      </c>
      <c r="L418">
        <v>17.999790355505301</v>
      </c>
      <c r="M418">
        <f t="shared" si="24"/>
        <v>6.2865607804902766</v>
      </c>
      <c r="P418">
        <f t="shared" si="25"/>
        <v>45.961396132581811</v>
      </c>
    </row>
    <row r="419" spans="1:16" x14ac:dyDescent="0.15">
      <c r="A419">
        <f t="shared" si="26"/>
        <v>1985</v>
      </c>
      <c r="B419">
        <f t="shared" si="27"/>
        <v>10</v>
      </c>
      <c r="C419">
        <v>18.5</v>
      </c>
      <c r="D419">
        <v>206.2</v>
      </c>
      <c r="E419">
        <v>27</v>
      </c>
      <c r="F419">
        <v>6.5</v>
      </c>
      <c r="G419">
        <v>0.96797712681678505</v>
      </c>
      <c r="H419">
        <v>2.2666586513138198</v>
      </c>
      <c r="I419">
        <v>45.449687407460502</v>
      </c>
      <c r="J419">
        <v>6.4943545118136896</v>
      </c>
      <c r="L419">
        <v>9.8544476169972306</v>
      </c>
      <c r="M419">
        <f t="shared" si="24"/>
        <v>11.29022567550197</v>
      </c>
      <c r="P419">
        <f t="shared" si="25"/>
        <v>4.9224117230117921</v>
      </c>
    </row>
    <row r="420" spans="1:16" x14ac:dyDescent="0.15">
      <c r="A420">
        <f t="shared" si="26"/>
        <v>1985</v>
      </c>
      <c r="B420">
        <f t="shared" si="27"/>
        <v>11</v>
      </c>
      <c r="C420">
        <v>14.8</v>
      </c>
      <c r="D420">
        <v>42.5</v>
      </c>
      <c r="E420">
        <v>26</v>
      </c>
      <c r="F420">
        <v>4.5</v>
      </c>
      <c r="G420">
        <v>0.84232974477864797</v>
      </c>
      <c r="H420">
        <v>2.1018847866906101</v>
      </c>
      <c r="I420">
        <v>50.0340942578976</v>
      </c>
      <c r="J420">
        <v>4.49475307884782</v>
      </c>
      <c r="L420">
        <v>6.2960929731855897</v>
      </c>
      <c r="M420">
        <f t="shared" si="24"/>
        <v>3.2448254149328073</v>
      </c>
      <c r="P420">
        <f t="shared" si="25"/>
        <v>17.793652567641768</v>
      </c>
    </row>
    <row r="421" spans="1:16" x14ac:dyDescent="0.15">
      <c r="A421">
        <f t="shared" si="26"/>
        <v>1985</v>
      </c>
      <c r="B421">
        <f t="shared" si="27"/>
        <v>12</v>
      </c>
      <c r="C421">
        <v>10.3</v>
      </c>
      <c r="D421">
        <v>92.4</v>
      </c>
      <c r="E421">
        <v>19.8</v>
      </c>
      <c r="F421">
        <v>1.2</v>
      </c>
      <c r="G421">
        <v>0.66624845405223598</v>
      </c>
      <c r="H421">
        <v>1.4878683517715099</v>
      </c>
      <c r="I421">
        <v>53.177875069079903</v>
      </c>
      <c r="J421">
        <v>1.1953979769391001</v>
      </c>
      <c r="L421">
        <v>1.58772835556522</v>
      </c>
      <c r="M421">
        <f t="shared" si="24"/>
        <v>0.15392312599291458</v>
      </c>
      <c r="P421">
        <f t="shared" si="25"/>
        <v>56.514421229563432</v>
      </c>
    </row>
    <row r="422" spans="1:16" x14ac:dyDescent="0.15">
      <c r="A422">
        <f t="shared" si="26"/>
        <v>1986</v>
      </c>
      <c r="B422">
        <f t="shared" si="27"/>
        <v>1</v>
      </c>
      <c r="C422">
        <v>9.4</v>
      </c>
      <c r="D422">
        <v>85</v>
      </c>
      <c r="E422">
        <v>21.4</v>
      </c>
      <c r="F422">
        <v>-1.2</v>
      </c>
      <c r="G422">
        <v>0.55947184647021497</v>
      </c>
      <c r="H422">
        <v>1.55412122247114</v>
      </c>
      <c r="I422">
        <v>47.4347801031183</v>
      </c>
      <c r="J422">
        <v>-1.2041429691136201</v>
      </c>
      <c r="L422">
        <v>1.41865913382651</v>
      </c>
      <c r="M422">
        <f t="shared" si="24"/>
        <v>6.8790908711871701</v>
      </c>
      <c r="P422">
        <f t="shared" si="25"/>
        <v>98.349831593364627</v>
      </c>
    </row>
    <row r="423" spans="1:16" x14ac:dyDescent="0.15">
      <c r="A423">
        <f t="shared" si="26"/>
        <v>1986</v>
      </c>
      <c r="B423">
        <f t="shared" si="27"/>
        <v>2</v>
      </c>
      <c r="C423">
        <v>8.9</v>
      </c>
      <c r="D423">
        <v>64.099999999999994</v>
      </c>
      <c r="E423">
        <v>18</v>
      </c>
      <c r="F423">
        <v>0.4</v>
      </c>
      <c r="G423">
        <v>0.62881142847361504</v>
      </c>
      <c r="H423">
        <v>1.3464003155670501</v>
      </c>
      <c r="I423">
        <v>55.143046131335403</v>
      </c>
      <c r="J423">
        <v>0.395551927120463</v>
      </c>
      <c r="L423">
        <v>0.83033123936019704</v>
      </c>
      <c r="M423">
        <f t="shared" si="24"/>
        <v>0.18903305035165616</v>
      </c>
      <c r="P423">
        <f t="shared" si="25"/>
        <v>69.180032121168509</v>
      </c>
    </row>
    <row r="424" spans="1:16" x14ac:dyDescent="0.15">
      <c r="A424">
        <f t="shared" si="26"/>
        <v>1986</v>
      </c>
      <c r="B424">
        <f t="shared" si="27"/>
        <v>3</v>
      </c>
      <c r="C424">
        <v>8.1999999999999993</v>
      </c>
      <c r="D424">
        <v>90.5</v>
      </c>
      <c r="E424">
        <v>14.6</v>
      </c>
      <c r="F424">
        <v>0.4</v>
      </c>
      <c r="G424">
        <v>0.62881142847361504</v>
      </c>
      <c r="H424">
        <v>1.14536690463351</v>
      </c>
      <c r="I424">
        <v>57.823364538978197</v>
      </c>
      <c r="J424">
        <v>0.395551927120463</v>
      </c>
      <c r="L424">
        <v>-0.120225977122752</v>
      </c>
      <c r="M424">
        <f t="shared" si="24"/>
        <v>0.26602684650552305</v>
      </c>
      <c r="P424">
        <f t="shared" si="25"/>
        <v>69.180032121168509</v>
      </c>
    </row>
    <row r="425" spans="1:16" x14ac:dyDescent="0.15">
      <c r="A425">
        <f t="shared" si="26"/>
        <v>1986</v>
      </c>
      <c r="B425">
        <f t="shared" si="27"/>
        <v>4</v>
      </c>
      <c r="C425">
        <v>14.7</v>
      </c>
      <c r="D425">
        <v>11.6</v>
      </c>
      <c r="E425">
        <v>32.4</v>
      </c>
      <c r="F425">
        <v>6.4</v>
      </c>
      <c r="G425">
        <v>0.96132333824526395</v>
      </c>
      <c r="H425">
        <v>2.9123172681490699</v>
      </c>
      <c r="I425">
        <v>57.471821025013703</v>
      </c>
      <c r="J425">
        <v>6.3943745785369597</v>
      </c>
      <c r="L425">
        <v>6.11821347480908</v>
      </c>
      <c r="M425">
        <f t="shared" si="24"/>
        <v>7.6264955212200738E-2</v>
      </c>
      <c r="P425">
        <f t="shared" si="25"/>
        <v>5.3760488437689702</v>
      </c>
    </row>
    <row r="426" spans="1:16" x14ac:dyDescent="0.15">
      <c r="A426">
        <f t="shared" si="26"/>
        <v>1986</v>
      </c>
      <c r="B426">
        <f t="shared" si="27"/>
        <v>5</v>
      </c>
      <c r="C426">
        <v>19.2</v>
      </c>
      <c r="D426">
        <v>2.1</v>
      </c>
      <c r="E426">
        <v>28.4</v>
      </c>
      <c r="F426">
        <v>9.1999999999999993</v>
      </c>
      <c r="G426">
        <v>1.1636645634990299</v>
      </c>
      <c r="H426">
        <v>2.5162641400139001</v>
      </c>
      <c r="I426">
        <v>52.3004448890483</v>
      </c>
      <c r="J426">
        <v>9.1938072045723906</v>
      </c>
      <c r="L426">
        <v>10.8227551772118</v>
      </c>
      <c r="M426">
        <f t="shared" si="24"/>
        <v>2.6534714975660414</v>
      </c>
      <c r="P426">
        <f t="shared" si="25"/>
        <v>0.23117038408671556</v>
      </c>
    </row>
    <row r="427" spans="1:16" x14ac:dyDescent="0.15">
      <c r="A427">
        <f t="shared" si="26"/>
        <v>1986</v>
      </c>
      <c r="B427">
        <f t="shared" si="27"/>
        <v>6</v>
      </c>
      <c r="C427">
        <v>24.4</v>
      </c>
      <c r="D427">
        <v>24.1</v>
      </c>
      <c r="E427">
        <v>32</v>
      </c>
      <c r="F427">
        <v>16.399999999999999</v>
      </c>
      <c r="G427">
        <v>1.8652661127239301</v>
      </c>
      <c r="H427">
        <v>3.3100207544928701</v>
      </c>
      <c r="I427">
        <v>61.029950940483999</v>
      </c>
      <c r="J427">
        <v>16.392295807966001</v>
      </c>
      <c r="L427">
        <v>16.784590756958998</v>
      </c>
      <c r="M427">
        <f t="shared" si="24"/>
        <v>0.15389532700541864</v>
      </c>
      <c r="P427">
        <f t="shared" si="25"/>
        <v>58.971501310537015</v>
      </c>
    </row>
    <row r="428" spans="1:16" x14ac:dyDescent="0.15">
      <c r="A428">
        <f t="shared" si="26"/>
        <v>1986</v>
      </c>
      <c r="B428">
        <f t="shared" si="27"/>
        <v>7</v>
      </c>
      <c r="C428">
        <v>26.8</v>
      </c>
      <c r="D428">
        <v>16</v>
      </c>
      <c r="E428">
        <v>33.6</v>
      </c>
      <c r="F428">
        <v>19</v>
      </c>
      <c r="G428">
        <v>2.1973933238855299</v>
      </c>
      <c r="H428">
        <v>3.69966188995721</v>
      </c>
      <c r="I428">
        <v>62.360050679664198</v>
      </c>
      <c r="J428">
        <v>18.991731469870501</v>
      </c>
      <c r="L428">
        <v>19.073877823582698</v>
      </c>
      <c r="M428">
        <f t="shared" si="24"/>
        <v>6.7480234282094051E-3</v>
      </c>
      <c r="P428">
        <f t="shared" si="25"/>
        <v>105.65220980770667</v>
      </c>
    </row>
    <row r="429" spans="1:16" x14ac:dyDescent="0.15">
      <c r="A429">
        <f t="shared" si="26"/>
        <v>1986</v>
      </c>
      <c r="B429">
        <f t="shared" si="27"/>
        <v>8</v>
      </c>
      <c r="C429">
        <v>26.9</v>
      </c>
      <c r="D429">
        <v>12</v>
      </c>
      <c r="E429">
        <v>33.799999999999997</v>
      </c>
      <c r="F429">
        <v>18.399999999999999</v>
      </c>
      <c r="G429">
        <v>2.1164748063682799</v>
      </c>
      <c r="H429">
        <v>3.6883931496804498</v>
      </c>
      <c r="I429">
        <v>59.711912446730501</v>
      </c>
      <c r="J429">
        <v>18.391862575641198</v>
      </c>
      <c r="L429">
        <v>19.232129700585698</v>
      </c>
      <c r="M429">
        <f t="shared" si="24"/>
        <v>0.7060488412624959</v>
      </c>
      <c r="P429">
        <f t="shared" si="25"/>
        <v>93.680276403744742</v>
      </c>
    </row>
    <row r="430" spans="1:16" x14ac:dyDescent="0.15">
      <c r="A430">
        <f t="shared" si="26"/>
        <v>1986</v>
      </c>
      <c r="B430">
        <f t="shared" si="27"/>
        <v>9</v>
      </c>
      <c r="C430">
        <v>24.9</v>
      </c>
      <c r="D430">
        <v>106.4</v>
      </c>
      <c r="E430">
        <v>33.6</v>
      </c>
      <c r="F430">
        <v>15.1</v>
      </c>
      <c r="G430">
        <v>1.71635640770194</v>
      </c>
      <c r="H430">
        <v>3.4591434318654199</v>
      </c>
      <c r="I430">
        <v>54.505540643402497</v>
      </c>
      <c r="J430">
        <v>15.092574284766799</v>
      </c>
      <c r="L430">
        <v>17.2781270619667</v>
      </c>
      <c r="M430">
        <f t="shared" si="24"/>
        <v>4.776640941926197</v>
      </c>
      <c r="P430">
        <f t="shared" si="25"/>
        <v>40.698899272336632</v>
      </c>
    </row>
    <row r="431" spans="1:16" x14ac:dyDescent="0.15">
      <c r="A431">
        <f t="shared" si="26"/>
        <v>1986</v>
      </c>
      <c r="B431">
        <f t="shared" si="27"/>
        <v>10</v>
      </c>
      <c r="C431">
        <v>19</v>
      </c>
      <c r="D431">
        <v>126.2</v>
      </c>
      <c r="E431">
        <v>28.8</v>
      </c>
      <c r="F431">
        <v>10.8</v>
      </c>
      <c r="G431">
        <v>1.2953640863937499</v>
      </c>
      <c r="H431">
        <v>2.6274883579722399</v>
      </c>
      <c r="I431">
        <v>58.950032855439197</v>
      </c>
      <c r="J431">
        <v>10.7934778638813</v>
      </c>
      <c r="L431">
        <v>10.7298411034101</v>
      </c>
      <c r="M431">
        <f t="shared" si="24"/>
        <v>4.0496372832688312E-3</v>
      </c>
      <c r="P431">
        <f t="shared" si="25"/>
        <v>4.3283657110754827</v>
      </c>
    </row>
    <row r="432" spans="1:16" x14ac:dyDescent="0.15">
      <c r="A432">
        <f t="shared" si="26"/>
        <v>1986</v>
      </c>
      <c r="B432">
        <f t="shared" si="27"/>
        <v>11</v>
      </c>
      <c r="C432">
        <v>12.8</v>
      </c>
      <c r="D432">
        <v>324.60000000000002</v>
      </c>
      <c r="E432">
        <v>23.6</v>
      </c>
      <c r="F432">
        <v>2.8</v>
      </c>
      <c r="G432">
        <v>0.74707754645038704</v>
      </c>
      <c r="H432">
        <v>1.8300502733952</v>
      </c>
      <c r="I432">
        <v>50.536666952353499</v>
      </c>
      <c r="J432">
        <v>2.79508727998771</v>
      </c>
      <c r="L432">
        <v>4.4279128716111602</v>
      </c>
      <c r="M432">
        <f t="shared" si="24"/>
        <v>2.6661194126604704</v>
      </c>
      <c r="P432">
        <f t="shared" si="25"/>
        <v>35.021754766773732</v>
      </c>
    </row>
    <row r="433" spans="1:16" x14ac:dyDescent="0.15">
      <c r="A433">
        <f t="shared" si="26"/>
        <v>1986</v>
      </c>
      <c r="B433">
        <f t="shared" si="27"/>
        <v>12</v>
      </c>
      <c r="C433">
        <v>8</v>
      </c>
      <c r="D433">
        <v>133.9</v>
      </c>
      <c r="E433">
        <v>20</v>
      </c>
      <c r="F433">
        <v>-1.2</v>
      </c>
      <c r="G433">
        <v>0.55947184647021497</v>
      </c>
      <c r="H433">
        <v>1.4488765586988299</v>
      </c>
      <c r="I433">
        <v>52.1521350148005</v>
      </c>
      <c r="J433">
        <v>-1.2041429691136201</v>
      </c>
      <c r="L433">
        <v>-0.15213899419401999</v>
      </c>
      <c r="M433">
        <f t="shared" si="24"/>
        <v>1.1067123632466387</v>
      </c>
      <c r="P433">
        <f t="shared" si="25"/>
        <v>98.349831593364627</v>
      </c>
    </row>
    <row r="434" spans="1:16" x14ac:dyDescent="0.15">
      <c r="A434">
        <f t="shared" si="26"/>
        <v>1987</v>
      </c>
      <c r="B434">
        <f t="shared" si="27"/>
        <v>1</v>
      </c>
      <c r="C434">
        <v>9.4</v>
      </c>
      <c r="D434">
        <v>15.5</v>
      </c>
      <c r="E434">
        <v>25.8</v>
      </c>
      <c r="F434">
        <v>2.6</v>
      </c>
      <c r="G434">
        <v>0.73652208904469796</v>
      </c>
      <c r="H434">
        <v>2.0292123086965201</v>
      </c>
      <c r="I434">
        <v>62.4459721348722</v>
      </c>
      <c r="J434">
        <v>2.5951263210242401</v>
      </c>
      <c r="L434">
        <v>1.41865913382651</v>
      </c>
      <c r="M434">
        <f t="shared" si="24"/>
        <v>1.3840750425529389</v>
      </c>
      <c r="P434">
        <f t="shared" si="25"/>
        <v>37.428444312910621</v>
      </c>
    </row>
    <row r="435" spans="1:16" x14ac:dyDescent="0.15">
      <c r="A435">
        <f t="shared" si="26"/>
        <v>1987</v>
      </c>
      <c r="B435">
        <f t="shared" si="27"/>
        <v>2</v>
      </c>
      <c r="C435">
        <v>8.8000000000000007</v>
      </c>
      <c r="D435">
        <v>67.099999999999994</v>
      </c>
      <c r="E435">
        <v>24.6</v>
      </c>
      <c r="F435">
        <v>1</v>
      </c>
      <c r="G435">
        <v>0.65670916398908097</v>
      </c>
      <c r="H435">
        <v>1.87489524675581</v>
      </c>
      <c r="I435">
        <v>57.9803566075284</v>
      </c>
      <c r="J435">
        <v>0.99543655187795099</v>
      </c>
      <c r="L435">
        <v>0.62477896441538905</v>
      </c>
      <c r="M435">
        <f t="shared" si="24"/>
        <v>0.13738704714356675</v>
      </c>
      <c r="P435">
        <f t="shared" si="25"/>
        <v>59.560868784144368</v>
      </c>
    </row>
    <row r="436" spans="1:16" x14ac:dyDescent="0.15">
      <c r="A436">
        <f t="shared" si="26"/>
        <v>1987</v>
      </c>
      <c r="B436">
        <f t="shared" si="27"/>
        <v>3</v>
      </c>
      <c r="C436">
        <v>9.9</v>
      </c>
      <c r="D436">
        <v>65.099999999999994</v>
      </c>
      <c r="E436">
        <v>20.5</v>
      </c>
      <c r="F436">
        <v>2.6</v>
      </c>
      <c r="G436">
        <v>0.73652208904469796</v>
      </c>
      <c r="H436">
        <v>1.5740816847526899</v>
      </c>
      <c r="I436">
        <v>60.382630585505197</v>
      </c>
      <c r="J436">
        <v>2.5951263210242401</v>
      </c>
      <c r="L436">
        <v>1.2608626183890701</v>
      </c>
      <c r="M436">
        <f t="shared" si="24"/>
        <v>1.7802596281697134</v>
      </c>
      <c r="P436">
        <f t="shared" si="25"/>
        <v>37.428444312910621</v>
      </c>
    </row>
    <row r="437" spans="1:16" x14ac:dyDescent="0.15">
      <c r="A437">
        <f t="shared" si="26"/>
        <v>1987</v>
      </c>
      <c r="B437">
        <f t="shared" si="27"/>
        <v>4</v>
      </c>
      <c r="C437">
        <v>12.7</v>
      </c>
      <c r="D437">
        <v>43.3</v>
      </c>
      <c r="E437">
        <v>25.8</v>
      </c>
      <c r="F437">
        <v>3.2</v>
      </c>
      <c r="G437">
        <v>0.768589882986073</v>
      </c>
      <c r="H437">
        <v>2.0452462056671998</v>
      </c>
      <c r="I437">
        <v>52.3337839826223</v>
      </c>
      <c r="J437">
        <v>3.1950090231284198</v>
      </c>
      <c r="L437">
        <v>4.3272847082748704</v>
      </c>
      <c r="M437">
        <f t="shared" si="24"/>
        <v>1.2820482271738642</v>
      </c>
      <c r="P437">
        <f t="shared" si="25"/>
        <v>30.448283914097026</v>
      </c>
    </row>
    <row r="438" spans="1:16" x14ac:dyDescent="0.15">
      <c r="A438">
        <f t="shared" si="26"/>
        <v>1987</v>
      </c>
      <c r="B438">
        <f t="shared" si="27"/>
        <v>5</v>
      </c>
      <c r="C438">
        <v>19.899999999999999</v>
      </c>
      <c r="D438">
        <v>3.4</v>
      </c>
      <c r="E438">
        <v>34.799999999999997</v>
      </c>
      <c r="F438">
        <v>12.2</v>
      </c>
      <c r="G438">
        <v>1.4211682209835801</v>
      </c>
      <c r="H438">
        <v>3.49099633135235</v>
      </c>
      <c r="I438">
        <v>61.155875450472799</v>
      </c>
      <c r="J438">
        <v>12.1931866320697</v>
      </c>
      <c r="L438">
        <v>11.658403271980401</v>
      </c>
      <c r="M438">
        <f t="shared" si="24"/>
        <v>0.28599324222840161</v>
      </c>
      <c r="P438">
        <f t="shared" si="25"/>
        <v>12.111661471795221</v>
      </c>
    </row>
    <row r="439" spans="1:16" x14ac:dyDescent="0.15">
      <c r="A439">
        <f t="shared" si="26"/>
        <v>1987</v>
      </c>
      <c r="B439">
        <f t="shared" si="27"/>
        <v>6</v>
      </c>
      <c r="C439">
        <v>25</v>
      </c>
      <c r="D439">
        <v>1</v>
      </c>
      <c r="E439">
        <v>36</v>
      </c>
      <c r="F439">
        <v>17</v>
      </c>
      <c r="G439">
        <v>1.9377293518704399</v>
      </c>
      <c r="H439">
        <v>3.9393635267488998</v>
      </c>
      <c r="I439">
        <v>61.169991226389001</v>
      </c>
      <c r="J439">
        <v>16.9921664500012</v>
      </c>
      <c r="L439">
        <v>17.384562804486102</v>
      </c>
      <c r="M439">
        <f t="shared" si="24"/>
        <v>0.15397489901304057</v>
      </c>
      <c r="P439">
        <f t="shared" si="25"/>
        <v>68.544507843502942</v>
      </c>
    </row>
    <row r="440" spans="1:16" x14ac:dyDescent="0.15">
      <c r="A440">
        <f t="shared" si="26"/>
        <v>1987</v>
      </c>
      <c r="B440">
        <f t="shared" si="27"/>
        <v>7</v>
      </c>
      <c r="C440">
        <v>26.2</v>
      </c>
      <c r="D440">
        <v>11.6</v>
      </c>
      <c r="E440">
        <v>33</v>
      </c>
      <c r="F440">
        <v>17</v>
      </c>
      <c r="G440">
        <v>1.9377293518704399</v>
      </c>
      <c r="H440">
        <v>3.4839385737386501</v>
      </c>
      <c r="I440">
        <v>56.9688063814258</v>
      </c>
      <c r="J440">
        <v>16.9921664500012</v>
      </c>
      <c r="L440">
        <v>18.8120761766084</v>
      </c>
      <c r="M440">
        <f t="shared" si="24"/>
        <v>3.3120714129994941</v>
      </c>
      <c r="P440">
        <f t="shared" si="25"/>
        <v>68.544507843502942</v>
      </c>
    </row>
    <row r="441" spans="1:16" x14ac:dyDescent="0.15">
      <c r="A441">
        <f t="shared" si="26"/>
        <v>1987</v>
      </c>
      <c r="B441">
        <f t="shared" si="27"/>
        <v>8</v>
      </c>
      <c r="C441">
        <v>26.6</v>
      </c>
      <c r="D441">
        <v>202.9</v>
      </c>
      <c r="E441">
        <v>35</v>
      </c>
      <c r="F441">
        <v>18.399999999999999</v>
      </c>
      <c r="G441">
        <v>2.1164748063682799</v>
      </c>
      <c r="H441">
        <v>3.8695780224321998</v>
      </c>
      <c r="I441">
        <v>60.774182175825104</v>
      </c>
      <c r="J441">
        <v>18.391862575641198</v>
      </c>
      <c r="L441">
        <v>18.867763389396298</v>
      </c>
      <c r="M441">
        <f t="shared" si="24"/>
        <v>0.22648158453276634</v>
      </c>
      <c r="P441">
        <f t="shared" si="25"/>
        <v>93.680276403744742</v>
      </c>
    </row>
    <row r="442" spans="1:16" x14ac:dyDescent="0.15">
      <c r="A442">
        <f t="shared" si="26"/>
        <v>1987</v>
      </c>
      <c r="B442">
        <f t="shared" si="27"/>
        <v>9</v>
      </c>
      <c r="C442">
        <v>22.5</v>
      </c>
      <c r="D442">
        <v>41.5</v>
      </c>
      <c r="E442">
        <v>29</v>
      </c>
      <c r="F442">
        <v>11.2</v>
      </c>
      <c r="G442">
        <v>1.33026808760019</v>
      </c>
      <c r="H442">
        <v>2.6679728438430601</v>
      </c>
      <c r="I442">
        <v>48.806653081936801</v>
      </c>
      <c r="J442">
        <v>11.1933949460973</v>
      </c>
      <c r="L442">
        <v>14.000755136566401</v>
      </c>
      <c r="M442">
        <f t="shared" si="24"/>
        <v>7.8812712390307071</v>
      </c>
      <c r="P442">
        <f t="shared" si="25"/>
        <v>6.1523323458210397</v>
      </c>
    </row>
    <row r="443" spans="1:16" x14ac:dyDescent="0.15">
      <c r="A443">
        <f t="shared" si="26"/>
        <v>1987</v>
      </c>
      <c r="B443">
        <f t="shared" si="27"/>
        <v>10</v>
      </c>
      <c r="C443">
        <v>16.100000000000001</v>
      </c>
      <c r="D443">
        <v>369</v>
      </c>
      <c r="E443">
        <v>28.2</v>
      </c>
      <c r="F443">
        <v>6</v>
      </c>
      <c r="G443">
        <v>0.93510940339373405</v>
      </c>
      <c r="H443">
        <v>2.3796407107238902</v>
      </c>
      <c r="I443">
        <v>51.100738578406499</v>
      </c>
      <c r="J443">
        <v>5.9944546997759298</v>
      </c>
      <c r="L443">
        <v>6.54014099268473</v>
      </c>
      <c r="M443">
        <f t="shared" si="24"/>
        <v>0.29777353026854891</v>
      </c>
      <c r="P443">
        <f t="shared" si="25"/>
        <v>7.3905178598942118</v>
      </c>
    </row>
    <row r="444" spans="1:16" x14ac:dyDescent="0.15">
      <c r="A444">
        <f t="shared" si="26"/>
        <v>1987</v>
      </c>
      <c r="B444">
        <f t="shared" si="27"/>
        <v>11</v>
      </c>
      <c r="C444">
        <v>13.8</v>
      </c>
      <c r="D444">
        <v>77.900000000000006</v>
      </c>
      <c r="E444">
        <v>21.4</v>
      </c>
      <c r="F444">
        <v>2.2000000000000002</v>
      </c>
      <c r="G444">
        <v>0.71580544433126503</v>
      </c>
      <c r="H444">
        <v>1.63228802140166</v>
      </c>
      <c r="I444">
        <v>45.362291642880201</v>
      </c>
      <c r="J444">
        <v>2.1952042283108901</v>
      </c>
      <c r="L444">
        <v>4.82396398944514</v>
      </c>
      <c r="M444">
        <f t="shared" si="24"/>
        <v>6.910377881758599</v>
      </c>
      <c r="P444">
        <f t="shared" si="25"/>
        <v>42.481731994288054</v>
      </c>
    </row>
    <row r="445" spans="1:16" x14ac:dyDescent="0.15">
      <c r="A445">
        <f t="shared" si="26"/>
        <v>1987</v>
      </c>
      <c r="B445">
        <f t="shared" si="27"/>
        <v>12</v>
      </c>
      <c r="C445">
        <v>10.4</v>
      </c>
      <c r="D445">
        <v>181.8</v>
      </c>
      <c r="E445">
        <v>24.8</v>
      </c>
      <c r="F445">
        <v>-0.6</v>
      </c>
      <c r="G445">
        <v>0.58463787619877605</v>
      </c>
      <c r="H445">
        <v>1.8574365477559001</v>
      </c>
      <c r="I445">
        <v>46.353198910971699</v>
      </c>
      <c r="J445">
        <v>-0.60425694605701297</v>
      </c>
      <c r="L445">
        <v>1.76810002674438</v>
      </c>
      <c r="M445">
        <f t="shared" si="24"/>
        <v>5.6280776063993896</v>
      </c>
      <c r="P445">
        <f t="shared" si="25"/>
        <v>86.811377454591394</v>
      </c>
    </row>
    <row r="446" spans="1:16" x14ac:dyDescent="0.15">
      <c r="A446">
        <f t="shared" si="26"/>
        <v>1988</v>
      </c>
      <c r="B446">
        <f t="shared" si="27"/>
        <v>1</v>
      </c>
      <c r="C446">
        <v>7.9</v>
      </c>
      <c r="D446">
        <v>118.3</v>
      </c>
      <c r="E446">
        <v>15</v>
      </c>
      <c r="F446">
        <v>0.4</v>
      </c>
      <c r="G446">
        <v>0.62881142847361504</v>
      </c>
      <c r="H446">
        <v>1.16707883029469</v>
      </c>
      <c r="I446">
        <v>59.016487697029</v>
      </c>
      <c r="J446">
        <v>0.395551927120463</v>
      </c>
      <c r="L446">
        <v>-0.17506871739157001</v>
      </c>
      <c r="M446">
        <f t="shared" si="24"/>
        <v>0.32560791994332794</v>
      </c>
      <c r="P446">
        <f t="shared" si="25"/>
        <v>69.180032121168509</v>
      </c>
    </row>
    <row r="447" spans="1:16" x14ac:dyDescent="0.15">
      <c r="A447">
        <f t="shared" si="26"/>
        <v>1988</v>
      </c>
      <c r="B447">
        <f t="shared" si="27"/>
        <v>2</v>
      </c>
      <c r="C447">
        <v>8.1999999999999993</v>
      </c>
      <c r="D447">
        <v>51.7</v>
      </c>
      <c r="E447">
        <v>21.4</v>
      </c>
      <c r="F447">
        <v>0.4</v>
      </c>
      <c r="G447">
        <v>0.62881142847361504</v>
      </c>
      <c r="H447">
        <v>1.58879101347284</v>
      </c>
      <c r="I447">
        <v>57.823364538978197</v>
      </c>
      <c r="J447">
        <v>0.395551927120463</v>
      </c>
      <c r="L447">
        <v>-0.120225977122752</v>
      </c>
      <c r="M447">
        <f t="shared" si="24"/>
        <v>0.26602684650552305</v>
      </c>
      <c r="P447">
        <f t="shared" si="25"/>
        <v>69.180032121168509</v>
      </c>
    </row>
    <row r="448" spans="1:16" x14ac:dyDescent="0.15">
      <c r="A448">
        <f t="shared" si="26"/>
        <v>1988</v>
      </c>
      <c r="B448">
        <f t="shared" si="27"/>
        <v>3</v>
      </c>
      <c r="C448">
        <v>10.5</v>
      </c>
      <c r="D448">
        <v>52.7</v>
      </c>
      <c r="E448">
        <v>20.399999999999999</v>
      </c>
      <c r="F448">
        <v>2.6</v>
      </c>
      <c r="G448">
        <v>0.73652208904469796</v>
      </c>
      <c r="H448">
        <v>1.5666662497450401</v>
      </c>
      <c r="I448">
        <v>58.006796168079902</v>
      </c>
      <c r="J448">
        <v>2.5951263210242401</v>
      </c>
      <c r="L448">
        <v>1.9685705037783301</v>
      </c>
      <c r="M448">
        <f t="shared" si="24"/>
        <v>0.39257219212469019</v>
      </c>
      <c r="P448">
        <f t="shared" si="25"/>
        <v>37.428444312910621</v>
      </c>
    </row>
    <row r="449" spans="1:16" x14ac:dyDescent="0.15">
      <c r="A449">
        <f t="shared" si="26"/>
        <v>1988</v>
      </c>
      <c r="B449">
        <f t="shared" si="27"/>
        <v>4</v>
      </c>
      <c r="C449">
        <v>14.7</v>
      </c>
      <c r="D449">
        <v>61.7</v>
      </c>
      <c r="E449">
        <v>26.8</v>
      </c>
      <c r="F449">
        <v>5</v>
      </c>
      <c r="G449">
        <v>0.87231096034971201</v>
      </c>
      <c r="H449">
        <v>2.1980152765798202</v>
      </c>
      <c r="I449">
        <v>52.150298860825004</v>
      </c>
      <c r="J449">
        <v>4.9946539832934</v>
      </c>
      <c r="L449">
        <v>6.11821347480908</v>
      </c>
      <c r="M449">
        <f t="shared" si="24"/>
        <v>1.2623859309749732</v>
      </c>
      <c r="P449">
        <f t="shared" si="25"/>
        <v>13.826137190016471</v>
      </c>
    </row>
    <row r="450" spans="1:16" x14ac:dyDescent="0.15">
      <c r="A450">
        <f t="shared" si="26"/>
        <v>1988</v>
      </c>
      <c r="B450">
        <f t="shared" si="27"/>
        <v>5</v>
      </c>
      <c r="C450">
        <v>18.899999999999999</v>
      </c>
      <c r="D450">
        <v>20.5</v>
      </c>
      <c r="E450">
        <v>27.6</v>
      </c>
      <c r="F450">
        <v>10.6</v>
      </c>
      <c r="G450">
        <v>1.2782159065694401</v>
      </c>
      <c r="H450">
        <v>2.4854989334308701</v>
      </c>
      <c r="I450">
        <v>58.533824331389503</v>
      </c>
      <c r="J450">
        <v>10.5935192353817</v>
      </c>
      <c r="L450">
        <v>10.6536498250137</v>
      </c>
      <c r="M450">
        <f t="shared" si="24"/>
        <v>3.6156878094918948E-3</v>
      </c>
      <c r="P450">
        <f t="shared" si="25"/>
        <v>3.536332319506589</v>
      </c>
    </row>
    <row r="451" spans="1:16" x14ac:dyDescent="0.15">
      <c r="A451">
        <f t="shared" si="26"/>
        <v>1988</v>
      </c>
      <c r="B451">
        <f t="shared" si="27"/>
        <v>6</v>
      </c>
      <c r="C451">
        <v>25.7</v>
      </c>
      <c r="D451">
        <v>10.4</v>
      </c>
      <c r="E451">
        <v>33</v>
      </c>
      <c r="F451">
        <v>17.600000000000001</v>
      </c>
      <c r="G451">
        <v>2.0126465426273401</v>
      </c>
      <c r="H451">
        <v>3.5213971691171002</v>
      </c>
      <c r="I451">
        <v>60.9470634457508</v>
      </c>
      <c r="J451">
        <v>17.592036567693899</v>
      </c>
      <c r="L451">
        <v>18.510826607320698</v>
      </c>
      <c r="M451">
        <f t="shared" ref="M451:M514" si="28">(J451-L451)^2</f>
        <v>0.84417513691741519</v>
      </c>
      <c r="P451">
        <f t="shared" ref="P451:P514" si="29">(J451-AVERAGE($J$2:$J$769))^2</f>
        <v>78.837194639513243</v>
      </c>
    </row>
    <row r="452" spans="1:16" x14ac:dyDescent="0.15">
      <c r="A452">
        <f t="shared" si="26"/>
        <v>1988</v>
      </c>
      <c r="B452">
        <f t="shared" si="27"/>
        <v>7</v>
      </c>
      <c r="C452">
        <v>26.8</v>
      </c>
      <c r="D452">
        <v>117.2</v>
      </c>
      <c r="E452">
        <v>33</v>
      </c>
      <c r="F452">
        <v>17.399999999999999</v>
      </c>
      <c r="G452">
        <v>1.98739718890214</v>
      </c>
      <c r="H452">
        <v>3.5087724922544901</v>
      </c>
      <c r="I452">
        <v>56.400548810903601</v>
      </c>
      <c r="J452">
        <v>17.392079920056599</v>
      </c>
      <c r="L452">
        <v>19.073877823582698</v>
      </c>
      <c r="M452">
        <f t="shared" si="28"/>
        <v>2.8284441883047839</v>
      </c>
      <c r="P452">
        <f t="shared" si="29"/>
        <v>75.326334683666701</v>
      </c>
    </row>
    <row r="453" spans="1:16" x14ac:dyDescent="0.15">
      <c r="A453">
        <f t="shared" si="26"/>
        <v>1988</v>
      </c>
      <c r="B453">
        <f t="shared" si="27"/>
        <v>8</v>
      </c>
      <c r="C453">
        <v>25.4</v>
      </c>
      <c r="D453">
        <v>151.5</v>
      </c>
      <c r="E453">
        <v>31.6</v>
      </c>
      <c r="F453">
        <v>18</v>
      </c>
      <c r="G453">
        <v>2.06398920266049</v>
      </c>
      <c r="H453">
        <v>3.3561694411315499</v>
      </c>
      <c r="I453">
        <v>63.623992880931397</v>
      </c>
      <c r="J453">
        <v>17.991949688187901</v>
      </c>
      <c r="L453">
        <v>17.999790355505301</v>
      </c>
      <c r="M453">
        <f t="shared" si="28"/>
        <v>6.1476063982135229E-5</v>
      </c>
      <c r="P453">
        <f t="shared" si="29"/>
        <v>86.09880727325347</v>
      </c>
    </row>
    <row r="454" spans="1:16" x14ac:dyDescent="0.15">
      <c r="A454">
        <f t="shared" si="26"/>
        <v>1988</v>
      </c>
      <c r="B454">
        <f t="shared" si="27"/>
        <v>9</v>
      </c>
      <c r="C454">
        <v>23.1</v>
      </c>
      <c r="D454">
        <v>30.9</v>
      </c>
      <c r="E454">
        <v>32.4</v>
      </c>
      <c r="F454">
        <v>14.4</v>
      </c>
      <c r="G454">
        <v>1.6405764392484401</v>
      </c>
      <c r="H454">
        <v>3.25194381865066</v>
      </c>
      <c r="I454">
        <v>58.043192404048597</v>
      </c>
      <c r="J454">
        <v>14.3927232142546</v>
      </c>
      <c r="L454">
        <v>15.170863544661399</v>
      </c>
      <c r="M454">
        <f t="shared" si="28"/>
        <v>0.60550237380560279</v>
      </c>
      <c r="P454">
        <f t="shared" si="29"/>
        <v>32.259194553594099</v>
      </c>
    </row>
    <row r="455" spans="1:16" x14ac:dyDescent="0.15">
      <c r="A455">
        <f t="shared" si="26"/>
        <v>1988</v>
      </c>
      <c r="B455">
        <f t="shared" si="27"/>
        <v>10</v>
      </c>
      <c r="C455">
        <v>18.8</v>
      </c>
      <c r="D455">
        <v>132.80000000000001</v>
      </c>
      <c r="E455">
        <v>28.4</v>
      </c>
      <c r="F455">
        <v>9</v>
      </c>
      <c r="G455">
        <v>1.1480604779781101</v>
      </c>
      <c r="H455">
        <v>2.5084620972534402</v>
      </c>
      <c r="I455">
        <v>52.902969267765997</v>
      </c>
      <c r="J455">
        <v>8.9938481099832899</v>
      </c>
      <c r="L455">
        <v>10.5360417064513</v>
      </c>
      <c r="M455">
        <f t="shared" si="28"/>
        <v>2.378361088986936</v>
      </c>
      <c r="P455">
        <f t="shared" si="29"/>
        <v>7.8872632894838313E-2</v>
      </c>
    </row>
    <row r="456" spans="1:16" x14ac:dyDescent="0.15">
      <c r="A456">
        <f t="shared" si="26"/>
        <v>1988</v>
      </c>
      <c r="B456">
        <f t="shared" si="27"/>
        <v>11</v>
      </c>
      <c r="C456">
        <v>13.8</v>
      </c>
      <c r="D456">
        <v>67</v>
      </c>
      <c r="E456">
        <v>27.4</v>
      </c>
      <c r="F456">
        <v>3.2</v>
      </c>
      <c r="G456">
        <v>0.768589882986073</v>
      </c>
      <c r="H456">
        <v>2.2092287714846401</v>
      </c>
      <c r="I456">
        <v>48.707366927550801</v>
      </c>
      <c r="J456">
        <v>3.1950090231284198</v>
      </c>
      <c r="L456">
        <v>4.82396398944514</v>
      </c>
      <c r="M456">
        <f t="shared" si="28"/>
        <v>2.6534942822879071</v>
      </c>
      <c r="P456">
        <f t="shared" si="29"/>
        <v>30.448283914097026</v>
      </c>
    </row>
    <row r="457" spans="1:16" x14ac:dyDescent="0.15">
      <c r="A457">
        <f t="shared" si="26"/>
        <v>1988</v>
      </c>
      <c r="B457">
        <f t="shared" si="27"/>
        <v>12</v>
      </c>
      <c r="C457">
        <v>10.5</v>
      </c>
      <c r="D457">
        <v>75.2</v>
      </c>
      <c r="E457">
        <v>21.4</v>
      </c>
      <c r="F457">
        <v>1.4</v>
      </c>
      <c r="G457">
        <v>0.67590997623516003</v>
      </c>
      <c r="H457">
        <v>1.6123402873536099</v>
      </c>
      <c r="I457">
        <v>53.233124712251801</v>
      </c>
      <c r="J457">
        <v>1.3953593437379499</v>
      </c>
      <c r="L457">
        <v>1.9685705037783301</v>
      </c>
      <c r="M457">
        <f t="shared" si="28"/>
        <v>0.32857103399483834</v>
      </c>
      <c r="P457">
        <f t="shared" si="29"/>
        <v>53.547943670693229</v>
      </c>
    </row>
    <row r="458" spans="1:16" x14ac:dyDescent="0.15">
      <c r="A458">
        <f t="shared" si="26"/>
        <v>1989</v>
      </c>
      <c r="B458">
        <f t="shared" si="27"/>
        <v>1</v>
      </c>
      <c r="C458">
        <v>5.7</v>
      </c>
      <c r="D458">
        <v>102.3</v>
      </c>
      <c r="E458">
        <v>17.2</v>
      </c>
      <c r="F458">
        <v>-0.6</v>
      </c>
      <c r="G458">
        <v>0.58463787619877605</v>
      </c>
      <c r="H458">
        <v>1.27353176688882</v>
      </c>
      <c r="I458">
        <v>63.834544121250602</v>
      </c>
      <c r="J458">
        <v>-0.60425694605701297</v>
      </c>
      <c r="L458">
        <v>-1.81161587209273</v>
      </c>
      <c r="M458">
        <f t="shared" si="28"/>
        <v>1.4577155762781202</v>
      </c>
      <c r="P458">
        <f t="shared" si="29"/>
        <v>86.811377454591394</v>
      </c>
    </row>
    <row r="459" spans="1:16" x14ac:dyDescent="0.15">
      <c r="A459">
        <f t="shared" si="26"/>
        <v>1989</v>
      </c>
      <c r="B459">
        <f t="shared" si="27"/>
        <v>2</v>
      </c>
      <c r="C459">
        <v>5.8</v>
      </c>
      <c r="D459">
        <v>54.6</v>
      </c>
      <c r="E459">
        <v>20.2</v>
      </c>
      <c r="F459">
        <v>-1.6</v>
      </c>
      <c r="G459">
        <v>0.54323162893430799</v>
      </c>
      <c r="H459">
        <v>1.4553096632187901</v>
      </c>
      <c r="I459">
        <v>58.903482535516702</v>
      </c>
      <c r="J459">
        <v>-1.60406727579766</v>
      </c>
      <c r="L459">
        <v>-1.6934906888289301</v>
      </c>
      <c r="M459">
        <f t="shared" si="28"/>
        <v>7.9965467981611277E-3</v>
      </c>
      <c r="P459">
        <f t="shared" si="29"/>
        <v>106.44198840871711</v>
      </c>
    </row>
    <row r="460" spans="1:16" x14ac:dyDescent="0.15">
      <c r="A460">
        <f t="shared" si="26"/>
        <v>1989</v>
      </c>
      <c r="B460">
        <f t="shared" si="27"/>
        <v>3</v>
      </c>
      <c r="C460">
        <v>10.7</v>
      </c>
      <c r="D460">
        <v>126.1</v>
      </c>
      <c r="E460">
        <v>19.399999999999999</v>
      </c>
      <c r="F460">
        <v>2.6</v>
      </c>
      <c r="G460">
        <v>0.73652208904469796</v>
      </c>
      <c r="H460">
        <v>1.4946765455720299</v>
      </c>
      <c r="I460">
        <v>57.238279954598497</v>
      </c>
      <c r="J460">
        <v>2.5951263210242401</v>
      </c>
      <c r="L460">
        <v>2.3685748297656399</v>
      </c>
      <c r="M460">
        <f t="shared" si="28"/>
        <v>5.1325578191495601E-2</v>
      </c>
      <c r="P460">
        <f t="shared" si="29"/>
        <v>37.428444312910621</v>
      </c>
    </row>
    <row r="461" spans="1:16" x14ac:dyDescent="0.15">
      <c r="A461">
        <f t="shared" si="26"/>
        <v>1989</v>
      </c>
      <c r="B461">
        <f t="shared" si="27"/>
        <v>4</v>
      </c>
      <c r="C461">
        <v>15.6</v>
      </c>
      <c r="D461">
        <v>4.2</v>
      </c>
      <c r="E461">
        <v>25.8</v>
      </c>
      <c r="F461">
        <v>8</v>
      </c>
      <c r="G461">
        <v>1.0727688258811301</v>
      </c>
      <c r="H461">
        <v>2.1973356771147299</v>
      </c>
      <c r="I461">
        <v>60.528132492425698</v>
      </c>
      <c r="J461">
        <v>7.9940517631177004</v>
      </c>
      <c r="L461">
        <v>7.0949079111838298</v>
      </c>
      <c r="M461">
        <f t="shared" si="28"/>
        <v>0.80845966647047818</v>
      </c>
      <c r="P461">
        <f t="shared" si="29"/>
        <v>0.51689431881750869</v>
      </c>
    </row>
    <row r="462" spans="1:16" x14ac:dyDescent="0.15">
      <c r="A462">
        <f t="shared" si="26"/>
        <v>1989</v>
      </c>
      <c r="B462">
        <f t="shared" si="27"/>
        <v>5</v>
      </c>
      <c r="C462">
        <v>20.5</v>
      </c>
      <c r="D462">
        <v>1.3</v>
      </c>
      <c r="E462">
        <v>32.6</v>
      </c>
      <c r="F462">
        <v>10.4</v>
      </c>
      <c r="G462">
        <v>1.2612675930342201</v>
      </c>
      <c r="H462">
        <v>3.0898244326052402</v>
      </c>
      <c r="I462">
        <v>52.299137655882298</v>
      </c>
      <c r="J462">
        <v>10.393560548621</v>
      </c>
      <c r="L462">
        <v>12.3013340624207</v>
      </c>
      <c r="M462">
        <f t="shared" si="28"/>
        <v>3.6395997799556552</v>
      </c>
      <c r="P462">
        <f t="shared" si="29"/>
        <v>2.8242656383385865</v>
      </c>
    </row>
    <row r="463" spans="1:16" x14ac:dyDescent="0.15">
      <c r="A463">
        <f t="shared" ref="A463:A526" si="30">A451+1</f>
        <v>1989</v>
      </c>
      <c r="B463">
        <f t="shared" ref="B463:B526" si="31">B451</f>
        <v>6</v>
      </c>
      <c r="C463">
        <v>24.7</v>
      </c>
      <c r="D463">
        <v>2</v>
      </c>
      <c r="E463">
        <v>32</v>
      </c>
      <c r="F463">
        <v>16.8</v>
      </c>
      <c r="G463">
        <v>1.91330569450912</v>
      </c>
      <c r="H463">
        <v>3.33404054538547</v>
      </c>
      <c r="I463">
        <v>61.489253125008403</v>
      </c>
      <c r="J463">
        <v>16.792209627583102</v>
      </c>
      <c r="L463">
        <v>17.095761212957701</v>
      </c>
      <c r="M463">
        <f t="shared" si="28"/>
        <v>9.2143564983432555E-2</v>
      </c>
      <c r="P463">
        <f t="shared" si="29"/>
        <v>65.273541098980104</v>
      </c>
    </row>
    <row r="464" spans="1:16" x14ac:dyDescent="0.15">
      <c r="A464">
        <f t="shared" si="30"/>
        <v>1989</v>
      </c>
      <c r="B464">
        <f t="shared" si="31"/>
        <v>7</v>
      </c>
      <c r="C464">
        <v>27.8</v>
      </c>
      <c r="D464">
        <v>0</v>
      </c>
      <c r="E464">
        <v>34.4</v>
      </c>
      <c r="F464">
        <v>21.8</v>
      </c>
      <c r="G464">
        <v>2.6118719061836702</v>
      </c>
      <c r="H464">
        <v>4.0253755220539702</v>
      </c>
      <c r="I464">
        <v>69.908393235237895</v>
      </c>
      <c r="J464">
        <v>21.791112710007901</v>
      </c>
      <c r="L464">
        <v>20.669735681045601</v>
      </c>
      <c r="M464">
        <f t="shared" si="28"/>
        <v>1.257486441084315</v>
      </c>
      <c r="P464">
        <f t="shared" si="29"/>
        <v>171.0368910516284</v>
      </c>
    </row>
    <row r="465" spans="1:16" x14ac:dyDescent="0.15">
      <c r="A465">
        <f t="shared" si="30"/>
        <v>1989</v>
      </c>
      <c r="B465">
        <f t="shared" si="31"/>
        <v>8</v>
      </c>
      <c r="C465">
        <v>27.4</v>
      </c>
      <c r="D465">
        <v>67.900000000000006</v>
      </c>
      <c r="E465">
        <v>34</v>
      </c>
      <c r="F465">
        <v>20.2</v>
      </c>
      <c r="G465">
        <v>2.3673876975032702</v>
      </c>
      <c r="H465">
        <v>3.84332395368157</v>
      </c>
      <c r="I465">
        <v>64.862288664848904</v>
      </c>
      <c r="J465">
        <v>20.191467685309</v>
      </c>
      <c r="L465">
        <v>20.203254328777799</v>
      </c>
      <c r="M465">
        <f t="shared" si="28"/>
        <v>1.3892496426058177E-4</v>
      </c>
      <c r="P465">
        <f t="shared" si="29"/>
        <v>131.75509664550736</v>
      </c>
    </row>
    <row r="466" spans="1:16" x14ac:dyDescent="0.15">
      <c r="A466">
        <f t="shared" si="30"/>
        <v>1989</v>
      </c>
      <c r="B466">
        <f t="shared" si="31"/>
        <v>9</v>
      </c>
      <c r="C466">
        <v>23.5</v>
      </c>
      <c r="D466">
        <v>294</v>
      </c>
      <c r="E466">
        <v>32.6</v>
      </c>
      <c r="F466">
        <v>14.2</v>
      </c>
      <c r="G466">
        <v>1.61947137042537</v>
      </c>
      <c r="H466">
        <v>3.2689263213008202</v>
      </c>
      <c r="I466">
        <v>55.930034851550701</v>
      </c>
      <c r="J466">
        <v>14.192765634450399</v>
      </c>
      <c r="L466">
        <v>15.624325709475499</v>
      </c>
      <c r="M466">
        <f t="shared" si="28"/>
        <v>2.0493642484058703</v>
      </c>
      <c r="P466">
        <f t="shared" si="29"/>
        <v>30.027772327434402</v>
      </c>
    </row>
    <row r="467" spans="1:16" x14ac:dyDescent="0.15">
      <c r="A467">
        <f t="shared" si="30"/>
        <v>1989</v>
      </c>
      <c r="B467">
        <f t="shared" si="31"/>
        <v>10</v>
      </c>
      <c r="C467">
        <v>20.100000000000001</v>
      </c>
      <c r="D467">
        <v>159.19999999999999</v>
      </c>
      <c r="E467">
        <v>33.4</v>
      </c>
      <c r="F467">
        <v>10.6</v>
      </c>
      <c r="G467">
        <v>1.2782159065694401</v>
      </c>
      <c r="H467">
        <v>3.21116421410068</v>
      </c>
      <c r="I467">
        <v>54.3275481498505</v>
      </c>
      <c r="J467">
        <v>10.5935192353817</v>
      </c>
      <c r="L467">
        <v>11.9691386763068</v>
      </c>
      <c r="M467">
        <f t="shared" si="28"/>
        <v>1.8923288462510832</v>
      </c>
      <c r="P467">
        <f t="shared" si="29"/>
        <v>3.536332319506589</v>
      </c>
    </row>
    <row r="468" spans="1:16" x14ac:dyDescent="0.15">
      <c r="A468">
        <f t="shared" si="30"/>
        <v>1989</v>
      </c>
      <c r="B468">
        <f t="shared" si="31"/>
        <v>11</v>
      </c>
      <c r="C468">
        <v>14.4</v>
      </c>
      <c r="D468">
        <v>18</v>
      </c>
      <c r="E468">
        <v>25.8</v>
      </c>
      <c r="F468">
        <v>4.2</v>
      </c>
      <c r="G468">
        <v>0.82478058998620996</v>
      </c>
      <c r="H468">
        <v>2.0733415591672699</v>
      </c>
      <c r="I468">
        <v>50.2738287747231</v>
      </c>
      <c r="J468">
        <v>4.1948123613948702</v>
      </c>
      <c r="L468">
        <v>5.6330858746738199</v>
      </c>
      <c r="M468">
        <f t="shared" si="28"/>
        <v>2.0686306989997729</v>
      </c>
      <c r="P468">
        <f t="shared" si="29"/>
        <v>20.41406825134198</v>
      </c>
    </row>
    <row r="469" spans="1:16" x14ac:dyDescent="0.15">
      <c r="A469">
        <f t="shared" si="30"/>
        <v>1989</v>
      </c>
      <c r="B469">
        <f t="shared" si="31"/>
        <v>12</v>
      </c>
      <c r="C469">
        <v>10.199999999999999</v>
      </c>
      <c r="D469">
        <v>187.4</v>
      </c>
      <c r="E469">
        <v>21.8</v>
      </c>
      <c r="F469">
        <v>2</v>
      </c>
      <c r="G469">
        <v>0.70564143414402802</v>
      </c>
      <c r="H469">
        <v>1.6587566701638501</v>
      </c>
      <c r="I469">
        <v>56.700016636040203</v>
      </c>
      <c r="J469">
        <v>1.99524309456098</v>
      </c>
      <c r="L469">
        <v>1.4405000065525</v>
      </c>
      <c r="M469">
        <f t="shared" si="28"/>
        <v>0.30773989369318422</v>
      </c>
      <c r="P469">
        <f t="shared" si="29"/>
        <v>45.128330269330903</v>
      </c>
    </row>
    <row r="470" spans="1:16" x14ac:dyDescent="0.15">
      <c r="A470">
        <f t="shared" si="30"/>
        <v>1990</v>
      </c>
      <c r="B470">
        <f t="shared" si="31"/>
        <v>1</v>
      </c>
      <c r="C470">
        <v>6.4</v>
      </c>
      <c r="D470">
        <v>166.1</v>
      </c>
      <c r="E470">
        <v>14.2</v>
      </c>
      <c r="F470">
        <v>0.2</v>
      </c>
      <c r="G470">
        <v>0.61974786826441197</v>
      </c>
      <c r="H470">
        <v>1.1196096193448899</v>
      </c>
      <c r="I470">
        <v>64.468201655819499</v>
      </c>
      <c r="J470">
        <v>0.19559026900986701</v>
      </c>
      <c r="L470">
        <v>-1.2117316505483999</v>
      </c>
      <c r="M470">
        <f t="shared" si="28"/>
        <v>1.9805549852691651</v>
      </c>
      <c r="P470">
        <f t="shared" si="29"/>
        <v>72.546360357609672</v>
      </c>
    </row>
    <row r="471" spans="1:16" x14ac:dyDescent="0.15">
      <c r="A471">
        <f t="shared" si="30"/>
        <v>1990</v>
      </c>
      <c r="B471">
        <f t="shared" si="31"/>
        <v>2</v>
      </c>
      <c r="C471">
        <v>8</v>
      </c>
      <c r="D471">
        <v>48.4</v>
      </c>
      <c r="E471">
        <v>21</v>
      </c>
      <c r="F471">
        <v>0.6</v>
      </c>
      <c r="G471">
        <v>0.63799196508805101</v>
      </c>
      <c r="H471">
        <v>1.5624986811800601</v>
      </c>
      <c r="I471">
        <v>59.471523565576398</v>
      </c>
      <c r="J471">
        <v>0.595513526968659</v>
      </c>
      <c r="L471">
        <v>-0.15213899419401999</v>
      </c>
      <c r="M471">
        <f t="shared" si="28"/>
        <v>0.55898429240091019</v>
      </c>
      <c r="P471">
        <f t="shared" si="29"/>
        <v>65.893674160045123</v>
      </c>
    </row>
    <row r="472" spans="1:16" x14ac:dyDescent="0.15">
      <c r="A472">
        <f t="shared" si="30"/>
        <v>1990</v>
      </c>
      <c r="B472">
        <f t="shared" si="31"/>
        <v>3</v>
      </c>
      <c r="C472">
        <v>10.3</v>
      </c>
      <c r="D472">
        <v>70.5</v>
      </c>
      <c r="E472">
        <v>27.2</v>
      </c>
      <c r="F472">
        <v>1.2</v>
      </c>
      <c r="G472">
        <v>0.66624845405223598</v>
      </c>
      <c r="H472">
        <v>2.1368183782888699</v>
      </c>
      <c r="I472">
        <v>53.177875069079903</v>
      </c>
      <c r="J472">
        <v>1.1953979769391001</v>
      </c>
      <c r="L472">
        <v>1.58772835556522</v>
      </c>
      <c r="M472">
        <f t="shared" si="28"/>
        <v>0.15392312599291458</v>
      </c>
      <c r="P472">
        <f t="shared" si="29"/>
        <v>56.514421229563432</v>
      </c>
    </row>
    <row r="473" spans="1:16" x14ac:dyDescent="0.15">
      <c r="A473">
        <f t="shared" si="30"/>
        <v>1990</v>
      </c>
      <c r="B473">
        <f t="shared" si="31"/>
        <v>4</v>
      </c>
      <c r="C473">
        <v>14.8</v>
      </c>
      <c r="D473">
        <v>20.3</v>
      </c>
      <c r="E473">
        <v>31.6</v>
      </c>
      <c r="F473">
        <v>6.4</v>
      </c>
      <c r="G473">
        <v>0.96132333824526395</v>
      </c>
      <c r="H473">
        <v>2.8048365089239402</v>
      </c>
      <c r="I473">
        <v>57.102272377571097</v>
      </c>
      <c r="J473">
        <v>6.3943745785369597</v>
      </c>
      <c r="L473">
        <v>6.2960929731855897</v>
      </c>
      <c r="M473">
        <f t="shared" si="28"/>
        <v>9.659273950442436E-3</v>
      </c>
      <c r="P473">
        <f t="shared" si="29"/>
        <v>5.3760488437689702</v>
      </c>
    </row>
    <row r="474" spans="1:16" x14ac:dyDescent="0.15">
      <c r="A474">
        <f t="shared" si="30"/>
        <v>1990</v>
      </c>
      <c r="B474">
        <f t="shared" si="31"/>
        <v>5</v>
      </c>
      <c r="C474">
        <v>18.8</v>
      </c>
      <c r="D474">
        <v>15.4</v>
      </c>
      <c r="E474">
        <v>26.6</v>
      </c>
      <c r="F474">
        <v>13.2</v>
      </c>
      <c r="G474">
        <v>1.5174787226056801</v>
      </c>
      <c r="H474">
        <v>2.5000008070308399</v>
      </c>
      <c r="I474">
        <v>69.925872169974397</v>
      </c>
      <c r="J474">
        <v>13.1929768615197</v>
      </c>
      <c r="L474">
        <v>10.5360417064513</v>
      </c>
      <c r="M474">
        <f t="shared" si="28"/>
        <v>7.0593044182383409</v>
      </c>
      <c r="P474">
        <f t="shared" si="29"/>
        <v>20.070144378088742</v>
      </c>
    </row>
    <row r="475" spans="1:16" x14ac:dyDescent="0.15">
      <c r="A475">
        <f t="shared" si="30"/>
        <v>1990</v>
      </c>
      <c r="B475">
        <f t="shared" si="31"/>
        <v>6</v>
      </c>
      <c r="C475">
        <v>24.4</v>
      </c>
      <c r="D475">
        <v>4</v>
      </c>
      <c r="E475">
        <v>32.6</v>
      </c>
      <c r="F475">
        <v>17.600000000000001</v>
      </c>
      <c r="G475">
        <v>2.0126465426273401</v>
      </c>
      <c r="H475">
        <v>3.4655139074018</v>
      </c>
      <c r="I475">
        <v>65.852115641400005</v>
      </c>
      <c r="J475">
        <v>17.592036567693899</v>
      </c>
      <c r="L475">
        <v>16.784590756958998</v>
      </c>
      <c r="M475">
        <f t="shared" si="28"/>
        <v>0.65196873727334148</v>
      </c>
      <c r="P475">
        <f t="shared" si="29"/>
        <v>78.837194639513243</v>
      </c>
    </row>
    <row r="476" spans="1:16" x14ac:dyDescent="0.15">
      <c r="A476">
        <f t="shared" si="30"/>
        <v>1990</v>
      </c>
      <c r="B476">
        <f t="shared" si="31"/>
        <v>7</v>
      </c>
      <c r="C476">
        <v>26.6</v>
      </c>
      <c r="D476">
        <v>12.4</v>
      </c>
      <c r="E476">
        <v>33.799999999999997</v>
      </c>
      <c r="F476">
        <v>19.600000000000001</v>
      </c>
      <c r="G476">
        <v>2.28100577298245</v>
      </c>
      <c r="H476">
        <v>3.7706586329875398</v>
      </c>
      <c r="I476">
        <v>65.498658417397905</v>
      </c>
      <c r="J476">
        <v>19.5915998397595</v>
      </c>
      <c r="L476">
        <v>18.867763389396298</v>
      </c>
      <c r="M476">
        <f t="shared" si="28"/>
        <v>0.52393920687439921</v>
      </c>
      <c r="P476">
        <f t="shared" si="29"/>
        <v>118.34381718402503</v>
      </c>
    </row>
    <row r="477" spans="1:16" x14ac:dyDescent="0.15">
      <c r="A477">
        <f t="shared" si="30"/>
        <v>1990</v>
      </c>
      <c r="B477">
        <f t="shared" si="31"/>
        <v>8</v>
      </c>
      <c r="C477">
        <v>25.2</v>
      </c>
      <c r="D477">
        <v>40.6</v>
      </c>
      <c r="E477">
        <v>31.2</v>
      </c>
      <c r="F477">
        <v>20</v>
      </c>
      <c r="G477">
        <v>2.3382812709274501</v>
      </c>
      <c r="H477">
        <v>3.4411404287864298</v>
      </c>
      <c r="I477">
        <v>72.941084343887098</v>
      </c>
      <c r="J477">
        <v>19.9915117950524</v>
      </c>
      <c r="L477">
        <v>17.655870638546901</v>
      </c>
      <c r="M477">
        <f t="shared" si="28"/>
        <v>5.4552196119623453</v>
      </c>
      <c r="P477">
        <f t="shared" si="29"/>
        <v>127.20470670982162</v>
      </c>
    </row>
    <row r="478" spans="1:16" x14ac:dyDescent="0.15">
      <c r="A478">
        <f t="shared" si="30"/>
        <v>1990</v>
      </c>
      <c r="B478">
        <f t="shared" si="31"/>
        <v>9</v>
      </c>
      <c r="C478">
        <v>24.2</v>
      </c>
      <c r="D478">
        <v>20.399999999999999</v>
      </c>
      <c r="E478">
        <v>31</v>
      </c>
      <c r="F478">
        <v>18</v>
      </c>
      <c r="G478">
        <v>2.06398920266049</v>
      </c>
      <c r="H478">
        <v>3.27829072688953</v>
      </c>
      <c r="I478">
        <v>68.3456921419493</v>
      </c>
      <c r="J478">
        <v>17.991949688187901</v>
      </c>
      <c r="L478">
        <v>16.509241298165399</v>
      </c>
      <c r="M478">
        <f t="shared" si="28"/>
        <v>2.1984241698431197</v>
      </c>
      <c r="P478">
        <f t="shared" si="29"/>
        <v>86.09880727325347</v>
      </c>
    </row>
    <row r="479" spans="1:16" x14ac:dyDescent="0.15">
      <c r="A479">
        <f t="shared" si="30"/>
        <v>1990</v>
      </c>
      <c r="B479">
        <f t="shared" si="31"/>
        <v>10</v>
      </c>
      <c r="C479">
        <v>18.7</v>
      </c>
      <c r="D479">
        <v>183.4</v>
      </c>
      <c r="E479">
        <v>29.6</v>
      </c>
      <c r="F479">
        <v>8.8000000000000007</v>
      </c>
      <c r="G479">
        <v>1.13264078114313</v>
      </c>
      <c r="H479">
        <v>2.6396612156315902</v>
      </c>
      <c r="I479">
        <v>52.519694946370699</v>
      </c>
      <c r="J479">
        <v>8.7938889571328804</v>
      </c>
      <c r="L479">
        <v>10.3655478521055</v>
      </c>
      <c r="M479">
        <f t="shared" si="28"/>
        <v>2.4701116821465563</v>
      </c>
      <c r="P479">
        <f t="shared" si="29"/>
        <v>6.5421512959787376E-3</v>
      </c>
    </row>
    <row r="480" spans="1:16" x14ac:dyDescent="0.15">
      <c r="A480">
        <f t="shared" si="30"/>
        <v>1990</v>
      </c>
      <c r="B480">
        <f t="shared" si="31"/>
        <v>11</v>
      </c>
      <c r="C480">
        <v>14.9</v>
      </c>
      <c r="D480">
        <v>82.3</v>
      </c>
      <c r="E480">
        <v>25</v>
      </c>
      <c r="F480">
        <v>6.2</v>
      </c>
      <c r="G480">
        <v>0.94813654445332396</v>
      </c>
      <c r="H480">
        <v>2.0579571309800899</v>
      </c>
      <c r="I480">
        <v>55.957131871980103</v>
      </c>
      <c r="J480">
        <v>6.1944146682872798</v>
      </c>
      <c r="L480">
        <v>6.4781073401646898</v>
      </c>
      <c r="M480">
        <f t="shared" si="28"/>
        <v>8.0481532076943807E-2</v>
      </c>
      <c r="P480">
        <f t="shared" si="29"/>
        <v>6.3432992277372291</v>
      </c>
    </row>
    <row r="481" spans="1:16" x14ac:dyDescent="0.15">
      <c r="A481">
        <f t="shared" si="30"/>
        <v>1990</v>
      </c>
      <c r="B481">
        <f t="shared" si="31"/>
        <v>12</v>
      </c>
      <c r="C481">
        <v>9.4</v>
      </c>
      <c r="D481">
        <v>119.4</v>
      </c>
      <c r="E481">
        <v>21.6</v>
      </c>
      <c r="F481">
        <v>0.6</v>
      </c>
      <c r="G481">
        <v>0.63799196508805101</v>
      </c>
      <c r="H481">
        <v>1.609072345562</v>
      </c>
      <c r="I481">
        <v>54.092102690138098</v>
      </c>
      <c r="J481">
        <v>0.595513526968659</v>
      </c>
      <c r="L481">
        <v>1.41865913382651</v>
      </c>
      <c r="M481">
        <f t="shared" si="28"/>
        <v>0.67756869008937981</v>
      </c>
      <c r="P481">
        <f t="shared" si="29"/>
        <v>65.893674160045123</v>
      </c>
    </row>
    <row r="482" spans="1:16" x14ac:dyDescent="0.15">
      <c r="A482">
        <f t="shared" si="30"/>
        <v>1991</v>
      </c>
      <c r="B482">
        <f t="shared" si="31"/>
        <v>1</v>
      </c>
      <c r="C482">
        <v>7.9</v>
      </c>
      <c r="D482">
        <v>124</v>
      </c>
      <c r="E482">
        <v>17</v>
      </c>
      <c r="F482">
        <v>1.2</v>
      </c>
      <c r="G482">
        <v>0.66624845405223598</v>
      </c>
      <c r="H482">
        <v>1.3019889029613401</v>
      </c>
      <c r="I482">
        <v>62.530103479803799</v>
      </c>
      <c r="J482">
        <v>1.1953979769391001</v>
      </c>
      <c r="L482">
        <v>-0.17506871739157001</v>
      </c>
      <c r="M482">
        <f t="shared" si="28"/>
        <v>1.8781789602696342</v>
      </c>
      <c r="P482">
        <f t="shared" si="29"/>
        <v>56.514421229563432</v>
      </c>
    </row>
    <row r="483" spans="1:16" x14ac:dyDescent="0.15">
      <c r="A483">
        <f t="shared" si="30"/>
        <v>1991</v>
      </c>
      <c r="B483">
        <f t="shared" si="31"/>
        <v>2</v>
      </c>
      <c r="C483">
        <v>6.9</v>
      </c>
      <c r="D483">
        <v>138.4</v>
      </c>
      <c r="E483">
        <v>19.2</v>
      </c>
      <c r="F483">
        <v>-1.8</v>
      </c>
      <c r="G483">
        <v>0.53526907979448102</v>
      </c>
      <c r="H483">
        <v>1.3801150990661599</v>
      </c>
      <c r="I483">
        <v>53.795897683000398</v>
      </c>
      <c r="J483">
        <v>-1.80402951653365</v>
      </c>
      <c r="L483">
        <v>-1.1894489509762201</v>
      </c>
      <c r="M483">
        <f t="shared" si="28"/>
        <v>0.3777092715608904</v>
      </c>
      <c r="P483">
        <f t="shared" si="29"/>
        <v>110.60802324295176</v>
      </c>
    </row>
    <row r="484" spans="1:16" x14ac:dyDescent="0.15">
      <c r="A484">
        <f t="shared" si="30"/>
        <v>1991</v>
      </c>
      <c r="B484">
        <f t="shared" si="31"/>
        <v>3</v>
      </c>
      <c r="C484">
        <v>8.9</v>
      </c>
      <c r="D484">
        <v>42.6</v>
      </c>
      <c r="E484">
        <v>17.2</v>
      </c>
      <c r="F484">
        <v>1.6</v>
      </c>
      <c r="G484">
        <v>0.68569507433820598</v>
      </c>
      <c r="H484">
        <v>1.3240603659585399</v>
      </c>
      <c r="I484">
        <v>60.131405703049701</v>
      </c>
      <c r="J484">
        <v>1.59532065227453</v>
      </c>
      <c r="L484">
        <v>0.83033123936019704</v>
      </c>
      <c r="M484">
        <f t="shared" si="28"/>
        <v>0.58520880187101587</v>
      </c>
      <c r="P484">
        <f t="shared" si="29"/>
        <v>50.661436037632086</v>
      </c>
    </row>
    <row r="485" spans="1:16" x14ac:dyDescent="0.15">
      <c r="A485">
        <f t="shared" si="30"/>
        <v>1991</v>
      </c>
      <c r="B485">
        <f t="shared" si="31"/>
        <v>4</v>
      </c>
      <c r="C485">
        <v>14.8</v>
      </c>
      <c r="D485">
        <v>10.5</v>
      </c>
      <c r="E485">
        <v>31</v>
      </c>
      <c r="F485">
        <v>8.1999999999999993</v>
      </c>
      <c r="G485">
        <v>1.0874694571771899</v>
      </c>
      <c r="H485">
        <v>2.79003085414789</v>
      </c>
      <c r="I485">
        <v>64.595308025465201</v>
      </c>
      <c r="J485">
        <v>8.1940111490135799</v>
      </c>
      <c r="L485">
        <v>6.2960929731855897</v>
      </c>
      <c r="M485">
        <f t="shared" si="28"/>
        <v>3.6020934021382458</v>
      </c>
      <c r="P485">
        <f t="shared" si="29"/>
        <v>0.26935502305075193</v>
      </c>
    </row>
    <row r="486" spans="1:16" x14ac:dyDescent="0.15">
      <c r="A486">
        <f t="shared" si="30"/>
        <v>1991</v>
      </c>
      <c r="B486">
        <f t="shared" si="31"/>
        <v>5</v>
      </c>
      <c r="C486">
        <v>18.600000000000001</v>
      </c>
      <c r="D486">
        <v>15.3</v>
      </c>
      <c r="E486">
        <v>25</v>
      </c>
      <c r="F486">
        <v>11.4</v>
      </c>
      <c r="G486">
        <v>1.3480279711634899</v>
      </c>
      <c r="H486">
        <v>2.2579028443351699</v>
      </c>
      <c r="I486">
        <v>62.899290202878603</v>
      </c>
      <c r="J486">
        <v>11.3933533998137</v>
      </c>
      <c r="L486">
        <v>10.1373115446067</v>
      </c>
      <c r="M486">
        <f t="shared" si="28"/>
        <v>1.5776411420318426</v>
      </c>
      <c r="P486">
        <f t="shared" si="29"/>
        <v>7.1842654492001286</v>
      </c>
    </row>
    <row r="487" spans="1:16" x14ac:dyDescent="0.15">
      <c r="A487">
        <f t="shared" si="30"/>
        <v>1991</v>
      </c>
      <c r="B487">
        <f t="shared" si="31"/>
        <v>6</v>
      </c>
      <c r="C487">
        <v>24</v>
      </c>
      <c r="D487">
        <v>0.9</v>
      </c>
      <c r="E487">
        <v>33</v>
      </c>
      <c r="F487">
        <v>16</v>
      </c>
      <c r="G487">
        <v>1.81828668048555</v>
      </c>
      <c r="H487">
        <v>3.4242172380462002</v>
      </c>
      <c r="I487">
        <v>60.936225428484398</v>
      </c>
      <c r="J487">
        <v>15.992381755307401</v>
      </c>
      <c r="L487">
        <v>16.2094557569805</v>
      </c>
      <c r="M487">
        <f t="shared" si="28"/>
        <v>4.7121122202372676E-2</v>
      </c>
      <c r="P487">
        <f t="shared" si="29"/>
        <v>52.989320255541784</v>
      </c>
    </row>
    <row r="488" spans="1:16" x14ac:dyDescent="0.15">
      <c r="A488">
        <f t="shared" si="30"/>
        <v>1991</v>
      </c>
      <c r="B488">
        <f t="shared" si="31"/>
        <v>7</v>
      </c>
      <c r="C488">
        <v>27.1</v>
      </c>
      <c r="D488">
        <v>47.6</v>
      </c>
      <c r="E488">
        <v>36</v>
      </c>
      <c r="F488">
        <v>18.8</v>
      </c>
      <c r="G488">
        <v>2.1701248415136298</v>
      </c>
      <c r="H488">
        <v>4.0555612715704896</v>
      </c>
      <c r="I488">
        <v>60.511347284729297</v>
      </c>
      <c r="J488">
        <v>18.7917752300541</v>
      </c>
      <c r="L488">
        <v>19.620887410076101</v>
      </c>
      <c r="M488">
        <f t="shared" si="28"/>
        <v>0.68742700706083526</v>
      </c>
      <c r="P488">
        <f t="shared" si="29"/>
        <v>101.58160147181741</v>
      </c>
    </row>
    <row r="489" spans="1:16" x14ac:dyDescent="0.15">
      <c r="A489">
        <f t="shared" si="30"/>
        <v>1991</v>
      </c>
      <c r="B489">
        <f t="shared" si="31"/>
        <v>8</v>
      </c>
      <c r="C489">
        <v>27</v>
      </c>
      <c r="D489">
        <v>3.7</v>
      </c>
      <c r="E489">
        <v>33.4</v>
      </c>
      <c r="F489">
        <v>20.399999999999999</v>
      </c>
      <c r="G489">
        <v>2.3968104104453798</v>
      </c>
      <c r="H489">
        <v>3.77046146603865</v>
      </c>
      <c r="I489">
        <v>67.225293864148199</v>
      </c>
      <c r="J489">
        <v>20.391423517305601</v>
      </c>
      <c r="L489">
        <v>19.418221494189702</v>
      </c>
      <c r="M489">
        <f t="shared" si="28"/>
        <v>0.94712217779687902</v>
      </c>
      <c r="P489">
        <f t="shared" si="29"/>
        <v>136.38544993652044</v>
      </c>
    </row>
    <row r="490" spans="1:16" x14ac:dyDescent="0.15">
      <c r="A490">
        <f t="shared" si="30"/>
        <v>1991</v>
      </c>
      <c r="B490">
        <f t="shared" si="31"/>
        <v>9</v>
      </c>
      <c r="C490">
        <v>23.2</v>
      </c>
      <c r="D490">
        <v>34.700000000000003</v>
      </c>
      <c r="E490">
        <v>29.8</v>
      </c>
      <c r="F490">
        <v>13.6</v>
      </c>
      <c r="G490">
        <v>1.55757834106131</v>
      </c>
      <c r="H490">
        <v>2.8761054759893199</v>
      </c>
      <c r="I490">
        <v>54.774818926288802</v>
      </c>
      <c r="J490">
        <v>13.592892545474101</v>
      </c>
      <c r="L490">
        <v>15.310281245822001</v>
      </c>
      <c r="M490">
        <f t="shared" si="28"/>
        <v>2.9494239480826501</v>
      </c>
      <c r="P490">
        <f t="shared" si="29"/>
        <v>23.813298641946243</v>
      </c>
    </row>
    <row r="491" spans="1:16" x14ac:dyDescent="0.15">
      <c r="A491">
        <f t="shared" si="30"/>
        <v>1991</v>
      </c>
      <c r="B491">
        <f t="shared" si="31"/>
        <v>10</v>
      </c>
      <c r="C491">
        <v>20.3</v>
      </c>
      <c r="D491">
        <v>28.1</v>
      </c>
      <c r="E491">
        <v>27.6</v>
      </c>
      <c r="F491">
        <v>13.4</v>
      </c>
      <c r="G491">
        <v>1.5374137933599501</v>
      </c>
      <c r="H491">
        <v>2.6150978768261299</v>
      </c>
      <c r="I491">
        <v>64.541372639222999</v>
      </c>
      <c r="J491">
        <v>13.3929347326273</v>
      </c>
      <c r="L491">
        <v>12.1855758014493</v>
      </c>
      <c r="M491">
        <f t="shared" si="28"/>
        <v>1.4577155886952819</v>
      </c>
      <c r="P491">
        <f t="shared" si="29"/>
        <v>21.901738644105734</v>
      </c>
    </row>
    <row r="492" spans="1:16" x14ac:dyDescent="0.15">
      <c r="A492">
        <f t="shared" si="30"/>
        <v>1991</v>
      </c>
      <c r="B492">
        <f t="shared" si="31"/>
        <v>11</v>
      </c>
      <c r="C492">
        <v>13.6</v>
      </c>
      <c r="D492">
        <v>142.80000000000001</v>
      </c>
      <c r="E492">
        <v>24</v>
      </c>
      <c r="F492">
        <v>5.2</v>
      </c>
      <c r="G492">
        <v>0.88456442308191696</v>
      </c>
      <c r="H492">
        <v>1.9342409501237401</v>
      </c>
      <c r="I492">
        <v>56.791006895947902</v>
      </c>
      <c r="J492">
        <v>5.1946142431134303</v>
      </c>
      <c r="L492">
        <v>4.6531283550520302</v>
      </c>
      <c r="M492">
        <f t="shared" si="28"/>
        <v>0.29320696696964321</v>
      </c>
      <c r="P492">
        <f t="shared" si="29"/>
        <v>12.379076268412696</v>
      </c>
    </row>
    <row r="493" spans="1:16" x14ac:dyDescent="0.15">
      <c r="A493">
        <f t="shared" si="30"/>
        <v>1991</v>
      </c>
      <c r="B493">
        <f t="shared" si="31"/>
        <v>12</v>
      </c>
      <c r="C493">
        <v>8.9</v>
      </c>
      <c r="D493">
        <v>149.9</v>
      </c>
      <c r="E493">
        <v>21.2</v>
      </c>
      <c r="F493">
        <v>0.2</v>
      </c>
      <c r="G493">
        <v>0.61974786826441197</v>
      </c>
      <c r="H493">
        <v>1.5687351801773499</v>
      </c>
      <c r="I493">
        <v>54.348225464759103</v>
      </c>
      <c r="J493">
        <v>0.19559026900986701</v>
      </c>
      <c r="L493">
        <v>0.83033123936019704</v>
      </c>
      <c r="M493">
        <f t="shared" si="28"/>
        <v>0.40289609944127858</v>
      </c>
      <c r="P493">
        <f t="shared" si="29"/>
        <v>72.546360357609672</v>
      </c>
    </row>
    <row r="494" spans="1:16" x14ac:dyDescent="0.15">
      <c r="A494">
        <f t="shared" si="30"/>
        <v>1992</v>
      </c>
      <c r="B494">
        <f t="shared" si="31"/>
        <v>1</v>
      </c>
      <c r="C494">
        <v>6.1</v>
      </c>
      <c r="D494">
        <v>164.4</v>
      </c>
      <c r="E494">
        <v>14.8</v>
      </c>
      <c r="F494">
        <v>-1.4</v>
      </c>
      <c r="G494">
        <v>0.55129882360780202</v>
      </c>
      <c r="H494">
        <v>1.11740517582045</v>
      </c>
      <c r="I494">
        <v>58.548958808122798</v>
      </c>
      <c r="J494">
        <v>-1.40410509332433</v>
      </c>
      <c r="L494">
        <v>-1.37617530141088</v>
      </c>
      <c r="M494">
        <f t="shared" si="28"/>
        <v>7.8007327632861813E-4</v>
      </c>
      <c r="P494">
        <f t="shared" si="29"/>
        <v>102.35592454882234</v>
      </c>
    </row>
    <row r="495" spans="1:16" x14ac:dyDescent="0.15">
      <c r="A495">
        <f t="shared" si="30"/>
        <v>1992</v>
      </c>
      <c r="B495">
        <f t="shared" si="31"/>
        <v>2</v>
      </c>
      <c r="C495">
        <v>7.2</v>
      </c>
      <c r="D495">
        <v>118.3</v>
      </c>
      <c r="E495">
        <v>17.399999999999999</v>
      </c>
      <c r="F495">
        <v>0</v>
      </c>
      <c r="G495">
        <v>0.61080000000000001</v>
      </c>
      <c r="H495">
        <v>1.29909859445107</v>
      </c>
      <c r="I495">
        <v>60.135825902623701</v>
      </c>
      <c r="J495">
        <v>-4.3714473631505301E-3</v>
      </c>
      <c r="L495">
        <v>-0.94794588042126404</v>
      </c>
      <c r="M495">
        <f t="shared" si="28"/>
        <v>0.89033271072094033</v>
      </c>
      <c r="P495">
        <f t="shared" si="29"/>
        <v>75.992658939270498</v>
      </c>
    </row>
    <row r="496" spans="1:16" x14ac:dyDescent="0.15">
      <c r="A496">
        <f t="shared" si="30"/>
        <v>1992</v>
      </c>
      <c r="B496">
        <f t="shared" si="31"/>
        <v>3</v>
      </c>
      <c r="C496">
        <v>8.6999999999999993</v>
      </c>
      <c r="D496">
        <v>140</v>
      </c>
      <c r="E496">
        <v>20</v>
      </c>
      <c r="F496">
        <v>0</v>
      </c>
      <c r="G496">
        <v>0.61080000000000001</v>
      </c>
      <c r="H496">
        <v>1.4745406354637201</v>
      </c>
      <c r="I496">
        <v>54.293357689931703</v>
      </c>
      <c r="J496">
        <v>-4.3714473631505301E-3</v>
      </c>
      <c r="L496">
        <v>0.423987793016044</v>
      </c>
      <c r="M496">
        <f t="shared" si="28"/>
        <v>0.18349163881824057</v>
      </c>
      <c r="P496">
        <f t="shared" si="29"/>
        <v>75.992658939270498</v>
      </c>
    </row>
    <row r="497" spans="1:16" x14ac:dyDescent="0.15">
      <c r="A497">
        <f t="shared" si="30"/>
        <v>1992</v>
      </c>
      <c r="B497">
        <f t="shared" si="31"/>
        <v>4</v>
      </c>
      <c r="C497">
        <v>13.3</v>
      </c>
      <c r="D497">
        <v>47.8</v>
      </c>
      <c r="E497">
        <v>29</v>
      </c>
      <c r="F497">
        <v>7.4</v>
      </c>
      <c r="G497">
        <v>1.0297111140367901</v>
      </c>
      <c r="H497">
        <v>2.5176943570613601</v>
      </c>
      <c r="I497">
        <v>67.415161244919403</v>
      </c>
      <c r="J497">
        <v>7.39417325586136</v>
      </c>
      <c r="L497">
        <v>4.55655314601574</v>
      </c>
      <c r="M497">
        <f t="shared" si="28"/>
        <v>8.0520878878002691</v>
      </c>
      <c r="P497">
        <f t="shared" si="29"/>
        <v>1.7393182002568188</v>
      </c>
    </row>
    <row r="498" spans="1:16" x14ac:dyDescent="0.15">
      <c r="A498">
        <f t="shared" si="30"/>
        <v>1992</v>
      </c>
      <c r="B498">
        <f t="shared" si="31"/>
        <v>5</v>
      </c>
      <c r="C498">
        <v>17.100000000000001</v>
      </c>
      <c r="D498">
        <v>77.099999999999994</v>
      </c>
      <c r="E498">
        <v>27</v>
      </c>
      <c r="F498">
        <v>8.5</v>
      </c>
      <c r="G498">
        <v>1.1098528908890399</v>
      </c>
      <c r="H498">
        <v>2.3375965333499402</v>
      </c>
      <c r="I498">
        <v>56.914270155649497</v>
      </c>
      <c r="J498">
        <v>8.4939501186172706</v>
      </c>
      <c r="L498">
        <v>7.7412310665575603</v>
      </c>
      <c r="M498">
        <f t="shared" si="28"/>
        <v>0.56658597133366873</v>
      </c>
      <c r="P498">
        <f t="shared" si="29"/>
        <v>4.7985212289321712E-2</v>
      </c>
    </row>
    <row r="499" spans="1:16" x14ac:dyDescent="0.15">
      <c r="A499">
        <f t="shared" si="30"/>
        <v>1992</v>
      </c>
      <c r="B499">
        <f t="shared" si="31"/>
        <v>6</v>
      </c>
      <c r="C499">
        <v>24.1</v>
      </c>
      <c r="D499">
        <v>11.8</v>
      </c>
      <c r="E499">
        <v>31</v>
      </c>
      <c r="F499">
        <v>16</v>
      </c>
      <c r="G499">
        <v>1.81828668048555</v>
      </c>
      <c r="H499">
        <v>3.1554394658020701</v>
      </c>
      <c r="I499">
        <v>60.571707898719303</v>
      </c>
      <c r="J499">
        <v>15.992381755307401</v>
      </c>
      <c r="L499">
        <v>16.3590742375799</v>
      </c>
      <c r="M499">
        <f t="shared" si="28"/>
        <v>0.13446337655516752</v>
      </c>
      <c r="P499">
        <f t="shared" si="29"/>
        <v>52.989320255541784</v>
      </c>
    </row>
    <row r="500" spans="1:16" x14ac:dyDescent="0.15">
      <c r="A500">
        <f t="shared" si="30"/>
        <v>1992</v>
      </c>
      <c r="B500">
        <f t="shared" si="31"/>
        <v>7</v>
      </c>
      <c r="C500">
        <v>26</v>
      </c>
      <c r="D500">
        <v>10.199999999999999</v>
      </c>
      <c r="E500">
        <v>32</v>
      </c>
      <c r="F500">
        <v>18.600000000000001</v>
      </c>
      <c r="G500">
        <v>2.1431529144692898</v>
      </c>
      <c r="H500">
        <v>3.4489641553655499</v>
      </c>
      <c r="I500">
        <v>63.7569917579114</v>
      </c>
      <c r="J500">
        <v>18.591818931977699</v>
      </c>
      <c r="L500">
        <v>18.784152865437701</v>
      </c>
      <c r="M500">
        <f t="shared" si="28"/>
        <v>3.699234196019658E-2</v>
      </c>
      <c r="P500">
        <f t="shared" si="29"/>
        <v>97.590956980531843</v>
      </c>
    </row>
    <row r="501" spans="1:16" x14ac:dyDescent="0.15">
      <c r="A501">
        <f t="shared" si="30"/>
        <v>1992</v>
      </c>
      <c r="B501">
        <f t="shared" si="31"/>
        <v>8</v>
      </c>
      <c r="C501">
        <v>24.2</v>
      </c>
      <c r="D501">
        <v>91.4</v>
      </c>
      <c r="E501">
        <v>30.6</v>
      </c>
      <c r="F501">
        <v>18</v>
      </c>
      <c r="G501">
        <v>2.06398920266049</v>
      </c>
      <c r="H501">
        <v>3.2276405746886399</v>
      </c>
      <c r="I501">
        <v>68.3456921419493</v>
      </c>
      <c r="J501">
        <v>17.991949688187901</v>
      </c>
      <c r="L501">
        <v>16.509241298165399</v>
      </c>
      <c r="M501">
        <f t="shared" si="28"/>
        <v>2.1984241698431197</v>
      </c>
      <c r="P501">
        <f t="shared" si="29"/>
        <v>86.09880727325347</v>
      </c>
    </row>
    <row r="502" spans="1:16" x14ac:dyDescent="0.15">
      <c r="A502">
        <f t="shared" si="30"/>
        <v>1992</v>
      </c>
      <c r="B502">
        <f t="shared" si="31"/>
        <v>9</v>
      </c>
      <c r="C502">
        <v>22.7</v>
      </c>
      <c r="D502">
        <v>132.80000000000001</v>
      </c>
      <c r="E502">
        <v>29.5</v>
      </c>
      <c r="F502">
        <v>15.6</v>
      </c>
      <c r="G502">
        <v>1.77234747167422</v>
      </c>
      <c r="H502">
        <v>2.9476164705276999</v>
      </c>
      <c r="I502">
        <v>64.2419849761785</v>
      </c>
      <c r="J502">
        <v>15.5924674696072</v>
      </c>
      <c r="L502">
        <v>14.408437999161899</v>
      </c>
      <c r="M502">
        <f t="shared" si="28"/>
        <v>1.4019257868829802</v>
      </c>
      <c r="P502">
        <f t="shared" si="29"/>
        <v>47.326998493172454</v>
      </c>
    </row>
    <row r="503" spans="1:16" x14ac:dyDescent="0.15">
      <c r="A503">
        <f t="shared" si="30"/>
        <v>1992</v>
      </c>
      <c r="B503">
        <f t="shared" si="31"/>
        <v>10</v>
      </c>
      <c r="C503">
        <v>17.8</v>
      </c>
      <c r="D503">
        <v>32.6</v>
      </c>
      <c r="E503">
        <v>31.4</v>
      </c>
      <c r="F503">
        <v>8.4</v>
      </c>
      <c r="G503">
        <v>1.10234711198881</v>
      </c>
      <c r="H503">
        <v>2.8491322143181801</v>
      </c>
      <c r="I503">
        <v>54.084972579123203</v>
      </c>
      <c r="J503">
        <v>8.3939704766480503</v>
      </c>
      <c r="L503">
        <v>7.8233661391103002</v>
      </c>
      <c r="M503">
        <f t="shared" si="28"/>
        <v>0.32558931001689462</v>
      </c>
      <c r="P503">
        <f t="shared" si="29"/>
        <v>0.10178327647455354</v>
      </c>
    </row>
    <row r="504" spans="1:16" x14ac:dyDescent="0.15">
      <c r="A504">
        <f t="shared" si="30"/>
        <v>1992</v>
      </c>
      <c r="B504">
        <f t="shared" si="31"/>
        <v>11</v>
      </c>
      <c r="C504">
        <v>13.7</v>
      </c>
      <c r="D504">
        <v>179.1</v>
      </c>
      <c r="E504">
        <v>25.4</v>
      </c>
      <c r="F504">
        <v>2.6</v>
      </c>
      <c r="G504">
        <v>0.73652208904469796</v>
      </c>
      <c r="H504">
        <v>1.9902821636016901</v>
      </c>
      <c r="I504">
        <v>46.979641204392401</v>
      </c>
      <c r="J504">
        <v>2.5951263210242401</v>
      </c>
      <c r="L504">
        <v>4.7279231077180999</v>
      </c>
      <c r="M504">
        <f t="shared" si="28"/>
        <v>4.5488221333316536</v>
      </c>
      <c r="P504">
        <f t="shared" si="29"/>
        <v>37.428444312910621</v>
      </c>
    </row>
    <row r="505" spans="1:16" x14ac:dyDescent="0.15">
      <c r="A505">
        <f t="shared" si="30"/>
        <v>1992</v>
      </c>
      <c r="B505">
        <f t="shared" si="31"/>
        <v>12</v>
      </c>
      <c r="C505">
        <v>9.6</v>
      </c>
      <c r="D505">
        <v>129.69999999999999</v>
      </c>
      <c r="E505">
        <v>17.2</v>
      </c>
      <c r="F505">
        <v>0</v>
      </c>
      <c r="G505">
        <v>0.61080000000000001</v>
      </c>
      <c r="H505">
        <v>1.2866128287894301</v>
      </c>
      <c r="I505">
        <v>51.094438403872203</v>
      </c>
      <c r="J505">
        <v>-4.3714473631505301E-3</v>
      </c>
      <c r="L505">
        <v>1.37182707609555</v>
      </c>
      <c r="M505">
        <f t="shared" si="28"/>
        <v>1.8939223759699073</v>
      </c>
      <c r="P505">
        <f t="shared" si="29"/>
        <v>75.992658939270498</v>
      </c>
    </row>
    <row r="506" spans="1:16" x14ac:dyDescent="0.15">
      <c r="A506">
        <f t="shared" si="30"/>
        <v>1993</v>
      </c>
      <c r="B506">
        <f t="shared" si="31"/>
        <v>1</v>
      </c>
      <c r="C506">
        <v>7.1</v>
      </c>
      <c r="D506">
        <v>117.5</v>
      </c>
      <c r="E506">
        <v>20.399999999999999</v>
      </c>
      <c r="F506">
        <v>0</v>
      </c>
      <c r="G506">
        <v>0.61080000000000001</v>
      </c>
      <c r="H506">
        <v>1.50380520522269</v>
      </c>
      <c r="I506">
        <v>60.549666774672197</v>
      </c>
      <c r="J506">
        <v>-4.3714473631505301E-3</v>
      </c>
      <c r="L506">
        <v>-1.05919293503641</v>
      </c>
      <c r="M506">
        <f t="shared" si="28"/>
        <v>1.1126483708572286</v>
      </c>
      <c r="P506">
        <f t="shared" si="29"/>
        <v>75.992658939270498</v>
      </c>
    </row>
    <row r="507" spans="1:16" x14ac:dyDescent="0.15">
      <c r="A507">
        <f t="shared" si="30"/>
        <v>1993</v>
      </c>
      <c r="B507">
        <f t="shared" si="31"/>
        <v>2</v>
      </c>
      <c r="C507">
        <v>6.3</v>
      </c>
      <c r="D507">
        <v>72.099999999999994</v>
      </c>
      <c r="E507">
        <v>13.8</v>
      </c>
      <c r="F507">
        <v>-2</v>
      </c>
      <c r="G507">
        <v>0.52741000445547603</v>
      </c>
      <c r="H507">
        <v>1.0526923068887599</v>
      </c>
      <c r="I507">
        <v>55.242960733195801</v>
      </c>
      <c r="J507">
        <v>-2.00399181553232</v>
      </c>
      <c r="L507">
        <v>-1.2432522735351801</v>
      </c>
      <c r="M507">
        <f t="shared" si="28"/>
        <v>0.57872465075801816</v>
      </c>
      <c r="P507">
        <f t="shared" si="29"/>
        <v>114.85402912142868</v>
      </c>
    </row>
    <row r="508" spans="1:16" x14ac:dyDescent="0.15">
      <c r="A508">
        <f t="shared" si="30"/>
        <v>1993</v>
      </c>
      <c r="B508">
        <f t="shared" si="31"/>
        <v>3</v>
      </c>
      <c r="C508">
        <v>9.8000000000000007</v>
      </c>
      <c r="D508">
        <v>36.5</v>
      </c>
      <c r="E508">
        <v>21.8</v>
      </c>
      <c r="F508">
        <v>1.2</v>
      </c>
      <c r="G508">
        <v>0.66624845405223598</v>
      </c>
      <c r="H508">
        <v>1.6390601801179501</v>
      </c>
      <c r="I508">
        <v>54.989050812556101</v>
      </c>
      <c r="J508">
        <v>1.1953979769391001</v>
      </c>
      <c r="L508">
        <v>1.2808845073236701</v>
      </c>
      <c r="M508">
        <f t="shared" si="28"/>
        <v>7.3079468771920083E-3</v>
      </c>
      <c r="P508">
        <f t="shared" si="29"/>
        <v>56.514421229563432</v>
      </c>
    </row>
    <row r="509" spans="1:16" x14ac:dyDescent="0.15">
      <c r="A509">
        <f t="shared" si="30"/>
        <v>1993</v>
      </c>
      <c r="B509">
        <f t="shared" si="31"/>
        <v>4</v>
      </c>
      <c r="C509">
        <v>14.8</v>
      </c>
      <c r="D509">
        <v>13.3</v>
      </c>
      <c r="E509">
        <v>27.4</v>
      </c>
      <c r="F509">
        <v>7.4</v>
      </c>
      <c r="G509">
        <v>1.0297111140367901</v>
      </c>
      <c r="H509">
        <v>2.3397893870100002</v>
      </c>
      <c r="I509">
        <v>61.164482505198102</v>
      </c>
      <c r="J509">
        <v>7.39417325586136</v>
      </c>
      <c r="L509">
        <v>6.2960929731855897</v>
      </c>
      <c r="M509">
        <f t="shared" si="28"/>
        <v>1.2057803072012996</v>
      </c>
      <c r="P509">
        <f t="shared" si="29"/>
        <v>1.7393182002568188</v>
      </c>
    </row>
    <row r="510" spans="1:16" x14ac:dyDescent="0.15">
      <c r="A510">
        <f t="shared" si="30"/>
        <v>1993</v>
      </c>
      <c r="B510">
        <f t="shared" si="31"/>
        <v>5</v>
      </c>
      <c r="C510">
        <v>19.600000000000001</v>
      </c>
      <c r="D510">
        <v>1.9</v>
      </c>
      <c r="E510">
        <v>29</v>
      </c>
      <c r="F510">
        <v>11</v>
      </c>
      <c r="G510">
        <v>1.3127141391058299</v>
      </c>
      <c r="H510">
        <v>2.65919586959587</v>
      </c>
      <c r="I510">
        <v>57.5497946850627</v>
      </c>
      <c r="J510">
        <v>10.993436434119801</v>
      </c>
      <c r="L510">
        <v>11.1684952129843</v>
      </c>
      <c r="M510">
        <f t="shared" si="28"/>
        <v>3.0645576057529891E-2</v>
      </c>
      <c r="P510">
        <f t="shared" si="29"/>
        <v>5.200365743146417</v>
      </c>
    </row>
    <row r="511" spans="1:16" x14ac:dyDescent="0.15">
      <c r="A511">
        <f t="shared" si="30"/>
        <v>1993</v>
      </c>
      <c r="B511">
        <f t="shared" si="31"/>
        <v>6</v>
      </c>
      <c r="C511">
        <v>23.8</v>
      </c>
      <c r="D511">
        <v>54.3</v>
      </c>
      <c r="E511">
        <v>31.4</v>
      </c>
      <c r="F511">
        <v>17.399999999999999</v>
      </c>
      <c r="G511">
        <v>1.98739718890214</v>
      </c>
      <c r="H511">
        <v>3.29165725277484</v>
      </c>
      <c r="I511">
        <v>67.408600504259994</v>
      </c>
      <c r="J511">
        <v>17.392079920056599</v>
      </c>
      <c r="L511">
        <v>15.937251459194099</v>
      </c>
      <c r="M511">
        <f t="shared" si="28"/>
        <v>2.1165258505355484</v>
      </c>
      <c r="P511">
        <f t="shared" si="29"/>
        <v>75.326334683666701</v>
      </c>
    </row>
    <row r="512" spans="1:16" x14ac:dyDescent="0.15">
      <c r="A512">
        <f t="shared" si="30"/>
        <v>1993</v>
      </c>
      <c r="B512">
        <f t="shared" si="31"/>
        <v>7</v>
      </c>
      <c r="C512">
        <v>25.6</v>
      </c>
      <c r="D512">
        <v>45.1</v>
      </c>
      <c r="E512">
        <v>32.4</v>
      </c>
      <c r="F512">
        <v>19.399999999999999</v>
      </c>
      <c r="G512">
        <v>2.2528310020993598</v>
      </c>
      <c r="H512">
        <v>3.5580711000761198</v>
      </c>
      <c r="I512">
        <v>68.625892137722403</v>
      </c>
      <c r="J512">
        <v>19.3916437747232</v>
      </c>
      <c r="L512">
        <v>18.356031932568801</v>
      </c>
      <c r="M512">
        <f t="shared" si="28"/>
        <v>1.0724918876104277</v>
      </c>
      <c r="P512">
        <f t="shared" si="29"/>
        <v>114.03331773370715</v>
      </c>
    </row>
    <row r="513" spans="1:16" x14ac:dyDescent="0.15">
      <c r="A513">
        <f t="shared" si="30"/>
        <v>1993</v>
      </c>
      <c r="B513">
        <f t="shared" si="31"/>
        <v>8</v>
      </c>
      <c r="C513">
        <v>26.5</v>
      </c>
      <c r="D513">
        <v>33.200000000000003</v>
      </c>
      <c r="E513">
        <v>33</v>
      </c>
      <c r="F513">
        <v>20</v>
      </c>
      <c r="G513">
        <v>2.3382812709274501</v>
      </c>
      <c r="H513">
        <v>3.6842145332671499</v>
      </c>
      <c r="I513">
        <v>67.539735586746502</v>
      </c>
      <c r="J513">
        <v>19.9915117950524</v>
      </c>
      <c r="L513">
        <v>18.821061868657001</v>
      </c>
      <c r="M513">
        <f t="shared" si="28"/>
        <v>1.3699530301989953</v>
      </c>
      <c r="P513">
        <f t="shared" si="29"/>
        <v>127.20470670982162</v>
      </c>
    </row>
    <row r="514" spans="1:16" x14ac:dyDescent="0.15">
      <c r="A514">
        <f t="shared" si="30"/>
        <v>1993</v>
      </c>
      <c r="B514">
        <f t="shared" si="31"/>
        <v>9</v>
      </c>
      <c r="C514">
        <v>23.4</v>
      </c>
      <c r="D514">
        <v>86.4</v>
      </c>
      <c r="E514">
        <v>30.8</v>
      </c>
      <c r="F514">
        <v>15.6</v>
      </c>
      <c r="G514">
        <v>1.77234747167422</v>
      </c>
      <c r="H514">
        <v>3.1070192853575098</v>
      </c>
      <c r="I514">
        <v>61.579820797550099</v>
      </c>
      <c r="J514">
        <v>15.5924674696072</v>
      </c>
      <c r="L514">
        <v>15.530193018974799</v>
      </c>
      <c r="M514">
        <f t="shared" si="28"/>
        <v>3.8781072015673635E-3</v>
      </c>
      <c r="P514">
        <f t="shared" si="29"/>
        <v>47.326998493172454</v>
      </c>
    </row>
    <row r="515" spans="1:16" x14ac:dyDescent="0.15">
      <c r="A515">
        <f t="shared" si="30"/>
        <v>1993</v>
      </c>
      <c r="B515">
        <f t="shared" si="31"/>
        <v>10</v>
      </c>
      <c r="C515">
        <v>17.3</v>
      </c>
      <c r="D515">
        <v>56.5</v>
      </c>
      <c r="E515">
        <v>27.2</v>
      </c>
      <c r="F515">
        <v>9</v>
      </c>
      <c r="G515">
        <v>1.1480604779781101</v>
      </c>
      <c r="H515">
        <v>2.3777243902518101</v>
      </c>
      <c r="I515">
        <v>58.133269080157902</v>
      </c>
      <c r="J515">
        <v>8.9938481099832899</v>
      </c>
      <c r="L515">
        <v>7.7864891802889202</v>
      </c>
      <c r="M515">
        <f t="shared" ref="M515:M578" si="32">(J515-L515)^2</f>
        <v>1.4577155851127339</v>
      </c>
      <c r="P515">
        <f t="shared" ref="P515:P578" si="33">(J515-AVERAGE($J$2:$J$769))^2</f>
        <v>7.8872632894838313E-2</v>
      </c>
    </row>
    <row r="516" spans="1:16" x14ac:dyDescent="0.15">
      <c r="A516">
        <f t="shared" si="30"/>
        <v>1993</v>
      </c>
      <c r="B516">
        <f t="shared" si="31"/>
        <v>11</v>
      </c>
      <c r="C516">
        <v>10.7</v>
      </c>
      <c r="D516">
        <v>310.10000000000002</v>
      </c>
      <c r="E516">
        <v>20</v>
      </c>
      <c r="F516">
        <v>2.4</v>
      </c>
      <c r="G516">
        <v>0.72609852757216797</v>
      </c>
      <c r="H516">
        <v>1.53218989924981</v>
      </c>
      <c r="I516">
        <v>56.428220434913896</v>
      </c>
      <c r="J516">
        <v>2.3951653037986298</v>
      </c>
      <c r="L516">
        <v>2.3685748297656399</v>
      </c>
      <c r="M516">
        <f t="shared" si="32"/>
        <v>7.0705330929910827E-4</v>
      </c>
      <c r="P516">
        <f t="shared" si="33"/>
        <v>39.915103365448473</v>
      </c>
    </row>
    <row r="517" spans="1:16" x14ac:dyDescent="0.15">
      <c r="A517">
        <f t="shared" si="30"/>
        <v>1993</v>
      </c>
      <c r="B517">
        <f t="shared" si="31"/>
        <v>12</v>
      </c>
      <c r="C517">
        <v>8.6999999999999993</v>
      </c>
      <c r="D517">
        <v>85.7</v>
      </c>
      <c r="E517">
        <v>18.8</v>
      </c>
      <c r="F517">
        <v>0.2</v>
      </c>
      <c r="G517">
        <v>0.61974786826441197</v>
      </c>
      <c r="H517">
        <v>1.3949363548890199</v>
      </c>
      <c r="I517">
        <v>55.088724114689597</v>
      </c>
      <c r="J517">
        <v>0.19559026900986701</v>
      </c>
      <c r="L517">
        <v>0.423987793016044</v>
      </c>
      <c r="M517">
        <f t="shared" si="32"/>
        <v>5.2165428972152199E-2</v>
      </c>
      <c r="P517">
        <f t="shared" si="33"/>
        <v>72.546360357609672</v>
      </c>
    </row>
    <row r="518" spans="1:16" x14ac:dyDescent="0.15">
      <c r="A518">
        <f t="shared" si="30"/>
        <v>1994</v>
      </c>
      <c r="B518">
        <f t="shared" si="31"/>
        <v>1</v>
      </c>
      <c r="C518">
        <v>8.1999999999999993</v>
      </c>
      <c r="D518">
        <v>90.6</v>
      </c>
      <c r="E518">
        <v>20.5</v>
      </c>
      <c r="F518">
        <v>0.4</v>
      </c>
      <c r="G518">
        <v>0.62881142847361504</v>
      </c>
      <c r="H518">
        <v>1.5202263544671499</v>
      </c>
      <c r="I518">
        <v>57.823364538978197</v>
      </c>
      <c r="J518">
        <v>0.395551927120463</v>
      </c>
      <c r="L518">
        <v>-0.120225977122752</v>
      </c>
      <c r="M518">
        <f t="shared" si="32"/>
        <v>0.26602684650552305</v>
      </c>
      <c r="P518">
        <f t="shared" si="33"/>
        <v>69.180032121168509</v>
      </c>
    </row>
    <row r="519" spans="1:16" x14ac:dyDescent="0.15">
      <c r="A519">
        <f t="shared" si="30"/>
        <v>1994</v>
      </c>
      <c r="B519">
        <f t="shared" si="31"/>
        <v>2</v>
      </c>
      <c r="C519">
        <v>6</v>
      </c>
      <c r="D519">
        <v>70.099999999999994</v>
      </c>
      <c r="E519">
        <v>13.8</v>
      </c>
      <c r="F519">
        <v>-0.6</v>
      </c>
      <c r="G519">
        <v>0.58463787619877605</v>
      </c>
      <c r="H519">
        <v>1.0813062427604101</v>
      </c>
      <c r="I519">
        <v>62.520799606654201</v>
      </c>
      <c r="J519">
        <v>-0.60425694605701297</v>
      </c>
      <c r="L519">
        <v>-1.47169381016183</v>
      </c>
      <c r="M519">
        <f t="shared" si="32"/>
        <v>0.75244671320799883</v>
      </c>
      <c r="P519">
        <f t="shared" si="33"/>
        <v>86.811377454591394</v>
      </c>
    </row>
    <row r="520" spans="1:16" x14ac:dyDescent="0.15">
      <c r="A520">
        <f t="shared" si="30"/>
        <v>1994</v>
      </c>
      <c r="B520">
        <f t="shared" si="31"/>
        <v>3</v>
      </c>
      <c r="C520">
        <v>9.8000000000000007</v>
      </c>
      <c r="D520">
        <v>23.8</v>
      </c>
      <c r="E520">
        <v>22</v>
      </c>
      <c r="F520">
        <v>1.4</v>
      </c>
      <c r="G520">
        <v>0.67590997623516003</v>
      </c>
      <c r="H520">
        <v>1.6599205842228699</v>
      </c>
      <c r="I520">
        <v>55.786467948779197</v>
      </c>
      <c r="J520">
        <v>1.3953593437379499</v>
      </c>
      <c r="L520">
        <v>1.2808845073236701</v>
      </c>
      <c r="M520">
        <f t="shared" si="32"/>
        <v>1.3104488172076122E-2</v>
      </c>
      <c r="P520">
        <f t="shared" si="33"/>
        <v>53.547943670693229</v>
      </c>
    </row>
    <row r="521" spans="1:16" x14ac:dyDescent="0.15">
      <c r="A521">
        <f t="shared" si="30"/>
        <v>1994</v>
      </c>
      <c r="B521">
        <f t="shared" si="31"/>
        <v>4</v>
      </c>
      <c r="C521">
        <v>15.8</v>
      </c>
      <c r="D521">
        <v>8.6</v>
      </c>
      <c r="E521">
        <v>35</v>
      </c>
      <c r="F521">
        <v>4.4000000000000004</v>
      </c>
      <c r="G521">
        <v>0.83644378261789198</v>
      </c>
      <c r="H521">
        <v>3.22956251055701</v>
      </c>
      <c r="I521">
        <v>46.593652106061398</v>
      </c>
      <c r="J521">
        <v>4.3947728542623103</v>
      </c>
      <c r="L521">
        <v>6.8879610343006004</v>
      </c>
      <c r="M521">
        <f t="shared" si="32"/>
        <v>6.2159873010826407</v>
      </c>
      <c r="P521">
        <f t="shared" si="33"/>
        <v>18.647132239972926</v>
      </c>
    </row>
    <row r="522" spans="1:16" x14ac:dyDescent="0.15">
      <c r="A522">
        <f t="shared" si="30"/>
        <v>1994</v>
      </c>
      <c r="B522">
        <f t="shared" si="31"/>
        <v>5</v>
      </c>
      <c r="C522">
        <v>20.2</v>
      </c>
      <c r="D522">
        <v>22.4</v>
      </c>
      <c r="E522">
        <v>28.6</v>
      </c>
      <c r="F522">
        <v>13.8</v>
      </c>
      <c r="G522">
        <v>1.5779746093220399</v>
      </c>
      <c r="H522">
        <v>2.7459919540009401</v>
      </c>
      <c r="I522">
        <v>66.654676417649398</v>
      </c>
      <c r="J522">
        <v>13.7928503000602</v>
      </c>
      <c r="L522">
        <v>12.091122612024099</v>
      </c>
      <c r="M522">
        <f t="shared" si="32"/>
        <v>2.8958771242286936</v>
      </c>
      <c r="P522">
        <f t="shared" si="33"/>
        <v>25.804824301713047</v>
      </c>
    </row>
    <row r="523" spans="1:16" x14ac:dyDescent="0.15">
      <c r="A523">
        <f t="shared" si="30"/>
        <v>1994</v>
      </c>
      <c r="B523">
        <f t="shared" si="31"/>
        <v>6</v>
      </c>
      <c r="C523">
        <v>22.4</v>
      </c>
      <c r="D523">
        <v>109.7</v>
      </c>
      <c r="E523">
        <v>29.6</v>
      </c>
      <c r="F523">
        <v>14.8</v>
      </c>
      <c r="G523">
        <v>1.6835115280330899</v>
      </c>
      <c r="H523">
        <v>2.9150965890765699</v>
      </c>
      <c r="I523">
        <v>62.143238049592902</v>
      </c>
      <c r="J523">
        <v>14.792638199081001</v>
      </c>
      <c r="L523">
        <v>13.822131109846801</v>
      </c>
      <c r="M523">
        <f t="shared" si="32"/>
        <v>0.9418840102538395</v>
      </c>
      <c r="P523">
        <f t="shared" si="33"/>
        <v>36.961935083019611</v>
      </c>
    </row>
    <row r="524" spans="1:16" x14ac:dyDescent="0.15">
      <c r="A524">
        <f t="shared" si="30"/>
        <v>1994</v>
      </c>
      <c r="B524">
        <f t="shared" si="31"/>
        <v>7</v>
      </c>
      <c r="C524">
        <v>25.3</v>
      </c>
      <c r="D524">
        <v>3</v>
      </c>
      <c r="E524">
        <v>31.2</v>
      </c>
      <c r="F524">
        <v>18.399999999999999</v>
      </c>
      <c r="G524">
        <v>2.1164748063682799</v>
      </c>
      <c r="H524">
        <v>3.33023719650684</v>
      </c>
      <c r="I524">
        <v>65.630634408631295</v>
      </c>
      <c r="J524">
        <v>18.391862575641198</v>
      </c>
      <c r="L524">
        <v>17.821278629948999</v>
      </c>
      <c r="M524">
        <f t="shared" si="32"/>
        <v>0.32556603908167864</v>
      </c>
      <c r="P524">
        <f t="shared" si="33"/>
        <v>93.680276403744742</v>
      </c>
    </row>
    <row r="525" spans="1:16" x14ac:dyDescent="0.15">
      <c r="A525">
        <f t="shared" si="30"/>
        <v>1994</v>
      </c>
      <c r="B525">
        <f t="shared" si="31"/>
        <v>8</v>
      </c>
      <c r="C525">
        <v>25.9</v>
      </c>
      <c r="D525">
        <v>8.1999999999999993</v>
      </c>
      <c r="E525">
        <v>31.8</v>
      </c>
      <c r="F525">
        <v>20</v>
      </c>
      <c r="G525">
        <v>2.3382812709274501</v>
      </c>
      <c r="H525">
        <v>3.5197911062437699</v>
      </c>
      <c r="I525">
        <v>69.974477061389905</v>
      </c>
      <c r="J525">
        <v>19.9915117950524</v>
      </c>
      <c r="L525">
        <v>18.728178700036601</v>
      </c>
      <c r="M525">
        <f t="shared" si="32"/>
        <v>1.5960105089621979</v>
      </c>
      <c r="P525">
        <f t="shared" si="33"/>
        <v>127.20470670982162</v>
      </c>
    </row>
    <row r="526" spans="1:16" x14ac:dyDescent="0.15">
      <c r="A526">
        <f t="shared" si="30"/>
        <v>1994</v>
      </c>
      <c r="B526">
        <f t="shared" si="31"/>
        <v>9</v>
      </c>
      <c r="C526">
        <v>22</v>
      </c>
      <c r="D526">
        <v>111</v>
      </c>
      <c r="E526">
        <v>28.6</v>
      </c>
      <c r="F526">
        <v>15</v>
      </c>
      <c r="G526">
        <v>1.70534623211577</v>
      </c>
      <c r="H526">
        <v>2.8096777653978098</v>
      </c>
      <c r="I526">
        <v>64.500401415134505</v>
      </c>
      <c r="J526">
        <v>14.9925956041033</v>
      </c>
      <c r="L526">
        <v>13.3525570382977</v>
      </c>
      <c r="M526">
        <f t="shared" si="32"/>
        <v>2.6897264973296902</v>
      </c>
      <c r="P526">
        <f t="shared" si="33"/>
        <v>39.433253246490793</v>
      </c>
    </row>
    <row r="527" spans="1:16" x14ac:dyDescent="0.15">
      <c r="A527">
        <f t="shared" ref="A527:A590" si="34">A515+1</f>
        <v>1994</v>
      </c>
      <c r="B527">
        <f t="shared" ref="B527:B590" si="35">B515</f>
        <v>10</v>
      </c>
      <c r="C527">
        <v>18.3</v>
      </c>
      <c r="D527">
        <v>201.7</v>
      </c>
      <c r="E527">
        <v>26.6</v>
      </c>
      <c r="F527">
        <v>11.4</v>
      </c>
      <c r="G527">
        <v>1.3480279711634899</v>
      </c>
      <c r="H527">
        <v>2.4152754313097402</v>
      </c>
      <c r="I527">
        <v>64.092766975991793</v>
      </c>
      <c r="J527">
        <v>11.3933533998137</v>
      </c>
      <c r="L527">
        <v>9.1768056769913695</v>
      </c>
      <c r="M527">
        <f t="shared" si="32"/>
        <v>4.9130838075488574</v>
      </c>
      <c r="P527">
        <f t="shared" si="33"/>
        <v>7.1842654492001286</v>
      </c>
    </row>
    <row r="528" spans="1:16" x14ac:dyDescent="0.15">
      <c r="A528">
        <f t="shared" si="34"/>
        <v>1994</v>
      </c>
      <c r="B528">
        <f t="shared" si="35"/>
        <v>11</v>
      </c>
      <c r="C528">
        <v>15</v>
      </c>
      <c r="D528">
        <v>190.2</v>
      </c>
      <c r="E528">
        <v>23.6</v>
      </c>
      <c r="F528">
        <v>7.8</v>
      </c>
      <c r="G528">
        <v>1.0582434147157</v>
      </c>
      <c r="H528">
        <v>1.98563320752786</v>
      </c>
      <c r="I528">
        <v>62.054461128563197</v>
      </c>
      <c r="J528">
        <v>7.7940923189603799</v>
      </c>
      <c r="L528">
        <v>6.6572407409101304</v>
      </c>
      <c r="M528">
        <f t="shared" si="32"/>
        <v>1.2924315105153426</v>
      </c>
      <c r="P528">
        <f t="shared" si="33"/>
        <v>0.84440123367437603</v>
      </c>
    </row>
    <row r="529" spans="1:16" x14ac:dyDescent="0.15">
      <c r="A529">
        <f t="shared" si="34"/>
        <v>1994</v>
      </c>
      <c r="B529">
        <f t="shared" si="35"/>
        <v>12</v>
      </c>
      <c r="C529">
        <v>7.8</v>
      </c>
      <c r="D529">
        <v>167</v>
      </c>
      <c r="E529">
        <v>18.399999999999999</v>
      </c>
      <c r="F529">
        <v>-1</v>
      </c>
      <c r="G529">
        <v>0.56775189117620495</v>
      </c>
      <c r="H529">
        <v>1.3421133487722401</v>
      </c>
      <c r="I529">
        <v>53.650406256365301</v>
      </c>
      <c r="J529">
        <v>-1.00418090316551</v>
      </c>
      <c r="L529">
        <v>-0.219583210579431</v>
      </c>
      <c r="M529">
        <f t="shared" si="32"/>
        <v>0.61559353921139937</v>
      </c>
      <c r="P529">
        <f t="shared" si="33"/>
        <v>94.423709472441701</v>
      </c>
    </row>
    <row r="530" spans="1:16" x14ac:dyDescent="0.15">
      <c r="A530">
        <f t="shared" si="34"/>
        <v>1995</v>
      </c>
      <c r="B530">
        <f t="shared" si="35"/>
        <v>1</v>
      </c>
      <c r="C530">
        <v>8.8000000000000007</v>
      </c>
      <c r="D530">
        <v>62</v>
      </c>
      <c r="E530">
        <v>20</v>
      </c>
      <c r="F530">
        <v>2.8</v>
      </c>
      <c r="G530">
        <v>0.74707754645038704</v>
      </c>
      <c r="H530">
        <v>1.54267940868892</v>
      </c>
      <c r="I530">
        <v>65.958912912917697</v>
      </c>
      <c r="J530">
        <v>2.79508727998771</v>
      </c>
      <c r="L530">
        <v>0.62477896441538905</v>
      </c>
      <c r="M530">
        <f t="shared" si="32"/>
        <v>4.7102381846423658</v>
      </c>
      <c r="P530">
        <f t="shared" si="33"/>
        <v>35.021754766773732</v>
      </c>
    </row>
    <row r="531" spans="1:16" x14ac:dyDescent="0.15">
      <c r="A531">
        <f t="shared" si="34"/>
        <v>1995</v>
      </c>
      <c r="B531">
        <f t="shared" si="35"/>
        <v>2</v>
      </c>
      <c r="C531">
        <v>9.1</v>
      </c>
      <c r="D531">
        <v>57.1</v>
      </c>
      <c r="E531">
        <v>17.399999999999999</v>
      </c>
      <c r="F531">
        <v>3.2</v>
      </c>
      <c r="G531">
        <v>0.768589882986073</v>
      </c>
      <c r="H531">
        <v>1.3779935359441</v>
      </c>
      <c r="I531">
        <v>66.496254833060604</v>
      </c>
      <c r="J531">
        <v>3.1950090231284198</v>
      </c>
      <c r="L531">
        <v>1.18780638069177</v>
      </c>
      <c r="M531">
        <f t="shared" si="32"/>
        <v>4.02886244780467</v>
      </c>
      <c r="P531">
        <f t="shared" si="33"/>
        <v>30.448283914097026</v>
      </c>
    </row>
    <row r="532" spans="1:16" x14ac:dyDescent="0.15">
      <c r="A532">
        <f t="shared" si="34"/>
        <v>1995</v>
      </c>
      <c r="B532">
        <f t="shared" si="35"/>
        <v>3</v>
      </c>
      <c r="C532">
        <v>11.1</v>
      </c>
      <c r="D532">
        <v>23.4</v>
      </c>
      <c r="E532">
        <v>23.4</v>
      </c>
      <c r="F532">
        <v>4.8</v>
      </c>
      <c r="G532">
        <v>0.86020741349226004</v>
      </c>
      <c r="H532">
        <v>1.86916884912531</v>
      </c>
      <c r="I532">
        <v>65.094958131054497</v>
      </c>
      <c r="J532">
        <v>4.7946936652115504</v>
      </c>
      <c r="L532">
        <v>2.8243552762993498</v>
      </c>
      <c r="M532">
        <f t="shared" si="32"/>
        <v>3.8822333668211262</v>
      </c>
      <c r="P532">
        <f t="shared" si="33"/>
        <v>15.353166779210772</v>
      </c>
    </row>
    <row r="533" spans="1:16" x14ac:dyDescent="0.15">
      <c r="A533">
        <f t="shared" si="34"/>
        <v>1995</v>
      </c>
      <c r="B533">
        <f t="shared" si="35"/>
        <v>4</v>
      </c>
      <c r="C533">
        <v>15.8</v>
      </c>
      <c r="D533">
        <v>42.1</v>
      </c>
      <c r="E533">
        <v>26.8</v>
      </c>
      <c r="F533">
        <v>8.1999999999999993</v>
      </c>
      <c r="G533">
        <v>1.0874694571771899</v>
      </c>
      <c r="H533">
        <v>2.3055945249935599</v>
      </c>
      <c r="I533">
        <v>60.5769026163333</v>
      </c>
      <c r="J533">
        <v>8.1940111490135799</v>
      </c>
      <c r="L533">
        <v>6.8879610343006004</v>
      </c>
      <c r="M533">
        <f t="shared" si="32"/>
        <v>1.7057669021417869</v>
      </c>
      <c r="P533">
        <f t="shared" si="33"/>
        <v>0.26935502305075193</v>
      </c>
    </row>
    <row r="534" spans="1:16" x14ac:dyDescent="0.15">
      <c r="A534">
        <f t="shared" si="34"/>
        <v>1995</v>
      </c>
      <c r="B534">
        <f t="shared" si="35"/>
        <v>5</v>
      </c>
      <c r="C534">
        <v>21.2</v>
      </c>
      <c r="D534">
        <v>3.8</v>
      </c>
      <c r="E534">
        <v>29.6</v>
      </c>
      <c r="F534">
        <v>15.2</v>
      </c>
      <c r="G534">
        <v>1.7274288624668701</v>
      </c>
      <c r="H534">
        <v>2.9370552562934602</v>
      </c>
      <c r="I534">
        <v>68.610772946334507</v>
      </c>
      <c r="J534">
        <v>15.1925529508651</v>
      </c>
      <c r="L534">
        <v>12.6753197558471</v>
      </c>
      <c r="M534">
        <f t="shared" si="32"/>
        <v>6.3364629581005243</v>
      </c>
      <c r="P534">
        <f t="shared" si="33"/>
        <v>41.984536582605109</v>
      </c>
    </row>
    <row r="535" spans="1:16" x14ac:dyDescent="0.15">
      <c r="A535">
        <f t="shared" si="34"/>
        <v>1995</v>
      </c>
      <c r="B535">
        <f t="shared" si="35"/>
        <v>6</v>
      </c>
      <c r="C535">
        <v>25.1</v>
      </c>
      <c r="D535">
        <v>36.4</v>
      </c>
      <c r="E535">
        <v>39</v>
      </c>
      <c r="F535">
        <v>16.5</v>
      </c>
      <c r="G535">
        <v>1.8771758340965401</v>
      </c>
      <c r="H535">
        <v>4.43432256206028</v>
      </c>
      <c r="I535">
        <v>58.906653605289101</v>
      </c>
      <c r="J535">
        <v>16.492274284717901</v>
      </c>
      <c r="L535">
        <v>17.509678428341999</v>
      </c>
      <c r="M535">
        <f t="shared" si="32"/>
        <v>1.035111191463485</v>
      </c>
      <c r="P535">
        <f t="shared" si="33"/>
        <v>60.51702452322975</v>
      </c>
    </row>
    <row r="536" spans="1:16" x14ac:dyDescent="0.15">
      <c r="A536">
        <f t="shared" si="34"/>
        <v>1995</v>
      </c>
      <c r="B536">
        <f t="shared" si="35"/>
        <v>7</v>
      </c>
      <c r="C536">
        <v>26.6</v>
      </c>
      <c r="D536">
        <v>10.3</v>
      </c>
      <c r="E536">
        <v>33</v>
      </c>
      <c r="F536">
        <v>21.4</v>
      </c>
      <c r="G536">
        <v>2.5487705984720601</v>
      </c>
      <c r="H536">
        <v>3.78945919703945</v>
      </c>
      <c r="I536">
        <v>73.187475801672306</v>
      </c>
      <c r="J536">
        <v>21.391201803391802</v>
      </c>
      <c r="L536">
        <v>18.867763389396298</v>
      </c>
      <c r="M536">
        <f t="shared" si="32"/>
        <v>6.3677414292281407</v>
      </c>
      <c r="P536">
        <f t="shared" si="33"/>
        <v>160.73666427519811</v>
      </c>
    </row>
    <row r="537" spans="1:16" x14ac:dyDescent="0.15">
      <c r="A537">
        <f t="shared" si="34"/>
        <v>1995</v>
      </c>
      <c r="B537">
        <f t="shared" si="35"/>
        <v>8</v>
      </c>
      <c r="C537">
        <v>27.2</v>
      </c>
      <c r="D537">
        <v>7.4</v>
      </c>
      <c r="E537">
        <v>33.5</v>
      </c>
      <c r="F537">
        <v>21.6</v>
      </c>
      <c r="G537">
        <v>2.5801527260359398</v>
      </c>
      <c r="H537">
        <v>3.8765520559992099</v>
      </c>
      <c r="I537">
        <v>71.524119658246804</v>
      </c>
      <c r="J537">
        <v>21.591157285829699</v>
      </c>
      <c r="L537">
        <v>19.8272485033614</v>
      </c>
      <c r="M537">
        <f t="shared" si="32"/>
        <v>3.1113741928687966</v>
      </c>
      <c r="P537">
        <f t="shared" si="33"/>
        <v>165.84679623038281</v>
      </c>
    </row>
    <row r="538" spans="1:16" x14ac:dyDescent="0.15">
      <c r="A538">
        <f t="shared" si="34"/>
        <v>1995</v>
      </c>
      <c r="B538">
        <f t="shared" si="35"/>
        <v>9</v>
      </c>
      <c r="C538">
        <v>24.4</v>
      </c>
      <c r="D538">
        <v>170.1</v>
      </c>
      <c r="E538">
        <v>31.8</v>
      </c>
      <c r="F538">
        <v>14.6</v>
      </c>
      <c r="G538">
        <v>1.6619223807934</v>
      </c>
      <c r="H538">
        <v>3.1816116611767402</v>
      </c>
      <c r="I538">
        <v>54.3767136897131</v>
      </c>
      <c r="J538">
        <v>14.592680735798099</v>
      </c>
      <c r="L538">
        <v>16.784590756958998</v>
      </c>
      <c r="M538">
        <f t="shared" si="32"/>
        <v>4.804469540865572</v>
      </c>
      <c r="P538">
        <f t="shared" si="33"/>
        <v>34.57058216208808</v>
      </c>
    </row>
    <row r="539" spans="1:16" x14ac:dyDescent="0.15">
      <c r="A539">
        <f t="shared" si="34"/>
        <v>1995</v>
      </c>
      <c r="B539">
        <f t="shared" si="35"/>
        <v>10</v>
      </c>
      <c r="C539">
        <v>17.3</v>
      </c>
      <c r="D539">
        <v>172.1</v>
      </c>
      <c r="E539">
        <v>30</v>
      </c>
      <c r="F539">
        <v>7.8</v>
      </c>
      <c r="G539">
        <v>1.0582434147157</v>
      </c>
      <c r="H539">
        <v>2.6506542367373598</v>
      </c>
      <c r="I539">
        <v>53.585286106456998</v>
      </c>
      <c r="J539">
        <v>7.7940923189603799</v>
      </c>
      <c r="L539">
        <v>7.7864891802889202</v>
      </c>
      <c r="M539">
        <f t="shared" si="32"/>
        <v>5.7807717657445593E-5</v>
      </c>
      <c r="P539">
        <f t="shared" si="33"/>
        <v>0.84440123367437603</v>
      </c>
    </row>
    <row r="540" spans="1:16" x14ac:dyDescent="0.15">
      <c r="A540">
        <f t="shared" si="34"/>
        <v>1995</v>
      </c>
      <c r="B540">
        <f t="shared" si="35"/>
        <v>11</v>
      </c>
      <c r="C540">
        <v>14.7</v>
      </c>
      <c r="D540">
        <v>106</v>
      </c>
      <c r="E540">
        <v>26</v>
      </c>
      <c r="F540">
        <v>4.2</v>
      </c>
      <c r="G540">
        <v>0.82478058998620996</v>
      </c>
      <c r="H540">
        <v>2.0931102092943901</v>
      </c>
      <c r="I540">
        <v>49.308739907549203</v>
      </c>
      <c r="J540">
        <v>4.1948123613948702</v>
      </c>
      <c r="L540">
        <v>6.11821347480908</v>
      </c>
      <c r="M540">
        <f t="shared" si="32"/>
        <v>3.6994718430830216</v>
      </c>
      <c r="P540">
        <f t="shared" si="33"/>
        <v>20.41406825134198</v>
      </c>
    </row>
    <row r="541" spans="1:16" x14ac:dyDescent="0.15">
      <c r="A541">
        <f t="shared" si="34"/>
        <v>1995</v>
      </c>
      <c r="B541">
        <f t="shared" si="35"/>
        <v>12</v>
      </c>
      <c r="C541">
        <v>8.6</v>
      </c>
      <c r="D541">
        <v>152.9</v>
      </c>
      <c r="E541">
        <v>19.399999999999999</v>
      </c>
      <c r="F541">
        <v>0.4</v>
      </c>
      <c r="G541">
        <v>0.62881142847361504</v>
      </c>
      <c r="H541">
        <v>1.4408212152864901</v>
      </c>
      <c r="I541">
        <v>56.274333064399798</v>
      </c>
      <c r="J541">
        <v>0.395551927120463</v>
      </c>
      <c r="L541">
        <v>0.24388724056786301</v>
      </c>
      <c r="M541">
        <f t="shared" si="32"/>
        <v>2.3002177147098402E-2</v>
      </c>
      <c r="P541">
        <f t="shared" si="33"/>
        <v>69.180032121168509</v>
      </c>
    </row>
    <row r="542" spans="1:16" x14ac:dyDescent="0.15">
      <c r="A542">
        <f t="shared" si="34"/>
        <v>1996</v>
      </c>
      <c r="B542">
        <f t="shared" si="35"/>
        <v>1</v>
      </c>
      <c r="C542">
        <v>7.2</v>
      </c>
      <c r="D542">
        <v>56.5</v>
      </c>
      <c r="E542">
        <v>14.6</v>
      </c>
      <c r="F542">
        <v>1</v>
      </c>
      <c r="G542">
        <v>0.65670916398908097</v>
      </c>
      <c r="H542">
        <v>1.15931577239124</v>
      </c>
      <c r="I542">
        <v>64.655775956622406</v>
      </c>
      <c r="J542">
        <v>0.99543655187795099</v>
      </c>
      <c r="L542">
        <v>-0.94794588042126404</v>
      </c>
      <c r="M542">
        <f t="shared" si="32"/>
        <v>3.776735278169213</v>
      </c>
      <c r="P542">
        <f t="shared" si="33"/>
        <v>59.560868784144368</v>
      </c>
    </row>
    <row r="543" spans="1:16" x14ac:dyDescent="0.15">
      <c r="A543">
        <f t="shared" si="34"/>
        <v>1996</v>
      </c>
      <c r="B543">
        <f t="shared" si="35"/>
        <v>2</v>
      </c>
      <c r="C543">
        <v>8.1</v>
      </c>
      <c r="D543">
        <v>96.5</v>
      </c>
      <c r="E543">
        <v>30.6</v>
      </c>
      <c r="F543">
        <v>-1.6</v>
      </c>
      <c r="G543">
        <v>0.54323162893430799</v>
      </c>
      <c r="H543">
        <v>2.4672617878255498</v>
      </c>
      <c r="I543">
        <v>50.294701793853399</v>
      </c>
      <c r="J543">
        <v>-1.60406727579766</v>
      </c>
      <c r="L543">
        <v>-0.13875313857864499</v>
      </c>
      <c r="M543">
        <f t="shared" si="32"/>
        <v>2.1471455207339063</v>
      </c>
      <c r="P543">
        <f t="shared" si="33"/>
        <v>106.44198840871711</v>
      </c>
    </row>
    <row r="544" spans="1:16" x14ac:dyDescent="0.15">
      <c r="A544">
        <f t="shared" si="34"/>
        <v>1996</v>
      </c>
      <c r="B544">
        <f t="shared" si="35"/>
        <v>3</v>
      </c>
      <c r="C544">
        <v>8.5</v>
      </c>
      <c r="D544">
        <v>49.3</v>
      </c>
      <c r="E544">
        <v>14.6</v>
      </c>
      <c r="F544">
        <v>4</v>
      </c>
      <c r="G544">
        <v>0.81326109582625306</v>
      </c>
      <c r="H544">
        <v>1.23759173830983</v>
      </c>
      <c r="I544">
        <v>73.276476774755096</v>
      </c>
      <c r="J544">
        <v>3.99485181026551</v>
      </c>
      <c r="L544">
        <v>9.6493990792714299E-2</v>
      </c>
      <c r="M544">
        <f t="shared" si="32"/>
        <v>15.19719368864469</v>
      </c>
      <c r="P544">
        <f t="shared" si="33"/>
        <v>22.26097320990398</v>
      </c>
    </row>
    <row r="545" spans="1:16" x14ac:dyDescent="0.15">
      <c r="A545">
        <f t="shared" si="34"/>
        <v>1996</v>
      </c>
      <c r="B545">
        <f t="shared" si="35"/>
        <v>4</v>
      </c>
      <c r="C545">
        <v>12.8</v>
      </c>
      <c r="D545">
        <v>50.4</v>
      </c>
      <c r="E545">
        <v>22.2</v>
      </c>
      <c r="F545">
        <v>5.4</v>
      </c>
      <c r="G545">
        <v>0.89696938990401898</v>
      </c>
      <c r="H545">
        <v>1.7866515246601999</v>
      </c>
      <c r="I545">
        <v>60.6762223539072</v>
      </c>
      <c r="J545">
        <v>5.3945744446716803</v>
      </c>
      <c r="L545">
        <v>4.4279128716111602</v>
      </c>
      <c r="M545">
        <f t="shared" si="32"/>
        <v>0.93443459683183927</v>
      </c>
      <c r="P545">
        <f t="shared" si="33"/>
        <v>11.011983944498894</v>
      </c>
    </row>
    <row r="546" spans="1:16" x14ac:dyDescent="0.15">
      <c r="A546">
        <f t="shared" si="34"/>
        <v>1996</v>
      </c>
      <c r="B546">
        <f t="shared" si="35"/>
        <v>5</v>
      </c>
      <c r="C546">
        <v>20.9</v>
      </c>
      <c r="D546">
        <v>12.9</v>
      </c>
      <c r="E546">
        <v>29.6</v>
      </c>
      <c r="F546">
        <v>11</v>
      </c>
      <c r="G546">
        <v>1.3127141391058299</v>
      </c>
      <c r="H546">
        <v>2.72969789461294</v>
      </c>
      <c r="I546">
        <v>53.108263123491199</v>
      </c>
      <c r="J546">
        <v>10.993436434119801</v>
      </c>
      <c r="L546">
        <v>12.4473338316627</v>
      </c>
      <c r="M546">
        <f t="shared" si="32"/>
        <v>2.1138176425820161</v>
      </c>
      <c r="P546">
        <f t="shared" si="33"/>
        <v>5.200365743146417</v>
      </c>
    </row>
    <row r="547" spans="1:16" x14ac:dyDescent="0.15">
      <c r="A547">
        <f t="shared" si="34"/>
        <v>1996</v>
      </c>
      <c r="B547">
        <f t="shared" si="35"/>
        <v>6</v>
      </c>
      <c r="C547">
        <v>23.3</v>
      </c>
      <c r="D547">
        <v>19.7</v>
      </c>
      <c r="E547">
        <v>31.6</v>
      </c>
      <c r="F547">
        <v>18</v>
      </c>
      <c r="G547">
        <v>2.06398920266049</v>
      </c>
      <c r="H547">
        <v>3.3561694411315499</v>
      </c>
      <c r="I547">
        <v>72.146740711671796</v>
      </c>
      <c r="J547">
        <v>17.991949688187901</v>
      </c>
      <c r="L547">
        <v>15.428146894169201</v>
      </c>
      <c r="M547">
        <f t="shared" si="32"/>
        <v>6.5730847666180949</v>
      </c>
      <c r="P547">
        <f t="shared" si="33"/>
        <v>86.09880727325347</v>
      </c>
    </row>
    <row r="548" spans="1:16" x14ac:dyDescent="0.15">
      <c r="A548">
        <f t="shared" si="34"/>
        <v>1996</v>
      </c>
      <c r="B548">
        <f t="shared" si="35"/>
        <v>7</v>
      </c>
      <c r="C548">
        <v>27</v>
      </c>
      <c r="D548">
        <v>6.5</v>
      </c>
      <c r="E548">
        <v>34</v>
      </c>
      <c r="F548">
        <v>18.8</v>
      </c>
      <c r="G548">
        <v>2.1701248415136298</v>
      </c>
      <c r="H548">
        <v>3.7446925256867498</v>
      </c>
      <c r="I548">
        <v>60.867259069328199</v>
      </c>
      <c r="J548">
        <v>18.7917752300541</v>
      </c>
      <c r="L548">
        <v>19.418221494189702</v>
      </c>
      <c r="M548">
        <f t="shared" si="32"/>
        <v>0.39243492184945228</v>
      </c>
      <c r="P548">
        <f t="shared" si="33"/>
        <v>101.58160147181741</v>
      </c>
    </row>
    <row r="549" spans="1:16" x14ac:dyDescent="0.15">
      <c r="A549">
        <f t="shared" si="34"/>
        <v>1996</v>
      </c>
      <c r="B549">
        <f t="shared" si="35"/>
        <v>8</v>
      </c>
      <c r="C549">
        <v>27</v>
      </c>
      <c r="D549">
        <v>24.7</v>
      </c>
      <c r="E549">
        <v>34</v>
      </c>
      <c r="F549">
        <v>19.600000000000001</v>
      </c>
      <c r="G549">
        <v>2.28100577298245</v>
      </c>
      <c r="H549">
        <v>3.8001329914211701</v>
      </c>
      <c r="I549">
        <v>63.977226870468201</v>
      </c>
      <c r="J549">
        <v>19.5915998397595</v>
      </c>
      <c r="L549">
        <v>19.418221494189702</v>
      </c>
      <c r="M549">
        <f t="shared" si="32"/>
        <v>3.0060050712520343E-2</v>
      </c>
      <c r="P549">
        <f t="shared" si="33"/>
        <v>118.34381718402503</v>
      </c>
    </row>
    <row r="550" spans="1:16" x14ac:dyDescent="0.15">
      <c r="A550">
        <f t="shared" si="34"/>
        <v>1996</v>
      </c>
      <c r="B550">
        <f t="shared" si="35"/>
        <v>9</v>
      </c>
      <c r="C550">
        <v>24.6</v>
      </c>
      <c r="D550">
        <v>136.19999999999999</v>
      </c>
      <c r="E550">
        <v>33.799999999999997</v>
      </c>
      <c r="F550">
        <v>16.8</v>
      </c>
      <c r="G550">
        <v>1.91330569450912</v>
      </c>
      <c r="H550">
        <v>3.5868085937508698</v>
      </c>
      <c r="I550">
        <v>61.857594116494397</v>
      </c>
      <c r="J550">
        <v>16.792209627583102</v>
      </c>
      <c r="L550">
        <v>17.0036429792885</v>
      </c>
      <c r="M550">
        <f t="shared" si="32"/>
        <v>4.4704062213378769E-2</v>
      </c>
      <c r="P550">
        <f t="shared" si="33"/>
        <v>65.273541098980104</v>
      </c>
    </row>
    <row r="551" spans="1:16" x14ac:dyDescent="0.15">
      <c r="A551">
        <f t="shared" si="34"/>
        <v>1996</v>
      </c>
      <c r="B551">
        <f t="shared" si="35"/>
        <v>10</v>
      </c>
      <c r="C551">
        <v>18.7</v>
      </c>
      <c r="D551">
        <v>162.19999999999999</v>
      </c>
      <c r="E551">
        <v>30</v>
      </c>
      <c r="F551">
        <v>11</v>
      </c>
      <c r="G551">
        <v>1.3127141391058299</v>
      </c>
      <c r="H551">
        <v>2.7778895989324202</v>
      </c>
      <c r="I551">
        <v>60.869560133658602</v>
      </c>
      <c r="J551">
        <v>10.993436434119801</v>
      </c>
      <c r="L551">
        <v>10.3655478521055</v>
      </c>
      <c r="M551">
        <f t="shared" si="32"/>
        <v>0.39424407142392875</v>
      </c>
      <c r="P551">
        <f t="shared" si="33"/>
        <v>5.200365743146417</v>
      </c>
    </row>
    <row r="552" spans="1:16" x14ac:dyDescent="0.15">
      <c r="A552">
        <f t="shared" si="34"/>
        <v>1996</v>
      </c>
      <c r="B552">
        <f t="shared" si="35"/>
        <v>11</v>
      </c>
      <c r="C552">
        <v>13.4</v>
      </c>
      <c r="D552">
        <v>205.2</v>
      </c>
      <c r="E552">
        <v>22.2</v>
      </c>
      <c r="F552">
        <v>5</v>
      </c>
      <c r="G552">
        <v>0.87231096034971201</v>
      </c>
      <c r="H552">
        <v>1.7743223098830401</v>
      </c>
      <c r="I552">
        <v>56.738853529037002</v>
      </c>
      <c r="J552">
        <v>4.9946539832934</v>
      </c>
      <c r="L552">
        <v>4.57040656668479</v>
      </c>
      <c r="M552">
        <f t="shared" si="32"/>
        <v>0.17998587049907958</v>
      </c>
      <c r="P552">
        <f t="shared" si="33"/>
        <v>13.826137190016471</v>
      </c>
    </row>
    <row r="553" spans="1:16" x14ac:dyDescent="0.15">
      <c r="A553">
        <f t="shared" si="34"/>
        <v>1996</v>
      </c>
      <c r="B553">
        <f t="shared" si="35"/>
        <v>12</v>
      </c>
      <c r="C553">
        <v>11.3</v>
      </c>
      <c r="D553">
        <v>42.5</v>
      </c>
      <c r="E553">
        <v>22.2</v>
      </c>
      <c r="F553">
        <v>4</v>
      </c>
      <c r="G553">
        <v>0.81326109582625306</v>
      </c>
      <c r="H553">
        <v>1.7447973776213099</v>
      </c>
      <c r="I553">
        <v>60.730911673564599</v>
      </c>
      <c r="J553">
        <v>3.99485181026551</v>
      </c>
      <c r="L553">
        <v>2.8340270183090901</v>
      </c>
      <c r="M553">
        <f t="shared" si="32"/>
        <v>1.3475141976206655</v>
      </c>
      <c r="P553">
        <f t="shared" si="33"/>
        <v>22.26097320990398</v>
      </c>
    </row>
    <row r="554" spans="1:16" x14ac:dyDescent="0.15">
      <c r="A554">
        <f t="shared" si="34"/>
        <v>1997</v>
      </c>
      <c r="B554">
        <f t="shared" si="35"/>
        <v>1</v>
      </c>
      <c r="C554">
        <v>9.1999999999999993</v>
      </c>
      <c r="D554">
        <v>136.5</v>
      </c>
      <c r="E554">
        <v>25</v>
      </c>
      <c r="F554">
        <v>0</v>
      </c>
      <c r="G554">
        <v>0.61080000000000001</v>
      </c>
      <c r="H554">
        <v>1.88928885875342</v>
      </c>
      <c r="I554">
        <v>52.489352959531701</v>
      </c>
      <c r="J554">
        <v>-4.3714473631505301E-3</v>
      </c>
      <c r="L554">
        <v>1.31166361696359</v>
      </c>
      <c r="M554">
        <f t="shared" si="32"/>
        <v>1.7319482905374879</v>
      </c>
      <c r="P554">
        <f t="shared" si="33"/>
        <v>75.992658939270498</v>
      </c>
    </row>
    <row r="555" spans="1:16" x14ac:dyDescent="0.15">
      <c r="A555">
        <f t="shared" si="34"/>
        <v>1997</v>
      </c>
      <c r="B555">
        <f t="shared" si="35"/>
        <v>2</v>
      </c>
      <c r="C555">
        <v>7.7</v>
      </c>
      <c r="D555">
        <v>58.1</v>
      </c>
      <c r="E555">
        <v>14.8</v>
      </c>
      <c r="F555">
        <v>0</v>
      </c>
      <c r="G555">
        <v>0.61080000000000001</v>
      </c>
      <c r="H555">
        <v>1.14715576401654</v>
      </c>
      <c r="I555">
        <v>58.113544314251001</v>
      </c>
      <c r="J555">
        <v>-4.3714473631505301E-3</v>
      </c>
      <c r="L555">
        <v>-0.292916593821472</v>
      </c>
      <c r="M555">
        <f t="shared" si="32"/>
        <v>8.325830154465419E-2</v>
      </c>
      <c r="P555">
        <f t="shared" si="33"/>
        <v>75.992658939270498</v>
      </c>
    </row>
    <row r="556" spans="1:16" x14ac:dyDescent="0.15">
      <c r="A556">
        <f t="shared" si="34"/>
        <v>1997</v>
      </c>
      <c r="B556">
        <f t="shared" si="35"/>
        <v>3</v>
      </c>
      <c r="C556">
        <v>9</v>
      </c>
      <c r="D556">
        <v>135.9</v>
      </c>
      <c r="E556">
        <v>21.8</v>
      </c>
      <c r="F556">
        <v>1.4</v>
      </c>
      <c r="G556">
        <v>0.67590997623516003</v>
      </c>
      <c r="H556">
        <v>1.64389094120941</v>
      </c>
      <c r="I556">
        <v>58.874074075394397</v>
      </c>
      <c r="J556">
        <v>1.3953593437379499</v>
      </c>
      <c r="L556">
        <v>1.02332766054099</v>
      </c>
      <c r="M556">
        <f t="shared" si="32"/>
        <v>0.13840757330236314</v>
      </c>
      <c r="P556">
        <f t="shared" si="33"/>
        <v>53.547943670693229</v>
      </c>
    </row>
    <row r="557" spans="1:16" x14ac:dyDescent="0.15">
      <c r="A557">
        <f t="shared" si="34"/>
        <v>1997</v>
      </c>
      <c r="B557">
        <f t="shared" si="35"/>
        <v>4</v>
      </c>
      <c r="C557">
        <v>15.3</v>
      </c>
      <c r="D557">
        <v>18.399999999999999</v>
      </c>
      <c r="E557">
        <v>26.6</v>
      </c>
      <c r="F557">
        <v>4.2</v>
      </c>
      <c r="G557">
        <v>0.82478058998620996</v>
      </c>
      <c r="H557">
        <v>2.1536517407211102</v>
      </c>
      <c r="I557">
        <v>47.440338093951901</v>
      </c>
      <c r="J557">
        <v>4.1948123613948702</v>
      </c>
      <c r="L557">
        <v>7.0708787268573499</v>
      </c>
      <c r="M557">
        <f t="shared" si="32"/>
        <v>8.271757738544558</v>
      </c>
      <c r="P557">
        <f t="shared" si="33"/>
        <v>20.41406825134198</v>
      </c>
    </row>
    <row r="558" spans="1:16" x14ac:dyDescent="0.15">
      <c r="A558">
        <f t="shared" si="34"/>
        <v>1997</v>
      </c>
      <c r="B558">
        <f t="shared" si="35"/>
        <v>5</v>
      </c>
      <c r="C558">
        <v>20.8</v>
      </c>
      <c r="D558">
        <v>9</v>
      </c>
      <c r="E558">
        <v>30.4</v>
      </c>
      <c r="F558">
        <v>11.6</v>
      </c>
      <c r="G558">
        <v>1.3659958455711501</v>
      </c>
      <c r="H558">
        <v>2.8536932416166998</v>
      </c>
      <c r="I558">
        <v>55.604769498357697</v>
      </c>
      <c r="J558">
        <v>11.5933117952691</v>
      </c>
      <c r="L558">
        <v>12.4011003180737</v>
      </c>
      <c r="M558">
        <f t="shared" si="32"/>
        <v>0.65252229757483782</v>
      </c>
      <c r="P558">
        <f t="shared" si="33"/>
        <v>8.2961649833854612</v>
      </c>
    </row>
    <row r="559" spans="1:16" x14ac:dyDescent="0.15">
      <c r="A559">
        <f t="shared" si="34"/>
        <v>1997</v>
      </c>
      <c r="B559">
        <f t="shared" si="35"/>
        <v>6</v>
      </c>
      <c r="C559">
        <v>25.4</v>
      </c>
      <c r="D559">
        <v>23.2</v>
      </c>
      <c r="E559">
        <v>32.6</v>
      </c>
      <c r="F559">
        <v>17.600000000000001</v>
      </c>
      <c r="G559">
        <v>2.0126465426273401</v>
      </c>
      <c r="H559">
        <v>3.4655139074018</v>
      </c>
      <c r="I559">
        <v>62.041317432713797</v>
      </c>
      <c r="J559">
        <v>17.592036567693899</v>
      </c>
      <c r="L559">
        <v>17.999790355505301</v>
      </c>
      <c r="M559">
        <f t="shared" si="32"/>
        <v>0.16626315147454543</v>
      </c>
      <c r="P559">
        <f t="shared" si="33"/>
        <v>78.837194639513243</v>
      </c>
    </row>
    <row r="560" spans="1:16" x14ac:dyDescent="0.15">
      <c r="A560">
        <f t="shared" si="34"/>
        <v>1997</v>
      </c>
      <c r="B560">
        <f t="shared" si="35"/>
        <v>7</v>
      </c>
      <c r="C560">
        <v>26.4</v>
      </c>
      <c r="D560">
        <v>108.2</v>
      </c>
      <c r="E560">
        <v>32.799999999999997</v>
      </c>
      <c r="F560">
        <v>20.8</v>
      </c>
      <c r="G560">
        <v>2.4566163260716198</v>
      </c>
      <c r="H560">
        <v>3.7153041597130398</v>
      </c>
      <c r="I560">
        <v>71.377028285009104</v>
      </c>
      <c r="J560">
        <v>20.7913350065195</v>
      </c>
      <c r="L560">
        <v>18.804115277586799</v>
      </c>
      <c r="M560">
        <f t="shared" si="32"/>
        <v>3.9490422510593555</v>
      </c>
      <c r="P560">
        <f t="shared" si="33"/>
        <v>145.88604630495928</v>
      </c>
    </row>
    <row r="561" spans="1:16" x14ac:dyDescent="0.15">
      <c r="A561">
        <f t="shared" si="34"/>
        <v>1997</v>
      </c>
      <c r="B561">
        <f t="shared" si="35"/>
        <v>8</v>
      </c>
      <c r="C561">
        <v>27.4</v>
      </c>
      <c r="D561">
        <v>17.3</v>
      </c>
      <c r="E561">
        <v>33.4</v>
      </c>
      <c r="F561">
        <v>22</v>
      </c>
      <c r="G561">
        <v>2.6439311922105802</v>
      </c>
      <c r="H561">
        <v>3.8940218569212499</v>
      </c>
      <c r="I561">
        <v>72.439097482859097</v>
      </c>
      <c r="J561">
        <v>21.991068075926499</v>
      </c>
      <c r="L561">
        <v>20.203254328777799</v>
      </c>
      <c r="M561">
        <f t="shared" si="32"/>
        <v>3.1962779944938764</v>
      </c>
      <c r="P561">
        <f t="shared" si="33"/>
        <v>176.30694866904116</v>
      </c>
    </row>
    <row r="562" spans="1:16" x14ac:dyDescent="0.15">
      <c r="A562">
        <f t="shared" si="34"/>
        <v>1997</v>
      </c>
      <c r="B562">
        <f t="shared" si="35"/>
        <v>9</v>
      </c>
      <c r="C562">
        <v>22.4</v>
      </c>
      <c r="D562">
        <v>166.8</v>
      </c>
      <c r="E562">
        <v>32.4</v>
      </c>
      <c r="F562">
        <v>15.8</v>
      </c>
      <c r="G562">
        <v>1.79518828168672</v>
      </c>
      <c r="H562">
        <v>3.3292497398698</v>
      </c>
      <c r="I562">
        <v>66.265547265385095</v>
      </c>
      <c r="J562">
        <v>15.7924246415875</v>
      </c>
      <c r="L562">
        <v>13.822131109846801</v>
      </c>
      <c r="M562">
        <f t="shared" si="32"/>
        <v>3.8820566012192383</v>
      </c>
      <c r="P562">
        <f t="shared" si="33"/>
        <v>50.118176927830135</v>
      </c>
    </row>
    <row r="563" spans="1:16" x14ac:dyDescent="0.15">
      <c r="A563">
        <f t="shared" si="34"/>
        <v>1997</v>
      </c>
      <c r="B563">
        <f t="shared" si="35"/>
        <v>10</v>
      </c>
      <c r="C563">
        <v>20.7</v>
      </c>
      <c r="D563">
        <v>146.19999999999999</v>
      </c>
      <c r="E563">
        <v>33.4</v>
      </c>
      <c r="F563">
        <v>13.4</v>
      </c>
      <c r="G563">
        <v>1.5374137933599501</v>
      </c>
      <c r="H563">
        <v>3.3407631574959402</v>
      </c>
      <c r="I563">
        <v>62.968919432896698</v>
      </c>
      <c r="J563">
        <v>13.3929347326273</v>
      </c>
      <c r="L563">
        <v>12.366128603619</v>
      </c>
      <c r="M563">
        <f t="shared" si="32"/>
        <v>1.054330826569009</v>
      </c>
      <c r="P563">
        <f t="shared" si="33"/>
        <v>21.901738644105734</v>
      </c>
    </row>
    <row r="564" spans="1:16" x14ac:dyDescent="0.15">
      <c r="A564">
        <f t="shared" si="34"/>
        <v>1997</v>
      </c>
      <c r="B564">
        <f t="shared" si="35"/>
        <v>11</v>
      </c>
      <c r="C564">
        <v>13.3</v>
      </c>
      <c r="D564">
        <v>188.6</v>
      </c>
      <c r="E564">
        <v>23.5</v>
      </c>
      <c r="F564">
        <v>7</v>
      </c>
      <c r="G564">
        <v>1.00185842597615</v>
      </c>
      <c r="H564">
        <v>1.94869459944257</v>
      </c>
      <c r="I564">
        <v>65.591646444393106</v>
      </c>
      <c r="J564">
        <v>6.9942539597163096</v>
      </c>
      <c r="L564">
        <v>4.55655314601574</v>
      </c>
      <c r="M564">
        <f t="shared" si="32"/>
        <v>5.9423852571164186</v>
      </c>
      <c r="P564">
        <f t="shared" si="33"/>
        <v>2.9541064819955998</v>
      </c>
    </row>
    <row r="565" spans="1:16" x14ac:dyDescent="0.15">
      <c r="A565">
        <f t="shared" si="34"/>
        <v>1997</v>
      </c>
      <c r="B565">
        <f t="shared" si="35"/>
        <v>12</v>
      </c>
      <c r="C565">
        <v>9.9</v>
      </c>
      <c r="D565">
        <v>188.7</v>
      </c>
      <c r="E565">
        <v>19.8</v>
      </c>
      <c r="F565">
        <v>1.8</v>
      </c>
      <c r="G565">
        <v>0.69560510427295197</v>
      </c>
      <c r="H565">
        <v>1.50254667688187</v>
      </c>
      <c r="I565">
        <v>57.0281145256412</v>
      </c>
      <c r="J565">
        <v>1.79528190254886</v>
      </c>
      <c r="L565">
        <v>1.2608626183890701</v>
      </c>
      <c r="M565">
        <f t="shared" si="32"/>
        <v>0.28560397128186227</v>
      </c>
      <c r="P565">
        <f t="shared" si="33"/>
        <v>47.854898260478549</v>
      </c>
    </row>
    <row r="566" spans="1:16" x14ac:dyDescent="0.15">
      <c r="A566">
        <f t="shared" si="34"/>
        <v>1998</v>
      </c>
      <c r="B566">
        <f t="shared" si="35"/>
        <v>1</v>
      </c>
      <c r="C566">
        <v>7.5</v>
      </c>
      <c r="D566">
        <v>149.69999999999999</v>
      </c>
      <c r="E566">
        <v>14.8</v>
      </c>
      <c r="F566">
        <v>1.4</v>
      </c>
      <c r="G566">
        <v>0.67590997623516003</v>
      </c>
      <c r="H566">
        <v>1.1797107521341199</v>
      </c>
      <c r="I566">
        <v>65.193196570631898</v>
      </c>
      <c r="J566">
        <v>1.3953593437379499</v>
      </c>
      <c r="L566">
        <v>-0.52468669601566598</v>
      </c>
      <c r="M566">
        <f t="shared" si="32"/>
        <v>3.6865767947735439</v>
      </c>
      <c r="P566">
        <f t="shared" si="33"/>
        <v>53.547943670693229</v>
      </c>
    </row>
    <row r="567" spans="1:16" x14ac:dyDescent="0.15">
      <c r="A567">
        <f t="shared" si="34"/>
        <v>1998</v>
      </c>
      <c r="B567">
        <f t="shared" si="35"/>
        <v>2</v>
      </c>
      <c r="C567">
        <v>6.7</v>
      </c>
      <c r="D567">
        <v>98.1</v>
      </c>
      <c r="E567">
        <v>19.2</v>
      </c>
      <c r="F567">
        <v>0</v>
      </c>
      <c r="G567">
        <v>0.61080000000000001</v>
      </c>
      <c r="H567">
        <v>1.4178805591689201</v>
      </c>
      <c r="I567">
        <v>62.237205051276099</v>
      </c>
      <c r="J567">
        <v>-4.3714473631505301E-3</v>
      </c>
      <c r="L567">
        <v>-1.2117303706435201</v>
      </c>
      <c r="M567">
        <f t="shared" si="32"/>
        <v>1.4577155696247335</v>
      </c>
      <c r="P567">
        <f t="shared" si="33"/>
        <v>75.992658939270498</v>
      </c>
    </row>
    <row r="568" spans="1:16" x14ac:dyDescent="0.15">
      <c r="A568">
        <f t="shared" si="34"/>
        <v>1998</v>
      </c>
      <c r="B568">
        <f t="shared" si="35"/>
        <v>3</v>
      </c>
      <c r="C568">
        <v>10.6</v>
      </c>
      <c r="D568">
        <v>7.5</v>
      </c>
      <c r="E568">
        <v>22.2</v>
      </c>
      <c r="F568">
        <v>1.2</v>
      </c>
      <c r="G568">
        <v>0.66624845405223598</v>
      </c>
      <c r="H568">
        <v>1.6712910567343</v>
      </c>
      <c r="I568">
        <v>52.123311142352897</v>
      </c>
      <c r="J568">
        <v>1.1953979769391001</v>
      </c>
      <c r="L568">
        <v>2.1738847670293402</v>
      </c>
      <c r="M568">
        <f t="shared" si="32"/>
        <v>0.95743639838110162</v>
      </c>
      <c r="P568">
        <f t="shared" si="33"/>
        <v>56.514421229563432</v>
      </c>
    </row>
    <row r="569" spans="1:16" x14ac:dyDescent="0.15">
      <c r="A569">
        <f t="shared" si="34"/>
        <v>1998</v>
      </c>
      <c r="B569">
        <f t="shared" si="35"/>
        <v>4</v>
      </c>
      <c r="C569">
        <v>16.399999999999999</v>
      </c>
      <c r="D569">
        <v>52.5</v>
      </c>
      <c r="E569">
        <v>29</v>
      </c>
      <c r="F569">
        <v>7.8</v>
      </c>
      <c r="G569">
        <v>1.0582434147157</v>
      </c>
      <c r="H569">
        <v>2.53196050740081</v>
      </c>
      <c r="I569">
        <v>56.734178973009797</v>
      </c>
      <c r="J569">
        <v>7.7940923189603799</v>
      </c>
      <c r="L569">
        <v>6.58673339003259</v>
      </c>
      <c r="M569">
        <f t="shared" si="32"/>
        <v>1.4577155832616602</v>
      </c>
      <c r="P569">
        <f t="shared" si="33"/>
        <v>0.84440123367437603</v>
      </c>
    </row>
    <row r="570" spans="1:16" x14ac:dyDescent="0.15">
      <c r="A570">
        <f t="shared" si="34"/>
        <v>1998</v>
      </c>
      <c r="B570">
        <f t="shared" si="35"/>
        <v>5</v>
      </c>
      <c r="C570">
        <v>20.8</v>
      </c>
      <c r="D570">
        <v>11.6</v>
      </c>
      <c r="E570">
        <v>29.6</v>
      </c>
      <c r="F570">
        <v>10.6</v>
      </c>
      <c r="G570">
        <v>1.2782159065694401</v>
      </c>
      <c r="H570">
        <v>2.7124487783447502</v>
      </c>
      <c r="I570">
        <v>52.031564432914003</v>
      </c>
      <c r="J570">
        <v>10.5935192353817</v>
      </c>
      <c r="L570">
        <v>12.4011003180737</v>
      </c>
      <c r="M570">
        <f t="shared" si="32"/>
        <v>3.2673493705059822</v>
      </c>
      <c r="P570">
        <f t="shared" si="33"/>
        <v>3.536332319506589</v>
      </c>
    </row>
    <row r="571" spans="1:16" x14ac:dyDescent="0.15">
      <c r="A571">
        <f t="shared" si="34"/>
        <v>1998</v>
      </c>
      <c r="B571">
        <f t="shared" si="35"/>
        <v>6</v>
      </c>
      <c r="C571">
        <v>26.8</v>
      </c>
      <c r="D571">
        <v>12.7</v>
      </c>
      <c r="E571">
        <v>34.4</v>
      </c>
      <c r="F571">
        <v>20.2</v>
      </c>
      <c r="G571">
        <v>2.3673876975032702</v>
      </c>
      <c r="H571">
        <v>3.9031334177137702</v>
      </c>
      <c r="I571">
        <v>67.184338456836102</v>
      </c>
      <c r="J571">
        <v>20.191467685309</v>
      </c>
      <c r="L571">
        <v>19.073877823582698</v>
      </c>
      <c r="M571">
        <f t="shared" si="32"/>
        <v>1.2490070990334139</v>
      </c>
      <c r="P571">
        <f t="shared" si="33"/>
        <v>131.75509664550736</v>
      </c>
    </row>
    <row r="572" spans="1:16" x14ac:dyDescent="0.15">
      <c r="A572">
        <f t="shared" si="34"/>
        <v>1998</v>
      </c>
      <c r="B572">
        <f t="shared" si="35"/>
        <v>7</v>
      </c>
      <c r="C572">
        <v>27.1</v>
      </c>
      <c r="D572">
        <v>47</v>
      </c>
      <c r="E572">
        <v>33.4</v>
      </c>
      <c r="F572">
        <v>20</v>
      </c>
      <c r="G572">
        <v>2.3382812709274501</v>
      </c>
      <c r="H572">
        <v>3.74119689627969</v>
      </c>
      <c r="I572">
        <v>65.200189098697194</v>
      </c>
      <c r="J572">
        <v>19.9915117950524</v>
      </c>
      <c r="L572">
        <v>19.620887410076101</v>
      </c>
      <c r="M572">
        <f t="shared" si="32"/>
        <v>0.13736243473905999</v>
      </c>
      <c r="P572">
        <f t="shared" si="33"/>
        <v>127.20470670982162</v>
      </c>
    </row>
    <row r="573" spans="1:16" x14ac:dyDescent="0.15">
      <c r="A573">
        <f t="shared" si="34"/>
        <v>1998</v>
      </c>
      <c r="B573">
        <f t="shared" si="35"/>
        <v>8</v>
      </c>
      <c r="C573">
        <v>27.9</v>
      </c>
      <c r="D573">
        <v>51.1</v>
      </c>
      <c r="E573">
        <v>35</v>
      </c>
      <c r="F573">
        <v>21</v>
      </c>
      <c r="G573">
        <v>2.4870053972720698</v>
      </c>
      <c r="H573">
        <v>4.0548433178840897</v>
      </c>
      <c r="I573">
        <v>66.179365224862906</v>
      </c>
      <c r="J573">
        <v>20.991290663736699</v>
      </c>
      <c r="L573">
        <v>20.751307841259301</v>
      </c>
      <c r="M573">
        <f t="shared" si="32"/>
        <v>5.7591755084218162E-2</v>
      </c>
      <c r="P573">
        <f t="shared" si="33"/>
        <v>150.75628924259004</v>
      </c>
    </row>
    <row r="574" spans="1:16" x14ac:dyDescent="0.15">
      <c r="A574">
        <f t="shared" si="34"/>
        <v>1998</v>
      </c>
      <c r="B574">
        <f t="shared" si="35"/>
        <v>9</v>
      </c>
      <c r="C574">
        <v>23.7</v>
      </c>
      <c r="D574">
        <v>156.9</v>
      </c>
      <c r="E574">
        <v>34</v>
      </c>
      <c r="F574">
        <v>18</v>
      </c>
      <c r="G574">
        <v>2.06398920266049</v>
      </c>
      <c r="H574">
        <v>3.6916247062601801</v>
      </c>
      <c r="I574">
        <v>70.428717967763006</v>
      </c>
      <c r="J574">
        <v>17.991949688187901</v>
      </c>
      <c r="L574">
        <v>15.8217077827205</v>
      </c>
      <c r="M574">
        <f t="shared" si="32"/>
        <v>4.7099499282467772</v>
      </c>
      <c r="P574">
        <f t="shared" si="33"/>
        <v>86.09880727325347</v>
      </c>
    </row>
    <row r="575" spans="1:16" x14ac:dyDescent="0.15">
      <c r="A575">
        <f t="shared" si="34"/>
        <v>1998</v>
      </c>
      <c r="B575">
        <f t="shared" si="35"/>
        <v>10</v>
      </c>
      <c r="C575">
        <v>18.8</v>
      </c>
      <c r="D575">
        <v>74.900000000000006</v>
      </c>
      <c r="E575">
        <v>29.6</v>
      </c>
      <c r="F575">
        <v>9</v>
      </c>
      <c r="G575">
        <v>1.1480604779781101</v>
      </c>
      <c r="H575">
        <v>2.64737106404908</v>
      </c>
      <c r="I575">
        <v>52.902969267765997</v>
      </c>
      <c r="J575">
        <v>8.9938481099832899</v>
      </c>
      <c r="L575">
        <v>10.5360417064513</v>
      </c>
      <c r="M575">
        <f t="shared" si="32"/>
        <v>2.378361088986936</v>
      </c>
      <c r="P575">
        <f t="shared" si="33"/>
        <v>7.8872632894838313E-2</v>
      </c>
    </row>
    <row r="576" spans="1:16" x14ac:dyDescent="0.15">
      <c r="A576">
        <f t="shared" si="34"/>
        <v>1998</v>
      </c>
      <c r="B576">
        <f t="shared" si="35"/>
        <v>11</v>
      </c>
      <c r="C576">
        <v>15.4</v>
      </c>
      <c r="D576">
        <v>36.1</v>
      </c>
      <c r="E576">
        <v>26.8</v>
      </c>
      <c r="F576">
        <v>8.8000000000000007</v>
      </c>
      <c r="G576">
        <v>1.13264078114313</v>
      </c>
      <c r="H576">
        <v>2.32818018697653</v>
      </c>
      <c r="I576">
        <v>64.731140929154805</v>
      </c>
      <c r="J576">
        <v>8.7938889571328804</v>
      </c>
      <c r="L576">
        <v>7.1303891713221397</v>
      </c>
      <c r="M576">
        <f t="shared" si="32"/>
        <v>2.7672315373923806</v>
      </c>
      <c r="P576">
        <f t="shared" si="33"/>
        <v>6.5421512959787376E-3</v>
      </c>
    </row>
    <row r="577" spans="1:16" x14ac:dyDescent="0.15">
      <c r="A577">
        <f t="shared" si="34"/>
        <v>1998</v>
      </c>
      <c r="B577">
        <f t="shared" si="35"/>
        <v>12</v>
      </c>
      <c r="C577">
        <v>11.7</v>
      </c>
      <c r="D577">
        <v>65.3</v>
      </c>
      <c r="E577">
        <v>21.6</v>
      </c>
      <c r="F577">
        <v>5.6</v>
      </c>
      <c r="G577">
        <v>0.90952746275151197</v>
      </c>
      <c r="H577">
        <v>1.7448400943937299</v>
      </c>
      <c r="I577">
        <v>66.144641227810595</v>
      </c>
      <c r="J577">
        <v>5.5945345879681598</v>
      </c>
      <c r="L577">
        <v>2.7944126518962702</v>
      </c>
      <c r="M577">
        <f t="shared" si="32"/>
        <v>7.8406828568709876</v>
      </c>
      <c r="P577">
        <f t="shared" si="33"/>
        <v>9.7248601483747823</v>
      </c>
    </row>
    <row r="578" spans="1:16" x14ac:dyDescent="0.15">
      <c r="A578">
        <f t="shared" si="34"/>
        <v>1999</v>
      </c>
      <c r="B578">
        <f t="shared" si="35"/>
        <v>1</v>
      </c>
      <c r="C578">
        <v>9</v>
      </c>
      <c r="D578">
        <v>102.3</v>
      </c>
      <c r="E578">
        <v>17.8</v>
      </c>
      <c r="F578">
        <v>0.6</v>
      </c>
      <c r="G578">
        <v>0.63799196508805101</v>
      </c>
      <c r="H578">
        <v>1.3380841501271199</v>
      </c>
      <c r="I578">
        <v>55.571285426673697</v>
      </c>
      <c r="J578">
        <v>0.595513526968659</v>
      </c>
      <c r="L578">
        <v>1.02332766054099</v>
      </c>
      <c r="M578">
        <f t="shared" si="32"/>
        <v>0.18302493288424426</v>
      </c>
      <c r="P578">
        <f t="shared" si="33"/>
        <v>65.893674160045123</v>
      </c>
    </row>
    <row r="579" spans="1:16" x14ac:dyDescent="0.15">
      <c r="A579">
        <f t="shared" si="34"/>
        <v>1999</v>
      </c>
      <c r="B579">
        <f t="shared" si="35"/>
        <v>2</v>
      </c>
      <c r="C579">
        <v>11</v>
      </c>
      <c r="D579">
        <v>8.8000000000000007</v>
      </c>
      <c r="E579">
        <v>20.8</v>
      </c>
      <c r="F579">
        <v>4</v>
      </c>
      <c r="G579">
        <v>0.81326109582625306</v>
      </c>
      <c r="H579">
        <v>1.6349387109489399</v>
      </c>
      <c r="I579">
        <v>61.952642361284902</v>
      </c>
      <c r="J579">
        <v>3.99485181026551</v>
      </c>
      <c r="L579">
        <v>2.7698917853900902</v>
      </c>
      <c r="M579">
        <f t="shared" ref="M579:M642" si="36">(J579-L579)^2</f>
        <v>1.5005270625427891</v>
      </c>
      <c r="P579">
        <f t="shared" ref="P579:P642" si="37">(J579-AVERAGE($J$2:$J$769))^2</f>
        <v>22.26097320990398</v>
      </c>
    </row>
    <row r="580" spans="1:16" x14ac:dyDescent="0.15">
      <c r="A580">
        <f t="shared" si="34"/>
        <v>1999</v>
      </c>
      <c r="B580">
        <f t="shared" si="35"/>
        <v>3</v>
      </c>
      <c r="C580">
        <v>11.5</v>
      </c>
      <c r="D580">
        <v>28.1</v>
      </c>
      <c r="E580">
        <v>23.6</v>
      </c>
      <c r="F580">
        <v>2.4</v>
      </c>
      <c r="G580">
        <v>0.72609852757216797</v>
      </c>
      <c r="H580">
        <v>1.81956076395609</v>
      </c>
      <c r="I580">
        <v>53.508189847747403</v>
      </c>
      <c r="J580">
        <v>2.3951653037986298</v>
      </c>
      <c r="L580">
        <v>2.7874928804587902</v>
      </c>
      <c r="M580">
        <f t="shared" si="36"/>
        <v>0.15392092740803401</v>
      </c>
      <c r="P580">
        <f t="shared" si="37"/>
        <v>39.915103365448473</v>
      </c>
    </row>
    <row r="581" spans="1:16" x14ac:dyDescent="0.15">
      <c r="A581">
        <f t="shared" si="34"/>
        <v>1999</v>
      </c>
      <c r="B581">
        <f t="shared" si="35"/>
        <v>4</v>
      </c>
      <c r="C581">
        <v>15</v>
      </c>
      <c r="D581">
        <v>30</v>
      </c>
      <c r="E581">
        <v>24</v>
      </c>
      <c r="F581">
        <v>9</v>
      </c>
      <c r="G581">
        <v>1.1480604779781101</v>
      </c>
      <c r="H581">
        <v>2.0659889775718399</v>
      </c>
      <c r="I581">
        <v>67.321254555665703</v>
      </c>
      <c r="J581">
        <v>8.9938481099832899</v>
      </c>
      <c r="L581">
        <v>6.6572407409101304</v>
      </c>
      <c r="M581">
        <f t="shared" si="36"/>
        <v>5.4597339972069925</v>
      </c>
      <c r="P581">
        <f t="shared" si="37"/>
        <v>7.8872632894838313E-2</v>
      </c>
    </row>
    <row r="582" spans="1:16" x14ac:dyDescent="0.15">
      <c r="A582">
        <f t="shared" si="34"/>
        <v>1999</v>
      </c>
      <c r="B582">
        <f t="shared" si="35"/>
        <v>5</v>
      </c>
      <c r="C582">
        <v>18.8</v>
      </c>
      <c r="D582">
        <v>35.799999999999997</v>
      </c>
      <c r="E582">
        <v>26.4</v>
      </c>
      <c r="F582">
        <v>11.8</v>
      </c>
      <c r="G582">
        <v>1.38417378318429</v>
      </c>
      <c r="H582">
        <v>2.4129601088563399</v>
      </c>
      <c r="I582">
        <v>63.783140799349198</v>
      </c>
      <c r="J582">
        <v>11.793270132463601</v>
      </c>
      <c r="L582">
        <v>10.5360417064513</v>
      </c>
      <c r="M582">
        <f t="shared" si="36"/>
        <v>1.5806233151733666</v>
      </c>
      <c r="P582">
        <f t="shared" si="37"/>
        <v>9.4880308784789946</v>
      </c>
    </row>
    <row r="583" spans="1:16" x14ac:dyDescent="0.15">
      <c r="A583">
        <f t="shared" si="34"/>
        <v>1999</v>
      </c>
      <c r="B583">
        <f t="shared" si="35"/>
        <v>6</v>
      </c>
      <c r="C583">
        <v>23.9</v>
      </c>
      <c r="D583">
        <v>0.8</v>
      </c>
      <c r="E583">
        <v>30.6</v>
      </c>
      <c r="F583">
        <v>18</v>
      </c>
      <c r="G583">
        <v>2.06398920266049</v>
      </c>
      <c r="H583">
        <v>3.2276405746886399</v>
      </c>
      <c r="I583">
        <v>69.587035913404705</v>
      </c>
      <c r="J583">
        <v>17.991949688187901</v>
      </c>
      <c r="L583">
        <v>16.0671783649166</v>
      </c>
      <c r="M583">
        <f t="shared" si="36"/>
        <v>3.7047446468875553</v>
      </c>
      <c r="P583">
        <f t="shared" si="37"/>
        <v>86.09880727325347</v>
      </c>
    </row>
    <row r="584" spans="1:16" x14ac:dyDescent="0.15">
      <c r="A584">
        <f t="shared" si="34"/>
        <v>1999</v>
      </c>
      <c r="B584">
        <f t="shared" si="35"/>
        <v>7</v>
      </c>
      <c r="C584">
        <v>26.1</v>
      </c>
      <c r="D584">
        <v>20</v>
      </c>
      <c r="E584">
        <v>32.200000000000003</v>
      </c>
      <c r="F584">
        <v>17.600000000000001</v>
      </c>
      <c r="G584">
        <v>2.0126465426273401</v>
      </c>
      <c r="H584">
        <v>3.41071195394515</v>
      </c>
      <c r="I584">
        <v>59.521774202817603</v>
      </c>
      <c r="J584">
        <v>17.592036567693899</v>
      </c>
      <c r="L584">
        <v>18.809083701067699</v>
      </c>
      <c r="M584">
        <f t="shared" si="36"/>
        <v>1.481203724853384</v>
      </c>
      <c r="P584">
        <f t="shared" si="37"/>
        <v>78.837194639513243</v>
      </c>
    </row>
    <row r="585" spans="1:16" x14ac:dyDescent="0.15">
      <c r="A585">
        <f t="shared" si="34"/>
        <v>1999</v>
      </c>
      <c r="B585">
        <f t="shared" si="35"/>
        <v>8</v>
      </c>
      <c r="C585">
        <v>28.9</v>
      </c>
      <c r="D585">
        <v>11.2</v>
      </c>
      <c r="E585">
        <v>34.200000000000003</v>
      </c>
      <c r="F585">
        <v>22.6</v>
      </c>
      <c r="G585">
        <v>2.7421805492514402</v>
      </c>
      <c r="H585">
        <v>4.06048088112441</v>
      </c>
      <c r="I585">
        <v>68.854250646291206</v>
      </c>
      <c r="J585">
        <v>22.590933824124399</v>
      </c>
      <c r="L585">
        <v>22.932018567754302</v>
      </c>
      <c r="M585">
        <f t="shared" si="36"/>
        <v>0.11633880233707661</v>
      </c>
      <c r="P585">
        <f t="shared" si="37"/>
        <v>192.59689759931621</v>
      </c>
    </row>
    <row r="586" spans="1:16" x14ac:dyDescent="0.15">
      <c r="A586">
        <f t="shared" si="34"/>
        <v>1999</v>
      </c>
      <c r="B586">
        <f t="shared" si="35"/>
        <v>9</v>
      </c>
      <c r="C586">
        <v>23.7</v>
      </c>
      <c r="D586">
        <v>166</v>
      </c>
      <c r="E586">
        <v>32.200000000000003</v>
      </c>
      <c r="F586">
        <v>14.6</v>
      </c>
      <c r="G586">
        <v>1.6619223807934</v>
      </c>
      <c r="H586">
        <v>3.2353498730281798</v>
      </c>
      <c r="I586">
        <v>56.709144839681201</v>
      </c>
      <c r="J586">
        <v>14.592680735798099</v>
      </c>
      <c r="L586">
        <v>15.8217077827205</v>
      </c>
      <c r="M586">
        <f t="shared" si="36"/>
        <v>1.5105074820667965</v>
      </c>
      <c r="P586">
        <f t="shared" si="37"/>
        <v>34.57058216208808</v>
      </c>
    </row>
    <row r="587" spans="1:16" x14ac:dyDescent="0.15">
      <c r="A587">
        <f t="shared" si="34"/>
        <v>1999</v>
      </c>
      <c r="B587">
        <f t="shared" si="35"/>
        <v>10</v>
      </c>
      <c r="C587">
        <v>20.2</v>
      </c>
      <c r="D587">
        <v>107.6</v>
      </c>
      <c r="E587">
        <v>28.8</v>
      </c>
      <c r="F587">
        <v>10.199999999999999</v>
      </c>
      <c r="G587">
        <v>1.2445171553891601</v>
      </c>
      <c r="H587">
        <v>2.6020648924699499</v>
      </c>
      <c r="I587">
        <v>52.569216132265701</v>
      </c>
      <c r="J587">
        <v>10.193601803599201</v>
      </c>
      <c r="L587">
        <v>12.091122612024099</v>
      </c>
      <c r="M587">
        <f t="shared" si="36"/>
        <v>3.600585218405481</v>
      </c>
      <c r="P587">
        <f t="shared" si="37"/>
        <v>2.19216573747036</v>
      </c>
    </row>
    <row r="588" spans="1:16" x14ac:dyDescent="0.15">
      <c r="A588">
        <f t="shared" si="34"/>
        <v>1999</v>
      </c>
      <c r="B588">
        <f t="shared" si="35"/>
        <v>11</v>
      </c>
      <c r="C588">
        <v>12.5</v>
      </c>
      <c r="D588">
        <v>164.2</v>
      </c>
      <c r="E588">
        <v>23.8</v>
      </c>
      <c r="F588">
        <v>4.2</v>
      </c>
      <c r="G588">
        <v>0.82478058998620996</v>
      </c>
      <c r="H588">
        <v>1.8865324475041501</v>
      </c>
      <c r="I588">
        <v>56.901782014155202</v>
      </c>
      <c r="J588">
        <v>4.1948123613948702</v>
      </c>
      <c r="L588">
        <v>4.0241212025059401</v>
      </c>
      <c r="M588">
        <f t="shared" si="36"/>
        <v>2.9135471722846001E-2</v>
      </c>
      <c r="P588">
        <f t="shared" si="37"/>
        <v>20.41406825134198</v>
      </c>
    </row>
    <row r="589" spans="1:16" x14ac:dyDescent="0.15">
      <c r="A589">
        <f t="shared" si="34"/>
        <v>1999</v>
      </c>
      <c r="B589">
        <f t="shared" si="35"/>
        <v>12</v>
      </c>
      <c r="C589">
        <v>10.6</v>
      </c>
      <c r="D589">
        <v>40.299999999999997</v>
      </c>
      <c r="E589">
        <v>22</v>
      </c>
      <c r="F589">
        <v>3.4</v>
      </c>
      <c r="G589">
        <v>0.77954966088939603</v>
      </c>
      <c r="H589">
        <v>1.71174042654999</v>
      </c>
      <c r="I589">
        <v>60.987322789747097</v>
      </c>
      <c r="J589">
        <v>3.39496980730569</v>
      </c>
      <c r="L589">
        <v>2.1738847670293402</v>
      </c>
      <c r="M589">
        <f t="shared" si="36"/>
        <v>1.4910486755866947</v>
      </c>
      <c r="P589">
        <f t="shared" si="37"/>
        <v>28.281502467755253</v>
      </c>
    </row>
    <row r="590" spans="1:16" x14ac:dyDescent="0.15">
      <c r="A590">
        <f t="shared" si="34"/>
        <v>2000</v>
      </c>
      <c r="B590">
        <f t="shared" si="35"/>
        <v>1</v>
      </c>
      <c r="C590">
        <v>8.1999999999999993</v>
      </c>
      <c r="D590">
        <v>144.6</v>
      </c>
      <c r="E590">
        <v>20</v>
      </c>
      <c r="F590">
        <v>-0.4</v>
      </c>
      <c r="G590">
        <v>0.593246259519146</v>
      </c>
      <c r="H590">
        <v>1.4657637652233</v>
      </c>
      <c r="I590">
        <v>54.552912323539701</v>
      </c>
      <c r="J590">
        <v>-0.40429505489656797</v>
      </c>
      <c r="L590">
        <v>-0.120225977122752</v>
      </c>
      <c r="M590">
        <f t="shared" si="36"/>
        <v>8.0695240947266295E-2</v>
      </c>
      <c r="P590">
        <f t="shared" si="37"/>
        <v>83.125167417859345</v>
      </c>
    </row>
    <row r="591" spans="1:16" x14ac:dyDescent="0.15">
      <c r="A591">
        <f t="shared" ref="A591:A654" si="38">A579+1</f>
        <v>2000</v>
      </c>
      <c r="B591">
        <f t="shared" ref="B591:B654" si="39">B579</f>
        <v>2</v>
      </c>
      <c r="C591">
        <v>8.9</v>
      </c>
      <c r="D591">
        <v>79.7</v>
      </c>
      <c r="E591">
        <v>18.2</v>
      </c>
      <c r="F591">
        <v>1</v>
      </c>
      <c r="G591">
        <v>0.65670916398908097</v>
      </c>
      <c r="H591">
        <v>1.3733984825385299</v>
      </c>
      <c r="I591">
        <v>57.589512666181001</v>
      </c>
      <c r="J591">
        <v>0.99543655187795099</v>
      </c>
      <c r="L591">
        <v>0.83033123936019704</v>
      </c>
      <c r="M591">
        <f t="shared" si="36"/>
        <v>2.72597642215852E-2</v>
      </c>
      <c r="P591">
        <f t="shared" si="37"/>
        <v>59.560868784144368</v>
      </c>
    </row>
    <row r="592" spans="1:16" x14ac:dyDescent="0.15">
      <c r="A592">
        <f t="shared" si="38"/>
        <v>2000</v>
      </c>
      <c r="B592">
        <f t="shared" si="39"/>
        <v>3</v>
      </c>
      <c r="C592">
        <v>10.1</v>
      </c>
      <c r="D592">
        <v>71.599999999999994</v>
      </c>
      <c r="E592">
        <v>20.8</v>
      </c>
      <c r="F592">
        <v>0.8</v>
      </c>
      <c r="G592">
        <v>0.64729077427505599</v>
      </c>
      <c r="H592">
        <v>1.5519535501733399</v>
      </c>
      <c r="I592">
        <v>52.360673566186001</v>
      </c>
      <c r="J592">
        <v>0.79547506855447803</v>
      </c>
      <c r="L592">
        <v>1.3354630854382801</v>
      </c>
      <c r="M592">
        <f t="shared" si="36"/>
        <v>0.29158705837810128</v>
      </c>
      <c r="P592">
        <f t="shared" si="37"/>
        <v>62.687286404337698</v>
      </c>
    </row>
    <row r="593" spans="1:16" x14ac:dyDescent="0.15">
      <c r="A593">
        <f t="shared" si="38"/>
        <v>2000</v>
      </c>
      <c r="B593">
        <f t="shared" si="39"/>
        <v>4</v>
      </c>
      <c r="C593">
        <v>17.7</v>
      </c>
      <c r="D593">
        <v>0</v>
      </c>
      <c r="E593">
        <v>29</v>
      </c>
      <c r="F593">
        <v>7.8</v>
      </c>
      <c r="G593">
        <v>1.0582434147157</v>
      </c>
      <c r="H593">
        <v>2.53196050740081</v>
      </c>
      <c r="I593">
        <v>52.2492268052006</v>
      </c>
      <c r="J593">
        <v>7.7940923189603799</v>
      </c>
      <c r="L593">
        <v>7.7373324757845703</v>
      </c>
      <c r="M593">
        <f t="shared" si="36"/>
        <v>3.2216797973425022E-3</v>
      </c>
      <c r="P593">
        <f t="shared" si="37"/>
        <v>0.84440123367437603</v>
      </c>
    </row>
    <row r="594" spans="1:16" x14ac:dyDescent="0.15">
      <c r="A594">
        <f t="shared" si="38"/>
        <v>2000</v>
      </c>
      <c r="B594">
        <f t="shared" si="39"/>
        <v>5</v>
      </c>
      <c r="C594">
        <v>20.5</v>
      </c>
      <c r="D594">
        <v>16.899999999999999</v>
      </c>
      <c r="E594">
        <v>29.2</v>
      </c>
      <c r="F594">
        <v>14</v>
      </c>
      <c r="G594">
        <v>1.59860485942529</v>
      </c>
      <c r="H594">
        <v>2.8254064933371699</v>
      </c>
      <c r="I594">
        <v>66.287008452596893</v>
      </c>
      <c r="J594">
        <v>13.9928079963857</v>
      </c>
      <c r="L594">
        <v>12.3013340624207</v>
      </c>
      <c r="M594">
        <f t="shared" si="36"/>
        <v>2.8610840692830326</v>
      </c>
      <c r="P594">
        <f t="shared" si="37"/>
        <v>27.876315553509144</v>
      </c>
    </row>
    <row r="595" spans="1:16" x14ac:dyDescent="0.15">
      <c r="A595">
        <f t="shared" si="38"/>
        <v>2000</v>
      </c>
      <c r="B595">
        <f t="shared" si="39"/>
        <v>6</v>
      </c>
      <c r="C595">
        <v>23.8</v>
      </c>
      <c r="D595">
        <v>36.700000000000003</v>
      </c>
      <c r="E595">
        <v>31.2</v>
      </c>
      <c r="F595">
        <v>15.4</v>
      </c>
      <c r="G595">
        <v>1.7497618068909799</v>
      </c>
      <c r="H595">
        <v>3.1468806967681902</v>
      </c>
      <c r="I595">
        <v>59.348476125943897</v>
      </c>
      <c r="J595">
        <v>15.3925102393664</v>
      </c>
      <c r="L595">
        <v>15.937251459194099</v>
      </c>
      <c r="M595">
        <f t="shared" si="36"/>
        <v>0.29674299657936981</v>
      </c>
      <c r="P595">
        <f t="shared" si="37"/>
        <v>44.615785021464895</v>
      </c>
    </row>
    <row r="596" spans="1:16" x14ac:dyDescent="0.15">
      <c r="A596">
        <f t="shared" si="38"/>
        <v>2000</v>
      </c>
      <c r="B596">
        <f t="shared" si="39"/>
        <v>7</v>
      </c>
      <c r="C596">
        <v>27</v>
      </c>
      <c r="D596">
        <v>2.2000000000000002</v>
      </c>
      <c r="E596">
        <v>33.4</v>
      </c>
      <c r="F596">
        <v>20.8</v>
      </c>
      <c r="G596">
        <v>2.4566163260716198</v>
      </c>
      <c r="H596">
        <v>3.8003644238517702</v>
      </c>
      <c r="I596">
        <v>68.902719093639405</v>
      </c>
      <c r="J596">
        <v>20.7913350065195</v>
      </c>
      <c r="L596">
        <v>19.418221494189702</v>
      </c>
      <c r="M596">
        <f t="shared" si="36"/>
        <v>1.8854407177426749</v>
      </c>
      <c r="P596">
        <f t="shared" si="37"/>
        <v>145.88604630495928</v>
      </c>
    </row>
    <row r="597" spans="1:16" x14ac:dyDescent="0.15">
      <c r="A597">
        <f t="shared" si="38"/>
        <v>2000</v>
      </c>
      <c r="B597">
        <f t="shared" si="39"/>
        <v>8</v>
      </c>
      <c r="C597">
        <v>27.7</v>
      </c>
      <c r="D597">
        <v>51.9</v>
      </c>
      <c r="E597">
        <v>35.200000000000003</v>
      </c>
      <c r="F597">
        <v>21.8</v>
      </c>
      <c r="G597">
        <v>2.6118719061836702</v>
      </c>
      <c r="H597">
        <v>4.1485028496501197</v>
      </c>
      <c r="I597">
        <v>70.317400624518498</v>
      </c>
      <c r="J597">
        <v>21.791112710007901</v>
      </c>
      <c r="L597">
        <v>20.583753779701301</v>
      </c>
      <c r="M597">
        <f t="shared" si="36"/>
        <v>1.4577155865910993</v>
      </c>
      <c r="P597">
        <f t="shared" si="37"/>
        <v>171.0368910516284</v>
      </c>
    </row>
    <row r="598" spans="1:16" x14ac:dyDescent="0.15">
      <c r="A598">
        <f t="shared" si="38"/>
        <v>2000</v>
      </c>
      <c r="B598">
        <f t="shared" si="39"/>
        <v>9</v>
      </c>
      <c r="C598">
        <v>24.6</v>
      </c>
      <c r="D598">
        <v>154.6</v>
      </c>
      <c r="E598">
        <v>31.2</v>
      </c>
      <c r="F598">
        <v>17.2</v>
      </c>
      <c r="G598">
        <v>1.9624256575788701</v>
      </c>
      <c r="H598">
        <v>3.25321262211214</v>
      </c>
      <c r="I598">
        <v>63.445653331132903</v>
      </c>
      <c r="J598">
        <v>17.192123214159</v>
      </c>
      <c r="L598">
        <v>17.0036429792885</v>
      </c>
      <c r="M598">
        <f t="shared" si="36"/>
        <v>3.5524798936838894E-2</v>
      </c>
      <c r="P598">
        <f t="shared" si="37"/>
        <v>71.895439061697004</v>
      </c>
    </row>
    <row r="599" spans="1:16" x14ac:dyDescent="0.15">
      <c r="A599">
        <f t="shared" si="38"/>
        <v>2000</v>
      </c>
      <c r="B599">
        <f t="shared" si="39"/>
        <v>10</v>
      </c>
      <c r="C599">
        <v>18.100000000000001</v>
      </c>
      <c r="D599">
        <v>183.4</v>
      </c>
      <c r="E599">
        <v>24.4</v>
      </c>
      <c r="F599">
        <v>10</v>
      </c>
      <c r="G599">
        <v>1.22796261933938</v>
      </c>
      <c r="H599">
        <v>2.1421376361780702</v>
      </c>
      <c r="I599">
        <v>59.121861872735401</v>
      </c>
      <c r="J599">
        <v>9.9936430003162595</v>
      </c>
      <c r="L599">
        <v>8.49166348378564</v>
      </c>
      <c r="M599">
        <f t="shared" si="36"/>
        <v>2.2559424680775537</v>
      </c>
      <c r="P599">
        <f t="shared" si="37"/>
        <v>1.6400326868006978</v>
      </c>
    </row>
    <row r="600" spans="1:16" x14ac:dyDescent="0.15">
      <c r="A600">
        <f t="shared" si="38"/>
        <v>2000</v>
      </c>
      <c r="B600">
        <f t="shared" si="39"/>
        <v>11</v>
      </c>
      <c r="C600">
        <v>12.7</v>
      </c>
      <c r="D600">
        <v>139.6</v>
      </c>
      <c r="E600">
        <v>21.4</v>
      </c>
      <c r="F600">
        <v>5.8</v>
      </c>
      <c r="G600">
        <v>0.92224025736807502</v>
      </c>
      <c r="H600">
        <v>1.7355054279200699</v>
      </c>
      <c r="I600">
        <v>62.795937700435999</v>
      </c>
      <c r="J600">
        <v>5.7944946730028999</v>
      </c>
      <c r="L600">
        <v>4.3272847082748704</v>
      </c>
      <c r="M600">
        <f t="shared" si="36"/>
        <v>2.1527050805972254</v>
      </c>
      <c r="P600">
        <f t="shared" si="37"/>
        <v>8.5177048101399855</v>
      </c>
    </row>
    <row r="601" spans="1:16" x14ac:dyDescent="0.15">
      <c r="A601">
        <f t="shared" si="38"/>
        <v>2000</v>
      </c>
      <c r="B601">
        <f t="shared" si="39"/>
        <v>12</v>
      </c>
      <c r="C601">
        <v>10.5</v>
      </c>
      <c r="D601">
        <v>87.2</v>
      </c>
      <c r="E601">
        <v>17</v>
      </c>
      <c r="F601">
        <v>4</v>
      </c>
      <c r="G601">
        <v>0.81326109582625306</v>
      </c>
      <c r="H601">
        <v>1.37549522384835</v>
      </c>
      <c r="I601">
        <v>64.050584929788599</v>
      </c>
      <c r="J601">
        <v>3.99485181026551</v>
      </c>
      <c r="L601">
        <v>1.9685705037783301</v>
      </c>
      <c r="M601">
        <f t="shared" si="36"/>
        <v>4.1058159330193913</v>
      </c>
      <c r="P601">
        <f t="shared" si="37"/>
        <v>22.26097320990398</v>
      </c>
    </row>
    <row r="602" spans="1:16" x14ac:dyDescent="0.15">
      <c r="A602">
        <f t="shared" si="38"/>
        <v>2001</v>
      </c>
      <c r="B602">
        <f t="shared" si="39"/>
        <v>1</v>
      </c>
      <c r="C602">
        <v>7.7</v>
      </c>
      <c r="D602">
        <v>39.299999999999997</v>
      </c>
      <c r="E602">
        <v>18.399999999999999</v>
      </c>
      <c r="F602">
        <v>-1</v>
      </c>
      <c r="G602">
        <v>0.56775189117620495</v>
      </c>
      <c r="H602">
        <v>1.3421133487722401</v>
      </c>
      <c r="I602">
        <v>54.0178040068242</v>
      </c>
      <c r="J602">
        <v>-1.00418090316551</v>
      </c>
      <c r="L602">
        <v>-0.292916593821472</v>
      </c>
      <c r="M602">
        <f t="shared" si="36"/>
        <v>0.50589691774665146</v>
      </c>
      <c r="P602">
        <f t="shared" si="37"/>
        <v>94.423709472441701</v>
      </c>
    </row>
    <row r="603" spans="1:16" x14ac:dyDescent="0.15">
      <c r="A603">
        <f t="shared" si="38"/>
        <v>2001</v>
      </c>
      <c r="B603">
        <f t="shared" si="39"/>
        <v>2</v>
      </c>
      <c r="C603">
        <v>9.8000000000000007</v>
      </c>
      <c r="D603">
        <v>20.8</v>
      </c>
      <c r="E603">
        <v>26.4</v>
      </c>
      <c r="F603">
        <v>2.2000000000000002</v>
      </c>
      <c r="G603">
        <v>0.71580544433126503</v>
      </c>
      <c r="H603">
        <v>2.07877593942982</v>
      </c>
      <c r="I603">
        <v>59.079254459553603</v>
      </c>
      <c r="J603">
        <v>2.1952042283108901</v>
      </c>
      <c r="L603">
        <v>1.2808845073236701</v>
      </c>
      <c r="M603">
        <f t="shared" si="36"/>
        <v>0.83598055218614786</v>
      </c>
      <c r="P603">
        <f t="shared" si="37"/>
        <v>42.481731994288054</v>
      </c>
    </row>
    <row r="604" spans="1:16" x14ac:dyDescent="0.15">
      <c r="A604">
        <f t="shared" si="38"/>
        <v>2001</v>
      </c>
      <c r="B604">
        <f t="shared" si="39"/>
        <v>3</v>
      </c>
      <c r="C604">
        <v>12.6</v>
      </c>
      <c r="D604">
        <v>36.1</v>
      </c>
      <c r="E604">
        <v>30.4</v>
      </c>
      <c r="F604">
        <v>3.2</v>
      </c>
      <c r="G604">
        <v>0.768589882986073</v>
      </c>
      <c r="H604">
        <v>2.5549902603241601</v>
      </c>
      <c r="I604">
        <v>52.678206191196701</v>
      </c>
      <c r="J604">
        <v>3.1950090231284198</v>
      </c>
      <c r="L604">
        <v>4.1915022421500199</v>
      </c>
      <c r="M604">
        <f t="shared" si="36"/>
        <v>0.99299873555603058</v>
      </c>
      <c r="P604">
        <f t="shared" si="37"/>
        <v>30.448283914097026</v>
      </c>
    </row>
    <row r="605" spans="1:16" x14ac:dyDescent="0.15">
      <c r="A605">
        <f t="shared" si="38"/>
        <v>2001</v>
      </c>
      <c r="B605">
        <f t="shared" si="39"/>
        <v>4</v>
      </c>
      <c r="C605">
        <v>16.3</v>
      </c>
      <c r="D605">
        <v>5.8</v>
      </c>
      <c r="E605">
        <v>29.2</v>
      </c>
      <c r="F605">
        <v>9.8000000000000007</v>
      </c>
      <c r="G605">
        <v>1.2116020265985501</v>
      </c>
      <c r="H605">
        <v>2.6319050769237999</v>
      </c>
      <c r="I605">
        <v>65.371059705014801</v>
      </c>
      <c r="J605">
        <v>9.7936841387721305</v>
      </c>
      <c r="L605">
        <v>6.5091814531135199</v>
      </c>
      <c r="M605">
        <f t="shared" si="36"/>
        <v>10.787957892098627</v>
      </c>
      <c r="P605">
        <f t="shared" si="37"/>
        <v>1.1678665562284691</v>
      </c>
    </row>
    <row r="606" spans="1:16" x14ac:dyDescent="0.15">
      <c r="A606">
        <f t="shared" si="38"/>
        <v>2001</v>
      </c>
      <c r="B606">
        <f t="shared" si="39"/>
        <v>5</v>
      </c>
      <c r="C606">
        <v>20.8</v>
      </c>
      <c r="D606">
        <v>28</v>
      </c>
      <c r="E606">
        <v>31.6</v>
      </c>
      <c r="F606">
        <v>15.2</v>
      </c>
      <c r="G606">
        <v>1.7274288624668701</v>
      </c>
      <c r="H606">
        <v>3.1878892710347402</v>
      </c>
      <c r="I606">
        <v>70.317405454566995</v>
      </c>
      <c r="J606">
        <v>15.1925529508651</v>
      </c>
      <c r="L606">
        <v>12.4011003180737</v>
      </c>
      <c r="M606">
        <f t="shared" si="36"/>
        <v>7.7922078011180345</v>
      </c>
      <c r="P606">
        <f t="shared" si="37"/>
        <v>41.984536582605109</v>
      </c>
    </row>
    <row r="607" spans="1:16" x14ac:dyDescent="0.15">
      <c r="A607">
        <f t="shared" si="38"/>
        <v>2001</v>
      </c>
      <c r="B607">
        <f t="shared" si="39"/>
        <v>6</v>
      </c>
      <c r="C607">
        <v>24.3</v>
      </c>
      <c r="D607">
        <v>18</v>
      </c>
      <c r="E607">
        <v>31.2</v>
      </c>
      <c r="F607">
        <v>17.2</v>
      </c>
      <c r="G607">
        <v>1.9624256575788701</v>
      </c>
      <c r="H607">
        <v>3.25321262211214</v>
      </c>
      <c r="I607">
        <v>64.594448108206194</v>
      </c>
      <c r="J607">
        <v>17.192123214159</v>
      </c>
      <c r="L607">
        <v>16.6529490799402</v>
      </c>
      <c r="M607">
        <f t="shared" si="36"/>
        <v>0.29070874701059318</v>
      </c>
      <c r="P607">
        <f t="shared" si="37"/>
        <v>71.895439061697004</v>
      </c>
    </row>
    <row r="608" spans="1:16" x14ac:dyDescent="0.15">
      <c r="A608">
        <f t="shared" si="38"/>
        <v>2001</v>
      </c>
      <c r="B608">
        <f t="shared" si="39"/>
        <v>7</v>
      </c>
      <c r="C608">
        <v>26.5</v>
      </c>
      <c r="D608">
        <v>13.9</v>
      </c>
      <c r="E608">
        <v>34.6</v>
      </c>
      <c r="F608">
        <v>20.2</v>
      </c>
      <c r="G608">
        <v>2.3673876975032702</v>
      </c>
      <c r="H608">
        <v>3.93347317346905</v>
      </c>
      <c r="I608">
        <v>68.380455811147201</v>
      </c>
      <c r="J608">
        <v>20.191467685309</v>
      </c>
      <c r="L608">
        <v>18.821061868657001</v>
      </c>
      <c r="M608">
        <f t="shared" si="36"/>
        <v>1.8780121023136329</v>
      </c>
      <c r="P608">
        <f t="shared" si="37"/>
        <v>131.75509664550736</v>
      </c>
    </row>
    <row r="609" spans="1:16" x14ac:dyDescent="0.15">
      <c r="A609">
        <f t="shared" si="38"/>
        <v>2001</v>
      </c>
      <c r="B609">
        <f t="shared" si="39"/>
        <v>8</v>
      </c>
      <c r="C609">
        <v>27.5</v>
      </c>
      <c r="D609">
        <v>44.3</v>
      </c>
      <c r="E609">
        <v>35</v>
      </c>
      <c r="F609">
        <v>19.8</v>
      </c>
      <c r="G609">
        <v>2.30948824949078</v>
      </c>
      <c r="H609">
        <v>3.9660847439934499</v>
      </c>
      <c r="I609">
        <v>62.907062619516402</v>
      </c>
      <c r="J609">
        <v>19.7915558465359</v>
      </c>
      <c r="L609">
        <v>20.3561841262614</v>
      </c>
      <c r="M609">
        <f t="shared" si="36"/>
        <v>0.31880509426577797</v>
      </c>
      <c r="P609">
        <f t="shared" si="37"/>
        <v>122.73428019936202</v>
      </c>
    </row>
    <row r="610" spans="1:16" x14ac:dyDescent="0.15">
      <c r="A610">
        <f t="shared" si="38"/>
        <v>2001</v>
      </c>
      <c r="B610">
        <f t="shared" si="39"/>
        <v>9</v>
      </c>
      <c r="C610">
        <v>24.7</v>
      </c>
      <c r="D610">
        <v>76</v>
      </c>
      <c r="E610">
        <v>31.5</v>
      </c>
      <c r="F610">
        <v>16.2</v>
      </c>
      <c r="G610">
        <v>1.8416451304177901</v>
      </c>
      <c r="H610">
        <v>3.23185701672165</v>
      </c>
      <c r="I610">
        <v>59.186247088315902</v>
      </c>
      <c r="J610">
        <v>16.192338810766898</v>
      </c>
      <c r="L610">
        <v>17.095761212957701</v>
      </c>
      <c r="M610">
        <f t="shared" si="36"/>
        <v>0.81617203678019989</v>
      </c>
      <c r="P610">
        <f t="shared" si="37"/>
        <v>55.940428406409865</v>
      </c>
    </row>
    <row r="611" spans="1:16" x14ac:dyDescent="0.15">
      <c r="A611">
        <f t="shared" si="38"/>
        <v>2001</v>
      </c>
      <c r="B611">
        <f t="shared" si="39"/>
        <v>10</v>
      </c>
      <c r="C611">
        <v>18.600000000000001</v>
      </c>
      <c r="D611">
        <v>132.19999999999999</v>
      </c>
      <c r="E611">
        <v>27.6</v>
      </c>
      <c r="F611">
        <v>8.6</v>
      </c>
      <c r="G611">
        <v>1.1174036087713499</v>
      </c>
      <c r="H611">
        <v>2.40509278453183</v>
      </c>
      <c r="I611">
        <v>52.138305261715701</v>
      </c>
      <c r="J611">
        <v>8.5939297460211499</v>
      </c>
      <c r="L611">
        <v>10.1373115446067</v>
      </c>
      <c r="M611">
        <f t="shared" si="36"/>
        <v>2.3820273762051665</v>
      </c>
      <c r="P611">
        <f t="shared" si="37"/>
        <v>1.4179009189431335E-2</v>
      </c>
    </row>
    <row r="612" spans="1:16" x14ac:dyDescent="0.15">
      <c r="A612">
        <f t="shared" si="38"/>
        <v>2001</v>
      </c>
      <c r="B612">
        <f t="shared" si="39"/>
        <v>11</v>
      </c>
      <c r="C612">
        <v>14.3</v>
      </c>
      <c r="D612">
        <v>240.6</v>
      </c>
      <c r="E612">
        <v>24.5</v>
      </c>
      <c r="F612">
        <v>2.8</v>
      </c>
      <c r="G612">
        <v>0.74707754645038704</v>
      </c>
      <c r="H612">
        <v>1.9108632986659899</v>
      </c>
      <c r="I612">
        <v>45.8331486840178</v>
      </c>
      <c r="J612">
        <v>2.79508727998771</v>
      </c>
      <c r="L612">
        <v>5.4847922408385301</v>
      </c>
      <c r="M612">
        <f t="shared" si="36"/>
        <v>7.2345127764255119</v>
      </c>
      <c r="P612">
        <f t="shared" si="37"/>
        <v>35.021754766773732</v>
      </c>
    </row>
    <row r="613" spans="1:16" x14ac:dyDescent="0.15">
      <c r="A613">
        <f t="shared" si="38"/>
        <v>2001</v>
      </c>
      <c r="B613">
        <f t="shared" si="39"/>
        <v>12</v>
      </c>
      <c r="C613">
        <v>11.2</v>
      </c>
      <c r="D613">
        <v>99.1</v>
      </c>
      <c r="E613">
        <v>21.4</v>
      </c>
      <c r="F613">
        <v>3</v>
      </c>
      <c r="G613">
        <v>0.75776633009775796</v>
      </c>
      <c r="H613">
        <v>1.65326846428491</v>
      </c>
      <c r="I613">
        <v>56.963429940258997</v>
      </c>
      <c r="J613">
        <v>2.9950481806890998</v>
      </c>
      <c r="L613">
        <v>2.84266970354714</v>
      </c>
      <c r="M613">
        <f t="shared" si="36"/>
        <v>2.321920029610278E-2</v>
      </c>
      <c r="P613">
        <f t="shared" si="37"/>
        <v>32.695034657136183</v>
      </c>
    </row>
    <row r="614" spans="1:16" x14ac:dyDescent="0.15">
      <c r="A614">
        <f t="shared" si="38"/>
        <v>2002</v>
      </c>
      <c r="B614">
        <f t="shared" si="39"/>
        <v>1</v>
      </c>
      <c r="C614">
        <v>9</v>
      </c>
      <c r="D614">
        <v>86.5</v>
      </c>
      <c r="E614">
        <v>19.399999999999999</v>
      </c>
      <c r="F614">
        <v>1.8</v>
      </c>
      <c r="G614">
        <v>0.69560510427295197</v>
      </c>
      <c r="H614">
        <v>1.4742180531861599</v>
      </c>
      <c r="I614">
        <v>60.589587187776601</v>
      </c>
      <c r="J614">
        <v>1.79528190254886</v>
      </c>
      <c r="L614">
        <v>1.02332766054099</v>
      </c>
      <c r="M614">
        <f t="shared" si="36"/>
        <v>0.59591335175394511</v>
      </c>
      <c r="P614">
        <f t="shared" si="37"/>
        <v>47.854898260478549</v>
      </c>
    </row>
    <row r="615" spans="1:16" x14ac:dyDescent="0.15">
      <c r="A615">
        <f t="shared" si="38"/>
        <v>2002</v>
      </c>
      <c r="B615">
        <f t="shared" si="39"/>
        <v>2</v>
      </c>
      <c r="C615">
        <v>9.8000000000000007</v>
      </c>
      <c r="D615">
        <v>55.8</v>
      </c>
      <c r="E615">
        <v>23.6</v>
      </c>
      <c r="F615">
        <v>3.2</v>
      </c>
      <c r="G615">
        <v>0.768589882986073</v>
      </c>
      <c r="H615">
        <v>1.8408064416630501</v>
      </c>
      <c r="I615">
        <v>63.435836694975798</v>
      </c>
      <c r="J615">
        <v>3.1950090231284198</v>
      </c>
      <c r="L615">
        <v>1.2808845073236701</v>
      </c>
      <c r="M615">
        <f t="shared" si="36"/>
        <v>3.6638726620047675</v>
      </c>
      <c r="P615">
        <f t="shared" si="37"/>
        <v>30.448283914097026</v>
      </c>
    </row>
    <row r="616" spans="1:16" x14ac:dyDescent="0.15">
      <c r="A616">
        <f t="shared" si="38"/>
        <v>2002</v>
      </c>
      <c r="B616">
        <f t="shared" si="39"/>
        <v>3</v>
      </c>
      <c r="C616">
        <v>12.8</v>
      </c>
      <c r="D616">
        <v>34.1</v>
      </c>
      <c r="E616">
        <v>29.2</v>
      </c>
      <c r="F616">
        <v>3.8</v>
      </c>
      <c r="G616">
        <v>0.80188377921791798</v>
      </c>
      <c r="H616">
        <v>2.42704595323349</v>
      </c>
      <c r="I616">
        <v>54.2440790482541</v>
      </c>
      <c r="J616">
        <v>3.7948912008742202</v>
      </c>
      <c r="L616">
        <v>4.4279128716111602</v>
      </c>
      <c r="M616">
        <f t="shared" si="36"/>
        <v>0.40071643562258696</v>
      </c>
      <c r="P616">
        <f t="shared" si="37"/>
        <v>24.187847185559544</v>
      </c>
    </row>
    <row r="617" spans="1:16" x14ac:dyDescent="0.15">
      <c r="A617">
        <f t="shared" si="38"/>
        <v>2002</v>
      </c>
      <c r="B617">
        <f t="shared" si="39"/>
        <v>4</v>
      </c>
      <c r="C617">
        <v>14.4</v>
      </c>
      <c r="D617">
        <v>51.9</v>
      </c>
      <c r="E617">
        <v>26.2</v>
      </c>
      <c r="F617">
        <v>7.8</v>
      </c>
      <c r="G617">
        <v>1.0582434147157</v>
      </c>
      <c r="H617">
        <v>2.2298150121259699</v>
      </c>
      <c r="I617">
        <v>64.504365014560804</v>
      </c>
      <c r="J617">
        <v>7.7940923189603799</v>
      </c>
      <c r="L617">
        <v>5.6330858746738199</v>
      </c>
      <c r="M617">
        <f t="shared" si="36"/>
        <v>4.6699488522480408</v>
      </c>
      <c r="P617">
        <f t="shared" si="37"/>
        <v>0.84440123367437603</v>
      </c>
    </row>
    <row r="618" spans="1:16" x14ac:dyDescent="0.15">
      <c r="A618">
        <f t="shared" si="38"/>
        <v>2002</v>
      </c>
      <c r="B618">
        <f t="shared" si="39"/>
        <v>5</v>
      </c>
      <c r="C618">
        <v>18.600000000000001</v>
      </c>
      <c r="D618">
        <v>23.4</v>
      </c>
      <c r="E618">
        <v>29.4</v>
      </c>
      <c r="F618">
        <v>12.8</v>
      </c>
      <c r="G618">
        <v>1.47828812524328</v>
      </c>
      <c r="H618">
        <v>2.7887481396923102</v>
      </c>
      <c r="I618">
        <v>68.977258471048103</v>
      </c>
      <c r="J618">
        <v>12.7930609445222</v>
      </c>
      <c r="L618">
        <v>10.1373115446067</v>
      </c>
      <c r="M618">
        <f t="shared" si="36"/>
        <v>7.0530048751515384</v>
      </c>
      <c r="P618">
        <f t="shared" si="37"/>
        <v>16.646853321119035</v>
      </c>
    </row>
    <row r="619" spans="1:16" x14ac:dyDescent="0.15">
      <c r="A619">
        <f t="shared" si="38"/>
        <v>2002</v>
      </c>
      <c r="B619">
        <f t="shared" si="39"/>
        <v>6</v>
      </c>
      <c r="C619">
        <v>24.4</v>
      </c>
      <c r="D619">
        <v>3</v>
      </c>
      <c r="E619">
        <v>31.2</v>
      </c>
      <c r="F619">
        <v>18</v>
      </c>
      <c r="G619">
        <v>2.06398920266049</v>
      </c>
      <c r="H619">
        <v>3.3039943946529502</v>
      </c>
      <c r="I619">
        <v>67.532004640402405</v>
      </c>
      <c r="J619">
        <v>17.991949688187901</v>
      </c>
      <c r="L619">
        <v>16.784590756958998</v>
      </c>
      <c r="M619">
        <f t="shared" si="36"/>
        <v>1.457715588818199</v>
      </c>
      <c r="P619">
        <f t="shared" si="37"/>
        <v>86.09880727325347</v>
      </c>
    </row>
    <row r="620" spans="1:16" x14ac:dyDescent="0.15">
      <c r="A620">
        <f t="shared" si="38"/>
        <v>2002</v>
      </c>
      <c r="B620">
        <f t="shared" si="39"/>
        <v>7</v>
      </c>
      <c r="C620">
        <v>27.3</v>
      </c>
      <c r="D620">
        <v>9.4</v>
      </c>
      <c r="E620">
        <v>35.4</v>
      </c>
      <c r="F620">
        <v>18.399999999999999</v>
      </c>
      <c r="G620">
        <v>2.1164748063682799</v>
      </c>
      <c r="H620">
        <v>3.93233084753731</v>
      </c>
      <c r="I620">
        <v>58.328006985581403</v>
      </c>
      <c r="J620">
        <v>18.391862575641198</v>
      </c>
      <c r="L620">
        <v>20.024789769147901</v>
      </c>
      <c r="M620">
        <f t="shared" si="36"/>
        <v>2.6664512192936765</v>
      </c>
      <c r="P620">
        <f t="shared" si="37"/>
        <v>93.680276403744742</v>
      </c>
    </row>
    <row r="621" spans="1:16" x14ac:dyDescent="0.15">
      <c r="A621">
        <f t="shared" si="38"/>
        <v>2002</v>
      </c>
      <c r="B621">
        <f t="shared" si="39"/>
        <v>8</v>
      </c>
      <c r="C621">
        <v>27.4</v>
      </c>
      <c r="D621">
        <v>42.3</v>
      </c>
      <c r="E621">
        <v>34</v>
      </c>
      <c r="F621">
        <v>20.2</v>
      </c>
      <c r="G621">
        <v>2.3673876975032702</v>
      </c>
      <c r="H621">
        <v>3.84332395368157</v>
      </c>
      <c r="I621">
        <v>64.862288664848904</v>
      </c>
      <c r="J621">
        <v>20.191467685309</v>
      </c>
      <c r="L621">
        <v>20.203254328777799</v>
      </c>
      <c r="M621">
        <f t="shared" si="36"/>
        <v>1.3892496426058177E-4</v>
      </c>
      <c r="P621">
        <f t="shared" si="37"/>
        <v>131.75509664550736</v>
      </c>
    </row>
    <row r="622" spans="1:16" x14ac:dyDescent="0.15">
      <c r="A622">
        <f t="shared" si="38"/>
        <v>2002</v>
      </c>
      <c r="B622">
        <f t="shared" si="39"/>
        <v>9</v>
      </c>
      <c r="C622">
        <v>25.8</v>
      </c>
      <c r="D622">
        <v>1.7</v>
      </c>
      <c r="E622">
        <v>31</v>
      </c>
      <c r="F622">
        <v>16.600000000000001</v>
      </c>
      <c r="G622">
        <v>1.88915212764153</v>
      </c>
      <c r="H622">
        <v>3.1908721893800598</v>
      </c>
      <c r="I622">
        <v>56.869583364350603</v>
      </c>
      <c r="J622">
        <v>16.592252746904698</v>
      </c>
      <c r="L622">
        <v>18.636785373031501</v>
      </c>
      <c r="M622">
        <f t="shared" si="36"/>
        <v>4.1801136592969588</v>
      </c>
      <c r="P622">
        <f t="shared" si="37"/>
        <v>62.082538898025646</v>
      </c>
    </row>
    <row r="623" spans="1:16" x14ac:dyDescent="0.15">
      <c r="A623">
        <f t="shared" si="38"/>
        <v>2002</v>
      </c>
      <c r="B623">
        <f t="shared" si="39"/>
        <v>10</v>
      </c>
      <c r="C623">
        <v>22.3</v>
      </c>
      <c r="D623">
        <v>434.9</v>
      </c>
      <c r="E623">
        <v>31.4</v>
      </c>
      <c r="F623">
        <v>12.6</v>
      </c>
      <c r="G623">
        <v>1.4590281988655001</v>
      </c>
      <c r="H623">
        <v>3.0274727577565201</v>
      </c>
      <c r="I623">
        <v>54.185293790869402</v>
      </c>
      <c r="J623">
        <v>12.5931028986322</v>
      </c>
      <c r="L623">
        <v>13.6682669803245</v>
      </c>
      <c r="M623">
        <f t="shared" si="36"/>
        <v>1.1559778025612468</v>
      </c>
      <c r="P623">
        <f t="shared" si="37"/>
        <v>15.055156669961997</v>
      </c>
    </row>
    <row r="624" spans="1:16" x14ac:dyDescent="0.15">
      <c r="A624">
        <f t="shared" si="38"/>
        <v>2002</v>
      </c>
      <c r="B624">
        <f t="shared" si="39"/>
        <v>11</v>
      </c>
      <c r="C624">
        <v>15.3</v>
      </c>
      <c r="D624">
        <v>291.89999999999998</v>
      </c>
      <c r="E624">
        <v>25.6</v>
      </c>
      <c r="F624">
        <v>7.2</v>
      </c>
      <c r="G624">
        <v>1.0157006922779299</v>
      </c>
      <c r="H624">
        <v>2.1492359310274298</v>
      </c>
      <c r="I624">
        <v>58.421821304901997</v>
      </c>
      <c r="J624">
        <v>7.1942136369196001</v>
      </c>
      <c r="L624">
        <v>7.0708787268573499</v>
      </c>
      <c r="M624">
        <f t="shared" si="36"/>
        <v>1.5211500040063365E-2</v>
      </c>
      <c r="P624">
        <f t="shared" si="37"/>
        <v>2.306728391781788</v>
      </c>
    </row>
    <row r="625" spans="1:16" x14ac:dyDescent="0.15">
      <c r="A625">
        <f t="shared" si="38"/>
        <v>2002</v>
      </c>
      <c r="B625">
        <f t="shared" si="39"/>
        <v>12</v>
      </c>
      <c r="C625">
        <v>7</v>
      </c>
      <c r="D625">
        <v>290.7</v>
      </c>
      <c r="E625">
        <v>16.399999999999999</v>
      </c>
      <c r="F625">
        <v>0.8</v>
      </c>
      <c r="G625">
        <v>0.64729077427505599</v>
      </c>
      <c r="H625">
        <v>1.25627844349949</v>
      </c>
      <c r="I625">
        <v>64.609006371770903</v>
      </c>
      <c r="J625">
        <v>0.79547506855447803</v>
      </c>
      <c r="L625">
        <v>-1.1402965847544</v>
      </c>
      <c r="M625">
        <f t="shared" si="36"/>
        <v>3.7472118937541872</v>
      </c>
      <c r="P625">
        <f t="shared" si="37"/>
        <v>62.687286404337698</v>
      </c>
    </row>
    <row r="626" spans="1:16" x14ac:dyDescent="0.15">
      <c r="A626">
        <f t="shared" si="38"/>
        <v>2003</v>
      </c>
      <c r="B626">
        <f t="shared" si="39"/>
        <v>1</v>
      </c>
      <c r="C626">
        <v>8.8000000000000007</v>
      </c>
      <c r="D626">
        <v>78.7</v>
      </c>
      <c r="E626">
        <v>25.4</v>
      </c>
      <c r="F626">
        <v>2</v>
      </c>
      <c r="G626">
        <v>0.70564143414402802</v>
      </c>
      <c r="H626">
        <v>1.97484183615135</v>
      </c>
      <c r="I626">
        <v>62.300549820557698</v>
      </c>
      <c r="J626">
        <v>1.99524309456098</v>
      </c>
      <c r="L626">
        <v>0.62477896441538905</v>
      </c>
      <c r="M626">
        <f t="shared" si="36"/>
        <v>1.8781719320157111</v>
      </c>
      <c r="P626">
        <f t="shared" si="37"/>
        <v>45.128330269330903</v>
      </c>
    </row>
    <row r="627" spans="1:16" x14ac:dyDescent="0.15">
      <c r="A627">
        <f t="shared" si="38"/>
        <v>2003</v>
      </c>
      <c r="B627">
        <f t="shared" si="39"/>
        <v>2</v>
      </c>
      <c r="C627">
        <v>8.8000000000000007</v>
      </c>
      <c r="D627">
        <v>63.8</v>
      </c>
      <c r="E627">
        <v>22.5</v>
      </c>
      <c r="F627">
        <v>-0.2</v>
      </c>
      <c r="G627">
        <v>0.60196655084692496</v>
      </c>
      <c r="H627">
        <v>1.6637770787261901</v>
      </c>
      <c r="I627">
        <v>53.147172596009199</v>
      </c>
      <c r="J627">
        <v>-0.204333221998621</v>
      </c>
      <c r="L627">
        <v>0.62477896441538905</v>
      </c>
      <c r="M627">
        <f t="shared" si="36"/>
        <v>0.68742701766022019</v>
      </c>
      <c r="P627">
        <f t="shared" si="37"/>
        <v>79.518927936053046</v>
      </c>
    </row>
    <row r="628" spans="1:16" x14ac:dyDescent="0.15">
      <c r="A628">
        <f t="shared" si="38"/>
        <v>2003</v>
      </c>
      <c r="B628">
        <f t="shared" si="39"/>
        <v>3</v>
      </c>
      <c r="C628">
        <v>8.8000000000000007</v>
      </c>
      <c r="D628">
        <v>87.4</v>
      </c>
      <c r="E628">
        <v>14.6</v>
      </c>
      <c r="F628">
        <v>1.8</v>
      </c>
      <c r="G628">
        <v>0.69560510427295197</v>
      </c>
      <c r="H628">
        <v>1.1787637425331801</v>
      </c>
      <c r="I628">
        <v>61.414449828559697</v>
      </c>
      <c r="J628">
        <v>1.79528190254886</v>
      </c>
      <c r="L628">
        <v>0.62477896441538905</v>
      </c>
      <c r="M628">
        <f t="shared" si="36"/>
        <v>1.3700771281790878</v>
      </c>
      <c r="P628">
        <f t="shared" si="37"/>
        <v>47.854898260478549</v>
      </c>
    </row>
    <row r="629" spans="1:16" x14ac:dyDescent="0.15">
      <c r="A629">
        <f t="shared" si="38"/>
        <v>2003</v>
      </c>
      <c r="B629">
        <f t="shared" si="39"/>
        <v>4</v>
      </c>
      <c r="C629">
        <v>12.5</v>
      </c>
      <c r="D629">
        <v>65.099999999999994</v>
      </c>
      <c r="E629">
        <v>32.200000000000003</v>
      </c>
      <c r="F629">
        <v>5.8</v>
      </c>
      <c r="G629">
        <v>0.92224025736807502</v>
      </c>
      <c r="H629">
        <v>2.8655088113155198</v>
      </c>
      <c r="I629">
        <v>63.625544449723201</v>
      </c>
      <c r="J629">
        <v>5.7944946730028999</v>
      </c>
      <c r="L629">
        <v>4.0241212025059401</v>
      </c>
      <c r="M629">
        <f t="shared" si="36"/>
        <v>3.13422222503945</v>
      </c>
      <c r="P629">
        <f t="shared" si="37"/>
        <v>8.5177048101399855</v>
      </c>
    </row>
    <row r="630" spans="1:16" x14ac:dyDescent="0.15">
      <c r="A630">
        <f t="shared" si="38"/>
        <v>2003</v>
      </c>
      <c r="B630">
        <f t="shared" si="39"/>
        <v>5</v>
      </c>
      <c r="C630">
        <v>19</v>
      </c>
      <c r="D630">
        <v>30</v>
      </c>
      <c r="E630">
        <v>29.5</v>
      </c>
      <c r="F630">
        <v>7.8</v>
      </c>
      <c r="G630">
        <v>1.0582434147157</v>
      </c>
      <c r="H630">
        <v>2.5905644420484402</v>
      </c>
      <c r="I630">
        <v>48.159034762354999</v>
      </c>
      <c r="J630">
        <v>7.7940923189603799</v>
      </c>
      <c r="L630">
        <v>10.7298411034101</v>
      </c>
      <c r="M630">
        <f t="shared" si="36"/>
        <v>8.6186209253980124</v>
      </c>
      <c r="P630">
        <f t="shared" si="37"/>
        <v>0.84440123367437603</v>
      </c>
    </row>
    <row r="631" spans="1:16" x14ac:dyDescent="0.15">
      <c r="A631">
        <f t="shared" si="38"/>
        <v>2003</v>
      </c>
      <c r="B631">
        <f t="shared" si="39"/>
        <v>6</v>
      </c>
      <c r="C631">
        <v>23.1</v>
      </c>
      <c r="D631">
        <v>16.100000000000001</v>
      </c>
      <c r="E631">
        <v>30.5</v>
      </c>
      <c r="F631">
        <v>14</v>
      </c>
      <c r="G631">
        <v>1.59860485942529</v>
      </c>
      <c r="H631">
        <v>2.9824420899633801</v>
      </c>
      <c r="I631">
        <v>56.558248194869897</v>
      </c>
      <c r="J631">
        <v>13.9928079963857</v>
      </c>
      <c r="L631">
        <v>15.170863544661399</v>
      </c>
      <c r="M631">
        <f t="shared" si="36"/>
        <v>1.387814874823158</v>
      </c>
      <c r="P631">
        <f t="shared" si="37"/>
        <v>27.876315553509144</v>
      </c>
    </row>
    <row r="632" spans="1:16" x14ac:dyDescent="0.15">
      <c r="A632">
        <f t="shared" si="38"/>
        <v>2003</v>
      </c>
      <c r="B632">
        <f t="shared" si="39"/>
        <v>7</v>
      </c>
      <c r="C632">
        <v>26</v>
      </c>
      <c r="D632">
        <v>17.600000000000001</v>
      </c>
      <c r="E632">
        <v>33.200000000000003</v>
      </c>
      <c r="F632">
        <v>20</v>
      </c>
      <c r="G632">
        <v>2.3382812709274501</v>
      </c>
      <c r="H632">
        <v>3.7125672061499801</v>
      </c>
      <c r="I632">
        <v>69.561895799263198</v>
      </c>
      <c r="J632">
        <v>19.9915117950524</v>
      </c>
      <c r="L632">
        <v>18.784152865437701</v>
      </c>
      <c r="M632">
        <f t="shared" si="36"/>
        <v>1.457715584920352</v>
      </c>
      <c r="P632">
        <f t="shared" si="37"/>
        <v>127.20470670982162</v>
      </c>
    </row>
    <row r="633" spans="1:16" x14ac:dyDescent="0.15">
      <c r="A633">
        <f t="shared" si="38"/>
        <v>2003</v>
      </c>
      <c r="B633">
        <f t="shared" si="39"/>
        <v>8</v>
      </c>
      <c r="C633">
        <v>26.9</v>
      </c>
      <c r="D633">
        <v>43.4</v>
      </c>
      <c r="E633">
        <v>35.200000000000003</v>
      </c>
      <c r="F633">
        <v>19.600000000000001</v>
      </c>
      <c r="G633">
        <v>2.28100577298245</v>
      </c>
      <c r="H633">
        <v>3.9830697830495101</v>
      </c>
      <c r="I633">
        <v>64.353809739190893</v>
      </c>
      <c r="J633">
        <v>19.5915998397595</v>
      </c>
      <c r="L633">
        <v>19.232129700585698</v>
      </c>
      <c r="M633">
        <f t="shared" si="36"/>
        <v>0.12921878095763209</v>
      </c>
      <c r="P633">
        <f t="shared" si="37"/>
        <v>118.34381718402503</v>
      </c>
    </row>
    <row r="634" spans="1:16" x14ac:dyDescent="0.15">
      <c r="A634">
        <f t="shared" si="38"/>
        <v>2003</v>
      </c>
      <c r="B634">
        <f t="shared" si="39"/>
        <v>9</v>
      </c>
      <c r="C634">
        <v>23.9</v>
      </c>
      <c r="D634">
        <v>63.5</v>
      </c>
      <c r="E634">
        <v>32.6</v>
      </c>
      <c r="F634">
        <v>15.2</v>
      </c>
      <c r="G634">
        <v>1.7274288624668701</v>
      </c>
      <c r="H634">
        <v>3.3229050673215599</v>
      </c>
      <c r="I634">
        <v>58.239962755322097</v>
      </c>
      <c r="J634">
        <v>15.1925529508651</v>
      </c>
      <c r="L634">
        <v>16.0671783649166</v>
      </c>
      <c r="M634">
        <f t="shared" si="36"/>
        <v>0.7649696149047589</v>
      </c>
      <c r="P634">
        <f t="shared" si="37"/>
        <v>41.984536582605109</v>
      </c>
    </row>
    <row r="635" spans="1:16" x14ac:dyDescent="0.15">
      <c r="A635">
        <f t="shared" si="38"/>
        <v>2003</v>
      </c>
      <c r="B635">
        <f t="shared" si="39"/>
        <v>10</v>
      </c>
      <c r="C635">
        <v>21.2</v>
      </c>
      <c r="D635">
        <v>146.1</v>
      </c>
      <c r="E635">
        <v>28.8</v>
      </c>
      <c r="F635">
        <v>14.2</v>
      </c>
      <c r="G635">
        <v>1.61947137042537</v>
      </c>
      <c r="H635">
        <v>2.7895419999880602</v>
      </c>
      <c r="I635">
        <v>64.322870193721599</v>
      </c>
      <c r="J635">
        <v>14.192765634450399</v>
      </c>
      <c r="L635">
        <v>12.6753197558471</v>
      </c>
      <c r="M635">
        <f t="shared" si="36"/>
        <v>2.3026419944901377</v>
      </c>
      <c r="P635">
        <f t="shared" si="37"/>
        <v>30.027772327434402</v>
      </c>
    </row>
    <row r="636" spans="1:16" x14ac:dyDescent="0.15">
      <c r="A636">
        <f t="shared" si="38"/>
        <v>2003</v>
      </c>
      <c r="B636">
        <f t="shared" si="39"/>
        <v>11</v>
      </c>
      <c r="C636">
        <v>13.8</v>
      </c>
      <c r="D636">
        <v>276.2</v>
      </c>
      <c r="E636">
        <v>23.6</v>
      </c>
      <c r="F636">
        <v>5.6</v>
      </c>
      <c r="G636">
        <v>0.90952746275151197</v>
      </c>
      <c r="H636">
        <v>1.91127523154576</v>
      </c>
      <c r="I636">
        <v>57.6389162017175</v>
      </c>
      <c r="J636">
        <v>5.5945345879681598</v>
      </c>
      <c r="L636">
        <v>4.82396398944514</v>
      </c>
      <c r="M636">
        <f t="shared" si="36"/>
        <v>0.59377904730812492</v>
      </c>
      <c r="P636">
        <f t="shared" si="37"/>
        <v>9.7248601483747823</v>
      </c>
    </row>
    <row r="637" spans="1:16" x14ac:dyDescent="0.15">
      <c r="A637">
        <f t="shared" si="38"/>
        <v>2003</v>
      </c>
      <c r="B637">
        <f t="shared" si="39"/>
        <v>12</v>
      </c>
      <c r="C637">
        <v>10.6</v>
      </c>
      <c r="D637">
        <v>196.8</v>
      </c>
      <c r="E637">
        <v>23.4</v>
      </c>
      <c r="F637">
        <v>0.6</v>
      </c>
      <c r="G637">
        <v>0.63799196508805101</v>
      </c>
      <c r="H637">
        <v>1.7580611249232101</v>
      </c>
      <c r="I637">
        <v>49.912691729860903</v>
      </c>
      <c r="J637">
        <v>0.595513526968659</v>
      </c>
      <c r="L637">
        <v>2.1738847670293402</v>
      </c>
      <c r="M637">
        <f t="shared" si="36"/>
        <v>2.4912557714506929</v>
      </c>
      <c r="P637">
        <f t="shared" si="37"/>
        <v>65.893674160045123</v>
      </c>
    </row>
    <row r="638" spans="1:16" x14ac:dyDescent="0.15">
      <c r="A638">
        <f t="shared" si="38"/>
        <v>2004</v>
      </c>
      <c r="B638">
        <f t="shared" si="39"/>
        <v>1</v>
      </c>
      <c r="C638">
        <v>10.199999999999999</v>
      </c>
      <c r="D638">
        <v>37</v>
      </c>
      <c r="E638">
        <v>21.2</v>
      </c>
      <c r="F638">
        <v>3.6</v>
      </c>
      <c r="G638">
        <v>0.79064713244097096</v>
      </c>
      <c r="H638">
        <v>1.65418481226563</v>
      </c>
      <c r="I638">
        <v>63.530432587225803</v>
      </c>
      <c r="J638">
        <v>3.5949305332209498</v>
      </c>
      <c r="L638">
        <v>1.4405000065525</v>
      </c>
      <c r="M638">
        <f t="shared" si="36"/>
        <v>4.6415708942408944</v>
      </c>
      <c r="P638">
        <f t="shared" si="37"/>
        <v>26.194690248209728</v>
      </c>
    </row>
    <row r="639" spans="1:16" x14ac:dyDescent="0.15">
      <c r="A639">
        <f t="shared" si="38"/>
        <v>2004</v>
      </c>
      <c r="B639">
        <f t="shared" si="39"/>
        <v>2</v>
      </c>
      <c r="C639">
        <v>10.9</v>
      </c>
      <c r="D639">
        <v>11</v>
      </c>
      <c r="E639">
        <v>25</v>
      </c>
      <c r="F639">
        <v>3.6</v>
      </c>
      <c r="G639">
        <v>0.79064713244097096</v>
      </c>
      <c r="H639">
        <v>1.97921242497391</v>
      </c>
      <c r="I639">
        <v>60.631809355539303</v>
      </c>
      <c r="J639">
        <v>3.5949305332209498</v>
      </c>
      <c r="L639">
        <v>2.6745848285003202</v>
      </c>
      <c r="M639">
        <f t="shared" si="36"/>
        <v>0.8470362161977123</v>
      </c>
      <c r="P639">
        <f t="shared" si="37"/>
        <v>26.194690248209728</v>
      </c>
    </row>
    <row r="640" spans="1:16" x14ac:dyDescent="0.15">
      <c r="A640">
        <f t="shared" si="38"/>
        <v>2004</v>
      </c>
      <c r="B640">
        <f t="shared" si="39"/>
        <v>3</v>
      </c>
      <c r="C640">
        <v>12</v>
      </c>
      <c r="D640">
        <v>113.4</v>
      </c>
      <c r="E640">
        <v>29.2</v>
      </c>
      <c r="F640">
        <v>4.8</v>
      </c>
      <c r="G640">
        <v>0.86020741349226004</v>
      </c>
      <c r="H640">
        <v>2.4562077703706602</v>
      </c>
      <c r="I640">
        <v>61.331068767907801</v>
      </c>
      <c r="J640">
        <v>4.7946936652115504</v>
      </c>
      <c r="L640">
        <v>3.0683614175854399</v>
      </c>
      <c r="M640">
        <f t="shared" si="36"/>
        <v>2.9802230291938185</v>
      </c>
      <c r="P640">
        <f t="shared" si="37"/>
        <v>15.353166779210772</v>
      </c>
    </row>
    <row r="641" spans="1:16" x14ac:dyDescent="0.15">
      <c r="A641">
        <f t="shared" si="38"/>
        <v>2004</v>
      </c>
      <c r="B641">
        <f t="shared" si="39"/>
        <v>4</v>
      </c>
      <c r="C641">
        <v>14.2</v>
      </c>
      <c r="D641">
        <v>122.8</v>
      </c>
      <c r="E641">
        <v>27.5</v>
      </c>
      <c r="F641">
        <v>6</v>
      </c>
      <c r="G641">
        <v>0.93510940339373405</v>
      </c>
      <c r="H641">
        <v>2.3031898063427199</v>
      </c>
      <c r="I641">
        <v>57.741644617534497</v>
      </c>
      <c r="J641">
        <v>5.9944546997759298</v>
      </c>
      <c r="L641">
        <v>5.3404351578615099</v>
      </c>
      <c r="M641">
        <f t="shared" si="36"/>
        <v>0.42774156120594764</v>
      </c>
      <c r="P641">
        <f t="shared" si="37"/>
        <v>7.3905178598942118</v>
      </c>
    </row>
    <row r="642" spans="1:16" x14ac:dyDescent="0.15">
      <c r="A642">
        <f t="shared" si="38"/>
        <v>2004</v>
      </c>
      <c r="B642">
        <f t="shared" si="39"/>
        <v>5</v>
      </c>
      <c r="C642">
        <v>19.899999999999999</v>
      </c>
      <c r="D642">
        <v>10.4</v>
      </c>
      <c r="E642">
        <v>32.4</v>
      </c>
      <c r="F642">
        <v>13.4</v>
      </c>
      <c r="G642">
        <v>1.5374137933599501</v>
      </c>
      <c r="H642">
        <v>3.2003624957064098</v>
      </c>
      <c r="I642">
        <v>66.158168381705195</v>
      </c>
      <c r="J642">
        <v>13.3929347326273</v>
      </c>
      <c r="L642">
        <v>11.658403271980401</v>
      </c>
      <c r="M642">
        <f t="shared" si="36"/>
        <v>3.0085993879738644</v>
      </c>
      <c r="P642">
        <f t="shared" si="37"/>
        <v>21.901738644105734</v>
      </c>
    </row>
    <row r="643" spans="1:16" x14ac:dyDescent="0.15">
      <c r="A643">
        <f t="shared" si="38"/>
        <v>2004</v>
      </c>
      <c r="B643">
        <f t="shared" si="39"/>
        <v>6</v>
      </c>
      <c r="C643">
        <v>24.4</v>
      </c>
      <c r="D643">
        <v>57.5</v>
      </c>
      <c r="E643">
        <v>32.200000000000003</v>
      </c>
      <c r="F643">
        <v>16.8</v>
      </c>
      <c r="G643">
        <v>1.91330569450912</v>
      </c>
      <c r="H643">
        <v>3.3610415298860401</v>
      </c>
      <c r="I643">
        <v>62.601765975106503</v>
      </c>
      <c r="J643">
        <v>16.792209627583102</v>
      </c>
      <c r="L643">
        <v>16.784590756958998</v>
      </c>
      <c r="M643">
        <f t="shared" ref="M643:M706" si="40">(J643-L643)^2</f>
        <v>5.8047189586825427E-5</v>
      </c>
      <c r="P643">
        <f t="shared" ref="P643:P706" si="41">(J643-AVERAGE($J$2:$J$769))^2</f>
        <v>65.273541098980104</v>
      </c>
    </row>
    <row r="644" spans="1:16" x14ac:dyDescent="0.15">
      <c r="A644">
        <f t="shared" si="38"/>
        <v>2004</v>
      </c>
      <c r="B644">
        <f t="shared" si="39"/>
        <v>7</v>
      </c>
      <c r="C644">
        <v>25.3</v>
      </c>
      <c r="D644">
        <v>87.5</v>
      </c>
      <c r="E644">
        <v>31.8</v>
      </c>
      <c r="F644">
        <v>18.2</v>
      </c>
      <c r="G644">
        <v>2.0900878010879702</v>
      </c>
      <c r="H644">
        <v>3.39569437132403</v>
      </c>
      <c r="I644">
        <v>64.812388950910801</v>
      </c>
      <c r="J644">
        <v>18.191906161044599</v>
      </c>
      <c r="L644">
        <v>17.821278629948999</v>
      </c>
      <c r="M644">
        <f t="shared" si="40"/>
        <v>0.13736476680602008</v>
      </c>
      <c r="P644">
        <f t="shared" si="41"/>
        <v>89.849559811352989</v>
      </c>
    </row>
    <row r="645" spans="1:16" x14ac:dyDescent="0.15">
      <c r="A645">
        <f t="shared" si="38"/>
        <v>2004</v>
      </c>
      <c r="B645">
        <f t="shared" si="39"/>
        <v>8</v>
      </c>
      <c r="C645">
        <v>28</v>
      </c>
      <c r="D645">
        <v>0.2</v>
      </c>
      <c r="E645">
        <v>33.4</v>
      </c>
      <c r="F645">
        <v>20.6</v>
      </c>
      <c r="G645">
        <v>2.4265523121060202</v>
      </c>
      <c r="H645">
        <v>3.7853324168689699</v>
      </c>
      <c r="I645">
        <v>64.195688238585305</v>
      </c>
      <c r="J645">
        <v>20.5913792910425</v>
      </c>
      <c r="L645">
        <v>20.841802916219098</v>
      </c>
      <c r="M645">
        <f t="shared" si="40"/>
        <v>6.2711992046589296E-2</v>
      </c>
      <c r="P645">
        <f t="shared" si="41"/>
        <v>141.09576651297141</v>
      </c>
    </row>
    <row r="646" spans="1:16" x14ac:dyDescent="0.15">
      <c r="A646">
        <f t="shared" si="38"/>
        <v>2004</v>
      </c>
      <c r="B646">
        <f t="shared" si="39"/>
        <v>9</v>
      </c>
      <c r="C646">
        <v>23.7</v>
      </c>
      <c r="D646">
        <v>84.1</v>
      </c>
      <c r="E646">
        <v>33</v>
      </c>
      <c r="F646">
        <v>15.4</v>
      </c>
      <c r="G646">
        <v>1.7497618068909799</v>
      </c>
      <c r="H646">
        <v>3.38995480124892</v>
      </c>
      <c r="I646">
        <v>59.706456143007102</v>
      </c>
      <c r="J646">
        <v>15.3925102393664</v>
      </c>
      <c r="L646">
        <v>15.8217077827205</v>
      </c>
      <c r="M646">
        <f t="shared" si="40"/>
        <v>0.18421053122119435</v>
      </c>
      <c r="P646">
        <f t="shared" si="41"/>
        <v>44.615785021464895</v>
      </c>
    </row>
    <row r="647" spans="1:16" x14ac:dyDescent="0.15">
      <c r="A647">
        <f t="shared" si="38"/>
        <v>2004</v>
      </c>
      <c r="B647">
        <f t="shared" si="39"/>
        <v>10</v>
      </c>
      <c r="C647">
        <v>19.2</v>
      </c>
      <c r="D647">
        <v>136.6</v>
      </c>
      <c r="E647">
        <v>28.4</v>
      </c>
      <c r="F647">
        <v>11.2</v>
      </c>
      <c r="G647">
        <v>1.33026808760019</v>
      </c>
      <c r="H647">
        <v>2.5995659020644801</v>
      </c>
      <c r="I647">
        <v>59.788374575910503</v>
      </c>
      <c r="J647">
        <v>11.1933949460973</v>
      </c>
      <c r="L647">
        <v>10.8227551772118</v>
      </c>
      <c r="M647">
        <f t="shared" si="40"/>
        <v>0.13737383827949676</v>
      </c>
      <c r="P647">
        <f t="shared" si="41"/>
        <v>6.1523323458210397</v>
      </c>
    </row>
    <row r="648" spans="1:16" x14ac:dyDescent="0.15">
      <c r="A648">
        <f t="shared" si="38"/>
        <v>2004</v>
      </c>
      <c r="B648">
        <f t="shared" si="39"/>
        <v>11</v>
      </c>
      <c r="C648">
        <v>14.9</v>
      </c>
      <c r="D648">
        <v>215.6</v>
      </c>
      <c r="E648">
        <v>25.8</v>
      </c>
      <c r="F648">
        <v>4.2</v>
      </c>
      <c r="G648">
        <v>0.82478058998620996</v>
      </c>
      <c r="H648">
        <v>2.0733415591672699</v>
      </c>
      <c r="I648">
        <v>48.676908942391201</v>
      </c>
      <c r="J648">
        <v>4.1948123613948702</v>
      </c>
      <c r="L648">
        <v>6.4781073401646898</v>
      </c>
      <c r="M648">
        <f t="shared" si="40"/>
        <v>5.2134359600754712</v>
      </c>
      <c r="P648">
        <f t="shared" si="41"/>
        <v>20.41406825134198</v>
      </c>
    </row>
    <row r="649" spans="1:16" x14ac:dyDescent="0.15">
      <c r="A649">
        <f t="shared" si="38"/>
        <v>2004</v>
      </c>
      <c r="B649">
        <f t="shared" si="39"/>
        <v>12</v>
      </c>
      <c r="C649">
        <v>9</v>
      </c>
      <c r="D649">
        <v>252</v>
      </c>
      <c r="E649">
        <v>16.600000000000001</v>
      </c>
      <c r="F649">
        <v>2.4</v>
      </c>
      <c r="G649">
        <v>0.72609852757216797</v>
      </c>
      <c r="H649">
        <v>1.3076253276068499</v>
      </c>
      <c r="I649">
        <v>63.245668804044598</v>
      </c>
      <c r="J649">
        <v>2.3951653037986298</v>
      </c>
      <c r="L649">
        <v>1.02332766054099</v>
      </c>
      <c r="M649">
        <f t="shared" si="40"/>
        <v>1.8819385194586753</v>
      </c>
      <c r="P649">
        <f t="shared" si="41"/>
        <v>39.915103365448473</v>
      </c>
    </row>
    <row r="650" spans="1:16" x14ac:dyDescent="0.15">
      <c r="A650">
        <f t="shared" si="38"/>
        <v>2005</v>
      </c>
      <c r="B650">
        <f t="shared" si="39"/>
        <v>1</v>
      </c>
      <c r="C650">
        <v>8.8000000000000007</v>
      </c>
      <c r="D650">
        <v>92.4</v>
      </c>
      <c r="E650">
        <v>16.600000000000001</v>
      </c>
      <c r="F650">
        <v>2.8</v>
      </c>
      <c r="G650">
        <v>0.74707754645038704</v>
      </c>
      <c r="H650">
        <v>1.3181148370459601</v>
      </c>
      <c r="I650">
        <v>65.958912912917697</v>
      </c>
      <c r="J650">
        <v>2.79508727998771</v>
      </c>
      <c r="L650">
        <v>0.62477896441538905</v>
      </c>
      <c r="M650">
        <f t="shared" si="40"/>
        <v>4.7102381846423658</v>
      </c>
      <c r="P650">
        <f t="shared" si="41"/>
        <v>35.021754766773732</v>
      </c>
    </row>
    <row r="651" spans="1:16" x14ac:dyDescent="0.15">
      <c r="A651">
        <f t="shared" si="38"/>
        <v>2005</v>
      </c>
      <c r="B651">
        <f t="shared" si="39"/>
        <v>2</v>
      </c>
      <c r="C651">
        <v>7.6</v>
      </c>
      <c r="D651">
        <v>61.8</v>
      </c>
      <c r="E651">
        <v>22.4</v>
      </c>
      <c r="F651">
        <v>1.8</v>
      </c>
      <c r="G651">
        <v>0.69560510427295197</v>
      </c>
      <c r="H651">
        <v>1.7023437547445399</v>
      </c>
      <c r="I651">
        <v>66.635770806010001</v>
      </c>
      <c r="J651">
        <v>1.79528190254886</v>
      </c>
      <c r="L651">
        <v>-0.39626154991694101</v>
      </c>
      <c r="M651">
        <f t="shared" si="40"/>
        <v>4.8028627040457232</v>
      </c>
      <c r="P651">
        <f t="shared" si="41"/>
        <v>47.854898260478549</v>
      </c>
    </row>
    <row r="652" spans="1:16" x14ac:dyDescent="0.15">
      <c r="A652">
        <f t="shared" si="38"/>
        <v>2005</v>
      </c>
      <c r="B652">
        <f t="shared" si="39"/>
        <v>3</v>
      </c>
      <c r="C652">
        <v>11.5</v>
      </c>
      <c r="D652">
        <v>64.099999999999994</v>
      </c>
      <c r="E652">
        <v>26.6</v>
      </c>
      <c r="F652">
        <v>3.4</v>
      </c>
      <c r="G652">
        <v>0.77954966088939603</v>
      </c>
      <c r="H652">
        <v>2.1310362761727002</v>
      </c>
      <c r="I652">
        <v>57.4471503062938</v>
      </c>
      <c r="J652">
        <v>3.39496980730569</v>
      </c>
      <c r="L652">
        <v>2.7874928804587902</v>
      </c>
      <c r="M652">
        <f t="shared" si="40"/>
        <v>0.36902821665135366</v>
      </c>
      <c r="P652">
        <f t="shared" si="41"/>
        <v>28.281502467755253</v>
      </c>
    </row>
    <row r="653" spans="1:16" x14ac:dyDescent="0.15">
      <c r="A653">
        <f t="shared" si="38"/>
        <v>2005</v>
      </c>
      <c r="B653">
        <f t="shared" si="39"/>
        <v>4</v>
      </c>
      <c r="C653">
        <v>15.5</v>
      </c>
      <c r="D653">
        <v>25.4</v>
      </c>
      <c r="E653">
        <v>36</v>
      </c>
      <c r="F653">
        <v>3.8</v>
      </c>
      <c r="G653">
        <v>0.80188377921791798</v>
      </c>
      <c r="H653">
        <v>3.3714407404226301</v>
      </c>
      <c r="I653">
        <v>45.535113715667002</v>
      </c>
      <c r="J653">
        <v>3.7948912008742202</v>
      </c>
      <c r="L653">
        <v>7.13832573867208</v>
      </c>
      <c r="M653">
        <f t="shared" si="40"/>
        <v>11.178554508539589</v>
      </c>
      <c r="P653">
        <f t="shared" si="41"/>
        <v>24.187847185559544</v>
      </c>
    </row>
    <row r="654" spans="1:16" x14ac:dyDescent="0.15">
      <c r="A654">
        <f t="shared" si="38"/>
        <v>2005</v>
      </c>
      <c r="B654">
        <f t="shared" si="39"/>
        <v>5</v>
      </c>
      <c r="C654">
        <v>20.2</v>
      </c>
      <c r="D654">
        <v>44.7</v>
      </c>
      <c r="E654">
        <v>28</v>
      </c>
      <c r="F654">
        <v>11.2</v>
      </c>
      <c r="G654">
        <v>1.33026808760019</v>
      </c>
      <c r="H654">
        <v>2.5550992257977301</v>
      </c>
      <c r="I654">
        <v>56.191391422838699</v>
      </c>
      <c r="J654">
        <v>11.1933949460973</v>
      </c>
      <c r="L654">
        <v>12.091122612024099</v>
      </c>
      <c r="M654">
        <f t="shared" si="40"/>
        <v>0.80591496217037961</v>
      </c>
      <c r="P654">
        <f t="shared" si="41"/>
        <v>6.1523323458210397</v>
      </c>
    </row>
    <row r="655" spans="1:16" x14ac:dyDescent="0.15">
      <c r="A655">
        <f t="shared" ref="A655:A718" si="42">A643+1</f>
        <v>2005</v>
      </c>
      <c r="B655">
        <f t="shared" ref="B655:B718" si="43">B643</f>
        <v>6</v>
      </c>
      <c r="C655">
        <v>24.4</v>
      </c>
      <c r="D655">
        <v>26.4</v>
      </c>
      <c r="E655">
        <v>30.6</v>
      </c>
      <c r="F655">
        <v>19</v>
      </c>
      <c r="G655">
        <v>2.1973933238855299</v>
      </c>
      <c r="H655">
        <v>3.29434263530116</v>
      </c>
      <c r="I655">
        <v>71.896876182368601</v>
      </c>
      <c r="J655">
        <v>18.991731469870501</v>
      </c>
      <c r="L655">
        <v>16.784590756958998</v>
      </c>
      <c r="M655">
        <f t="shared" si="40"/>
        <v>4.8714701265914977</v>
      </c>
      <c r="P655">
        <f t="shared" si="41"/>
        <v>105.65220980770667</v>
      </c>
    </row>
    <row r="656" spans="1:16" x14ac:dyDescent="0.15">
      <c r="A656">
        <f t="shared" si="42"/>
        <v>2005</v>
      </c>
      <c r="B656">
        <f t="shared" si="43"/>
        <v>7</v>
      </c>
      <c r="C656">
        <v>27.8</v>
      </c>
      <c r="D656">
        <v>1.3</v>
      </c>
      <c r="E656">
        <v>33.6</v>
      </c>
      <c r="F656">
        <v>22</v>
      </c>
      <c r="G656">
        <v>2.6439311922105802</v>
      </c>
      <c r="H656">
        <v>3.92293082411974</v>
      </c>
      <c r="I656">
        <v>70.766480176294905</v>
      </c>
      <c r="J656">
        <v>21.991068075926499</v>
      </c>
      <c r="L656">
        <v>20.669735681045601</v>
      </c>
      <c r="M656">
        <f t="shared" si="40"/>
        <v>1.7459192977616886</v>
      </c>
      <c r="P656">
        <f t="shared" si="41"/>
        <v>176.30694866904116</v>
      </c>
    </row>
    <row r="657" spans="1:16" x14ac:dyDescent="0.15">
      <c r="A657">
        <f t="shared" si="42"/>
        <v>2005</v>
      </c>
      <c r="B657">
        <f t="shared" si="43"/>
        <v>8</v>
      </c>
      <c r="C657">
        <v>27.2</v>
      </c>
      <c r="D657">
        <v>80.8</v>
      </c>
      <c r="E657">
        <v>34.200000000000003</v>
      </c>
      <c r="F657">
        <v>19.600000000000001</v>
      </c>
      <c r="G657">
        <v>2.28100577298245</v>
      </c>
      <c r="H657">
        <v>3.82989349298991</v>
      </c>
      <c r="I657">
        <v>63.231501066451102</v>
      </c>
      <c r="J657">
        <v>19.5915998397595</v>
      </c>
      <c r="L657">
        <v>19.8272485033614</v>
      </c>
      <c r="M657">
        <f t="shared" si="40"/>
        <v>5.553029265736141E-2</v>
      </c>
      <c r="P657">
        <f t="shared" si="41"/>
        <v>118.34381718402503</v>
      </c>
    </row>
    <row r="658" spans="1:16" x14ac:dyDescent="0.15">
      <c r="A658">
        <f t="shared" si="42"/>
        <v>2005</v>
      </c>
      <c r="B658">
        <f t="shared" si="43"/>
        <v>9</v>
      </c>
      <c r="C658">
        <v>24.7</v>
      </c>
      <c r="D658">
        <v>40</v>
      </c>
      <c r="E658">
        <v>32</v>
      </c>
      <c r="F658">
        <v>16.8</v>
      </c>
      <c r="G658">
        <v>1.91330569450912</v>
      </c>
      <c r="H658">
        <v>3.33404054538547</v>
      </c>
      <c r="I658">
        <v>61.489253125008403</v>
      </c>
      <c r="J658">
        <v>16.792209627583102</v>
      </c>
      <c r="L658">
        <v>17.095761212957701</v>
      </c>
      <c r="M658">
        <f t="shared" si="40"/>
        <v>9.2143564983432555E-2</v>
      </c>
      <c r="P658">
        <f t="shared" si="41"/>
        <v>65.273541098980104</v>
      </c>
    </row>
    <row r="659" spans="1:16" x14ac:dyDescent="0.15">
      <c r="A659">
        <f t="shared" si="42"/>
        <v>2005</v>
      </c>
      <c r="B659">
        <f t="shared" si="43"/>
        <v>10</v>
      </c>
      <c r="C659">
        <v>19.899999999999999</v>
      </c>
      <c r="D659">
        <v>159.5</v>
      </c>
      <c r="E659">
        <v>27.8</v>
      </c>
      <c r="F659">
        <v>9.6</v>
      </c>
      <c r="G659">
        <v>1.1954334347937801</v>
      </c>
      <c r="H659">
        <v>2.46578418777549</v>
      </c>
      <c r="I659">
        <v>51.442029992045498</v>
      </c>
      <c r="J659">
        <v>9.5937252189667799</v>
      </c>
      <c r="L659">
        <v>11.658403271980401</v>
      </c>
      <c r="M659">
        <f t="shared" si="40"/>
        <v>4.2628954625961164</v>
      </c>
      <c r="P659">
        <f t="shared" si="41"/>
        <v>0.77566741565265884</v>
      </c>
    </row>
    <row r="660" spans="1:16" x14ac:dyDescent="0.15">
      <c r="A660">
        <f t="shared" si="42"/>
        <v>2005</v>
      </c>
      <c r="B660">
        <f t="shared" si="43"/>
        <v>11</v>
      </c>
      <c r="C660">
        <v>14.1</v>
      </c>
      <c r="D660">
        <v>154.4</v>
      </c>
      <c r="E660">
        <v>23.8</v>
      </c>
      <c r="F660">
        <v>6.2</v>
      </c>
      <c r="G660">
        <v>0.94813654445332396</v>
      </c>
      <c r="H660">
        <v>1.9482104247376999</v>
      </c>
      <c r="I660">
        <v>58.926760193951303</v>
      </c>
      <c r="J660">
        <v>6.1944146682872798</v>
      </c>
      <c r="L660">
        <v>5.19978213288032</v>
      </c>
      <c r="M660">
        <f t="shared" si="40"/>
        <v>0.98929388049007727</v>
      </c>
      <c r="P660">
        <f t="shared" si="41"/>
        <v>6.3432992277372291</v>
      </c>
    </row>
    <row r="661" spans="1:16" x14ac:dyDescent="0.15">
      <c r="A661">
        <f t="shared" si="42"/>
        <v>2005</v>
      </c>
      <c r="B661">
        <f t="shared" si="43"/>
        <v>12</v>
      </c>
      <c r="C661">
        <v>11.6</v>
      </c>
      <c r="D661">
        <v>77.3</v>
      </c>
      <c r="E661">
        <v>20.8</v>
      </c>
      <c r="F661">
        <v>1.4</v>
      </c>
      <c r="G661">
        <v>0.67590997623516003</v>
      </c>
      <c r="H661">
        <v>1.56626315115339</v>
      </c>
      <c r="I661">
        <v>49.481115072685299</v>
      </c>
      <c r="J661">
        <v>1.3953593437379499</v>
      </c>
      <c r="L661">
        <v>2.7778933451619499</v>
      </c>
      <c r="M661">
        <f t="shared" si="40"/>
        <v>1.9114002650934567</v>
      </c>
      <c r="P661">
        <f t="shared" si="41"/>
        <v>53.547943670693229</v>
      </c>
    </row>
    <row r="662" spans="1:16" x14ac:dyDescent="0.15">
      <c r="A662">
        <f t="shared" si="42"/>
        <v>2006</v>
      </c>
      <c r="B662">
        <f t="shared" si="43"/>
        <v>1</v>
      </c>
      <c r="C662">
        <v>6.3</v>
      </c>
      <c r="D662">
        <v>125.7</v>
      </c>
      <c r="E662">
        <v>14.2</v>
      </c>
      <c r="F662">
        <v>0.6</v>
      </c>
      <c r="G662">
        <v>0.63799196508805101</v>
      </c>
      <c r="H662">
        <v>1.1287316677567101</v>
      </c>
      <c r="I662">
        <v>66.825742359290103</v>
      </c>
      <c r="J662">
        <v>0.595513526968659</v>
      </c>
      <c r="L662">
        <v>-1.2432522735351801</v>
      </c>
      <c r="M662">
        <f t="shared" si="40"/>
        <v>3.3810596691025245</v>
      </c>
      <c r="P662">
        <f t="shared" si="41"/>
        <v>65.893674160045123</v>
      </c>
    </row>
    <row r="663" spans="1:16" x14ac:dyDescent="0.15">
      <c r="A663">
        <f t="shared" si="42"/>
        <v>2006</v>
      </c>
      <c r="B663">
        <f t="shared" si="43"/>
        <v>2</v>
      </c>
      <c r="C663">
        <v>9.1999999999999993</v>
      </c>
      <c r="D663">
        <v>14.9</v>
      </c>
      <c r="E663">
        <v>16.2</v>
      </c>
      <c r="F663">
        <v>2.2000000000000002</v>
      </c>
      <c r="G663">
        <v>0.71580544433126503</v>
      </c>
      <c r="H663">
        <v>1.2787252873745301</v>
      </c>
      <c r="I663">
        <v>61.513039649407702</v>
      </c>
      <c r="J663">
        <v>2.1952042283108901</v>
      </c>
      <c r="L663">
        <v>1.31166361696359</v>
      </c>
      <c r="M663">
        <f t="shared" si="40"/>
        <v>0.7806440118999608</v>
      </c>
      <c r="P663">
        <f t="shared" si="41"/>
        <v>42.481731994288054</v>
      </c>
    </row>
    <row r="664" spans="1:16" x14ac:dyDescent="0.15">
      <c r="A664">
        <f t="shared" si="42"/>
        <v>2006</v>
      </c>
      <c r="B664">
        <f t="shared" si="43"/>
        <v>3</v>
      </c>
      <c r="C664">
        <v>12.3</v>
      </c>
      <c r="D664">
        <v>18.5</v>
      </c>
      <c r="E664">
        <v>27</v>
      </c>
      <c r="F664">
        <v>5.4</v>
      </c>
      <c r="G664">
        <v>0.89696938990401898</v>
      </c>
      <c r="H664">
        <v>2.2311547828574301</v>
      </c>
      <c r="I664">
        <v>62.700954830251</v>
      </c>
      <c r="J664">
        <v>5.3945744446716803</v>
      </c>
      <c r="L664">
        <v>3.62864992495913</v>
      </c>
      <c r="M664">
        <f t="shared" si="40"/>
        <v>3.1184894093220019</v>
      </c>
      <c r="P664">
        <f t="shared" si="41"/>
        <v>11.011983944498894</v>
      </c>
    </row>
    <row r="665" spans="1:16" x14ac:dyDescent="0.15">
      <c r="A665">
        <f t="shared" si="42"/>
        <v>2006</v>
      </c>
      <c r="B665">
        <f t="shared" si="43"/>
        <v>4</v>
      </c>
      <c r="C665">
        <v>15.6</v>
      </c>
      <c r="D665">
        <v>6.1</v>
      </c>
      <c r="E665">
        <v>27</v>
      </c>
      <c r="F665">
        <v>10</v>
      </c>
      <c r="G665">
        <v>1.22796261933938</v>
      </c>
      <c r="H665">
        <v>2.39665139757511</v>
      </c>
      <c r="I665">
        <v>69.284530204418999</v>
      </c>
      <c r="J665">
        <v>9.9936430003162595</v>
      </c>
      <c r="L665">
        <v>7.0949079111838298</v>
      </c>
      <c r="M665">
        <f t="shared" si="40"/>
        <v>8.4026651169675954</v>
      </c>
      <c r="P665">
        <f t="shared" si="41"/>
        <v>1.6400326868006978</v>
      </c>
    </row>
    <row r="666" spans="1:16" x14ac:dyDescent="0.15">
      <c r="A666">
        <f t="shared" si="42"/>
        <v>2006</v>
      </c>
      <c r="B666">
        <f t="shared" si="43"/>
        <v>5</v>
      </c>
      <c r="C666">
        <v>19.899999999999999</v>
      </c>
      <c r="D666">
        <v>6.4</v>
      </c>
      <c r="E666">
        <v>31.6</v>
      </c>
      <c r="F666">
        <v>13.8</v>
      </c>
      <c r="G666">
        <v>1.5779746093220399</v>
      </c>
      <c r="H666">
        <v>3.1131621444623301</v>
      </c>
      <c r="I666">
        <v>67.903586110952403</v>
      </c>
      <c r="J666">
        <v>13.7928503000602</v>
      </c>
      <c r="L666">
        <v>11.658403271980401</v>
      </c>
      <c r="M666">
        <f t="shared" si="40"/>
        <v>4.5558641156786885</v>
      </c>
      <c r="P666">
        <f t="shared" si="41"/>
        <v>25.804824301713047</v>
      </c>
    </row>
    <row r="667" spans="1:16" x14ac:dyDescent="0.15">
      <c r="A667">
        <f t="shared" si="42"/>
        <v>2006</v>
      </c>
      <c r="B667">
        <f t="shared" si="43"/>
        <v>6</v>
      </c>
      <c r="C667">
        <v>26.6</v>
      </c>
      <c r="D667">
        <v>0.2</v>
      </c>
      <c r="E667">
        <v>32.299999999999997</v>
      </c>
      <c r="F667">
        <v>19.2</v>
      </c>
      <c r="G667">
        <v>2.2249611183378302</v>
      </c>
      <c r="H667">
        <v>3.5304693220422898</v>
      </c>
      <c r="I667">
        <v>63.889346536573797</v>
      </c>
      <c r="J667">
        <v>19.1916876514269</v>
      </c>
      <c r="L667">
        <v>18.867763389396298</v>
      </c>
      <c r="M667">
        <f t="shared" si="40"/>
        <v>0.10492692753206981</v>
      </c>
      <c r="P667">
        <f t="shared" si="41"/>
        <v>109.80278191830283</v>
      </c>
    </row>
    <row r="668" spans="1:16" x14ac:dyDescent="0.15">
      <c r="A668">
        <f t="shared" si="42"/>
        <v>2006</v>
      </c>
      <c r="B668">
        <f t="shared" si="43"/>
        <v>7</v>
      </c>
      <c r="C668">
        <v>26.5</v>
      </c>
      <c r="D668">
        <v>17.2</v>
      </c>
      <c r="E668">
        <v>32.4</v>
      </c>
      <c r="F668">
        <v>20.8</v>
      </c>
      <c r="G668">
        <v>2.4566163260716198</v>
      </c>
      <c r="H668">
        <v>3.6599637620622398</v>
      </c>
      <c r="I668">
        <v>70.957766785324395</v>
      </c>
      <c r="J668">
        <v>20.7913350065195</v>
      </c>
      <c r="L668">
        <v>18.821061868657001</v>
      </c>
      <c r="M668">
        <f t="shared" si="40"/>
        <v>3.8819762377825375</v>
      </c>
      <c r="P668">
        <f t="shared" si="41"/>
        <v>145.88604630495928</v>
      </c>
    </row>
    <row r="669" spans="1:16" x14ac:dyDescent="0.15">
      <c r="A669">
        <f t="shared" si="42"/>
        <v>2006</v>
      </c>
      <c r="B669">
        <f t="shared" si="43"/>
        <v>8</v>
      </c>
      <c r="C669">
        <v>28.4</v>
      </c>
      <c r="D669">
        <v>0</v>
      </c>
      <c r="E669">
        <v>34.4</v>
      </c>
      <c r="F669">
        <v>20.399999999999999</v>
      </c>
      <c r="G669">
        <v>2.3968104104453798</v>
      </c>
      <c r="H669">
        <v>3.9178447741848301</v>
      </c>
      <c r="I669">
        <v>61.951275259596201</v>
      </c>
      <c r="J669">
        <v>20.391423517305601</v>
      </c>
      <c r="L669">
        <v>21.516267401788198</v>
      </c>
      <c r="M669">
        <f t="shared" si="40"/>
        <v>1.2652737644578995</v>
      </c>
      <c r="P669">
        <f t="shared" si="41"/>
        <v>136.38544993652044</v>
      </c>
    </row>
    <row r="670" spans="1:16" x14ac:dyDescent="0.15">
      <c r="A670">
        <f t="shared" si="42"/>
        <v>2006</v>
      </c>
      <c r="B670">
        <f t="shared" si="43"/>
        <v>9</v>
      </c>
      <c r="C670">
        <v>24.4</v>
      </c>
      <c r="D670">
        <v>198.9</v>
      </c>
      <c r="E670">
        <v>35</v>
      </c>
      <c r="F670">
        <v>14</v>
      </c>
      <c r="G670">
        <v>1.59860485942529</v>
      </c>
      <c r="H670">
        <v>3.6106430489607102</v>
      </c>
      <c r="I670">
        <v>52.305017218947597</v>
      </c>
      <c r="J670">
        <v>13.9928079963857</v>
      </c>
      <c r="L670">
        <v>16.784590756958998</v>
      </c>
      <c r="M670">
        <f t="shared" si="40"/>
        <v>7.794050982234265</v>
      </c>
      <c r="P670">
        <f t="shared" si="41"/>
        <v>27.876315553509144</v>
      </c>
    </row>
    <row r="671" spans="1:16" x14ac:dyDescent="0.15">
      <c r="A671">
        <f t="shared" si="42"/>
        <v>2006</v>
      </c>
      <c r="B671">
        <f t="shared" si="43"/>
        <v>10</v>
      </c>
      <c r="C671">
        <v>21.8</v>
      </c>
      <c r="D671">
        <v>49.4</v>
      </c>
      <c r="E671">
        <v>30.5</v>
      </c>
      <c r="F671">
        <v>14.4</v>
      </c>
      <c r="G671">
        <v>1.6405764392484401</v>
      </c>
      <c r="H671">
        <v>3.0034278798749501</v>
      </c>
      <c r="I671">
        <v>62.8122855245824</v>
      </c>
      <c r="J671">
        <v>14.3927232142546</v>
      </c>
      <c r="L671">
        <v>13.210209470854</v>
      </c>
      <c r="M671">
        <f t="shared" si="40"/>
        <v>1.3983387533312999</v>
      </c>
      <c r="P671">
        <f t="shared" si="41"/>
        <v>32.259194553594099</v>
      </c>
    </row>
    <row r="672" spans="1:16" x14ac:dyDescent="0.15">
      <c r="A672">
        <f t="shared" si="42"/>
        <v>2006</v>
      </c>
      <c r="B672">
        <f t="shared" si="43"/>
        <v>11</v>
      </c>
      <c r="C672">
        <v>14.2</v>
      </c>
      <c r="D672">
        <v>195.7</v>
      </c>
      <c r="E672">
        <v>32</v>
      </c>
      <c r="F672">
        <v>5.4</v>
      </c>
      <c r="G672">
        <v>0.89696938990401898</v>
      </c>
      <c r="H672">
        <v>2.8258723930829199</v>
      </c>
      <c r="I672">
        <v>55.3865542969383</v>
      </c>
      <c r="J672">
        <v>5.3945744446716803</v>
      </c>
      <c r="L672">
        <v>5.3404351578615099</v>
      </c>
      <c r="M672">
        <f t="shared" si="40"/>
        <v>2.9310623763138949E-3</v>
      </c>
      <c r="P672">
        <f t="shared" si="41"/>
        <v>11.011983944498894</v>
      </c>
    </row>
    <row r="673" spans="1:16" x14ac:dyDescent="0.15">
      <c r="A673">
        <f t="shared" si="42"/>
        <v>2006</v>
      </c>
      <c r="B673">
        <f t="shared" si="43"/>
        <v>12</v>
      </c>
      <c r="C673">
        <v>8.4</v>
      </c>
      <c r="D673">
        <v>277.60000000000002</v>
      </c>
      <c r="E673">
        <v>15.5</v>
      </c>
      <c r="F673">
        <v>1.2</v>
      </c>
      <c r="G673">
        <v>0.66624845405223598</v>
      </c>
      <c r="H673">
        <v>1.21363567608616</v>
      </c>
      <c r="I673">
        <v>60.439080105196503</v>
      </c>
      <c r="J673">
        <v>1.1953979769391001</v>
      </c>
      <c r="L673">
        <v>-1.19609475194071E-2</v>
      </c>
      <c r="M673">
        <f t="shared" si="40"/>
        <v>1.4577155724696034</v>
      </c>
      <c r="P673">
        <f t="shared" si="41"/>
        <v>56.514421229563432</v>
      </c>
    </row>
    <row r="674" spans="1:16" x14ac:dyDescent="0.15">
      <c r="A674">
        <f t="shared" si="42"/>
        <v>2007</v>
      </c>
      <c r="B674">
        <f t="shared" si="43"/>
        <v>1</v>
      </c>
      <c r="C674">
        <v>8.6</v>
      </c>
      <c r="D674">
        <v>47.4</v>
      </c>
      <c r="E674">
        <v>20</v>
      </c>
      <c r="F674">
        <v>0</v>
      </c>
      <c r="G674">
        <v>0.61080000000000001</v>
      </c>
      <c r="H674">
        <v>1.4745406354637201</v>
      </c>
      <c r="I674">
        <v>54.662433090905097</v>
      </c>
      <c r="J674">
        <v>-4.3714473631505301E-3</v>
      </c>
      <c r="L674">
        <v>0.24388724056786301</v>
      </c>
      <c r="M674">
        <f t="shared" si="40"/>
        <v>6.1632376133228375E-2</v>
      </c>
      <c r="P674">
        <f t="shared" si="41"/>
        <v>75.992658939270498</v>
      </c>
    </row>
    <row r="675" spans="1:16" x14ac:dyDescent="0.15">
      <c r="A675">
        <f t="shared" si="42"/>
        <v>2007</v>
      </c>
      <c r="B675">
        <f t="shared" si="43"/>
        <v>2</v>
      </c>
      <c r="C675">
        <v>8.9</v>
      </c>
      <c r="D675">
        <v>80.5</v>
      </c>
      <c r="E675">
        <v>16</v>
      </c>
      <c r="F675">
        <v>1.4</v>
      </c>
      <c r="G675">
        <v>0.67590997623516003</v>
      </c>
      <c r="H675">
        <v>1.2470983283603601</v>
      </c>
      <c r="I675">
        <v>59.273310427323402</v>
      </c>
      <c r="J675">
        <v>1.3953593437379499</v>
      </c>
      <c r="L675">
        <v>0.83033123936019704</v>
      </c>
      <c r="M675">
        <f t="shared" si="40"/>
        <v>0.31925675873671677</v>
      </c>
      <c r="P675">
        <f t="shared" si="41"/>
        <v>53.547943670693229</v>
      </c>
    </row>
    <row r="676" spans="1:16" x14ac:dyDescent="0.15">
      <c r="A676">
        <f t="shared" si="42"/>
        <v>2007</v>
      </c>
      <c r="B676">
        <f t="shared" si="43"/>
        <v>3</v>
      </c>
      <c r="C676">
        <v>10.4</v>
      </c>
      <c r="D676">
        <v>147</v>
      </c>
      <c r="E676">
        <v>17.2</v>
      </c>
      <c r="F676">
        <v>2.4</v>
      </c>
      <c r="G676">
        <v>0.72609852757216797</v>
      </c>
      <c r="H676">
        <v>1.34426209257552</v>
      </c>
      <c r="I676">
        <v>57.568951393209197</v>
      </c>
      <c r="J676">
        <v>2.3951653037986298</v>
      </c>
      <c r="L676">
        <v>1.76810002674438</v>
      </c>
      <c r="M676">
        <f t="shared" si="40"/>
        <v>0.39321086168712299</v>
      </c>
      <c r="P676">
        <f t="shared" si="41"/>
        <v>39.915103365448473</v>
      </c>
    </row>
    <row r="677" spans="1:16" x14ac:dyDescent="0.15">
      <c r="A677">
        <f t="shared" si="42"/>
        <v>2007</v>
      </c>
      <c r="B677">
        <f t="shared" si="43"/>
        <v>4</v>
      </c>
      <c r="C677">
        <v>14.3</v>
      </c>
      <c r="D677">
        <v>15.1</v>
      </c>
      <c r="E677">
        <v>23.2</v>
      </c>
      <c r="F677">
        <v>7.6</v>
      </c>
      <c r="G677">
        <v>1.0438914352743001</v>
      </c>
      <c r="H677">
        <v>1.94374716910097</v>
      </c>
      <c r="I677">
        <v>64.0426574058162</v>
      </c>
      <c r="J677">
        <v>7.5941328165416104</v>
      </c>
      <c r="L677">
        <v>5.4847922408385301</v>
      </c>
      <c r="M677">
        <f t="shared" si="40"/>
        <v>4.4493176643074026</v>
      </c>
      <c r="P677">
        <f t="shared" si="41"/>
        <v>1.2518758375209238</v>
      </c>
    </row>
    <row r="678" spans="1:16" x14ac:dyDescent="0.15">
      <c r="A678">
        <f t="shared" si="42"/>
        <v>2007</v>
      </c>
      <c r="B678">
        <f t="shared" si="43"/>
        <v>5</v>
      </c>
      <c r="C678">
        <v>20.6</v>
      </c>
      <c r="D678">
        <v>5.6</v>
      </c>
      <c r="E678">
        <v>32.6</v>
      </c>
      <c r="F678">
        <v>14</v>
      </c>
      <c r="G678">
        <v>1.59860485942529</v>
      </c>
      <c r="H678">
        <v>3.25849306580078</v>
      </c>
      <c r="I678">
        <v>65.879678400085794</v>
      </c>
      <c r="J678">
        <v>13.9928079963857</v>
      </c>
      <c r="L678">
        <v>12.335730548944801</v>
      </c>
      <c r="M678">
        <f t="shared" si="40"/>
        <v>2.7459056668172472</v>
      </c>
      <c r="P678">
        <f t="shared" si="41"/>
        <v>27.876315553509144</v>
      </c>
    </row>
    <row r="679" spans="1:16" x14ac:dyDescent="0.15">
      <c r="A679">
        <f t="shared" si="42"/>
        <v>2007</v>
      </c>
      <c r="B679">
        <f t="shared" si="43"/>
        <v>6</v>
      </c>
      <c r="C679">
        <v>25.5</v>
      </c>
      <c r="D679">
        <v>20.3</v>
      </c>
      <c r="E679">
        <v>32.200000000000003</v>
      </c>
      <c r="F679">
        <v>19.399999999999999</v>
      </c>
      <c r="G679">
        <v>2.2528310020993598</v>
      </c>
      <c r="H679">
        <v>3.5308041836811599</v>
      </c>
      <c r="I679">
        <v>69.034165275068801</v>
      </c>
      <c r="J679">
        <v>19.3916437747232</v>
      </c>
      <c r="L679">
        <v>18.181863949359599</v>
      </c>
      <c r="M679">
        <f t="shared" si="40"/>
        <v>1.4635672258567842</v>
      </c>
      <c r="P679">
        <f t="shared" si="41"/>
        <v>114.03331773370715</v>
      </c>
    </row>
    <row r="680" spans="1:16" x14ac:dyDescent="0.15">
      <c r="A680">
        <f t="shared" si="42"/>
        <v>2007</v>
      </c>
      <c r="B680">
        <f t="shared" si="43"/>
        <v>7</v>
      </c>
      <c r="C680">
        <v>25.8</v>
      </c>
      <c r="D680">
        <v>37.299999999999997</v>
      </c>
      <c r="E680">
        <v>32.200000000000003</v>
      </c>
      <c r="F680">
        <v>20</v>
      </c>
      <c r="G680">
        <v>2.3382812709274501</v>
      </c>
      <c r="H680">
        <v>3.5735293180952001</v>
      </c>
      <c r="I680">
        <v>70.389821825688799</v>
      </c>
      <c r="J680">
        <v>19.9915117950524</v>
      </c>
      <c r="L680">
        <v>18.636785373031501</v>
      </c>
      <c r="M680">
        <f t="shared" si="40"/>
        <v>1.8352836785215481</v>
      </c>
      <c r="P680">
        <f t="shared" si="41"/>
        <v>127.20470670982162</v>
      </c>
    </row>
    <row r="681" spans="1:16" x14ac:dyDescent="0.15">
      <c r="A681">
        <f t="shared" si="42"/>
        <v>2007</v>
      </c>
      <c r="B681">
        <f t="shared" si="43"/>
        <v>8</v>
      </c>
      <c r="C681">
        <v>28.2</v>
      </c>
      <c r="D681">
        <v>5.3</v>
      </c>
      <c r="E681">
        <v>33.799999999999997</v>
      </c>
      <c r="F681">
        <v>21.6</v>
      </c>
      <c r="G681">
        <v>2.5801527260359398</v>
      </c>
      <c r="H681">
        <v>3.9202321095142798</v>
      </c>
      <c r="I681">
        <v>67.469578090497805</v>
      </c>
      <c r="J681">
        <v>21.591157285829699</v>
      </c>
      <c r="L681">
        <v>21.100510255775902</v>
      </c>
      <c r="M681">
        <f t="shared" si="40"/>
        <v>0.24073450810061142</v>
      </c>
      <c r="P681">
        <f t="shared" si="41"/>
        <v>165.84679623038281</v>
      </c>
    </row>
    <row r="682" spans="1:16" x14ac:dyDescent="0.15">
      <c r="A682">
        <f t="shared" si="42"/>
        <v>2007</v>
      </c>
      <c r="B682">
        <f t="shared" si="43"/>
        <v>9</v>
      </c>
      <c r="C682">
        <v>25.3</v>
      </c>
      <c r="D682">
        <v>109.5</v>
      </c>
      <c r="E682">
        <v>33.5</v>
      </c>
      <c r="F682">
        <v>16.2</v>
      </c>
      <c r="G682">
        <v>1.8416451304177901</v>
      </c>
      <c r="H682">
        <v>3.50729825819014</v>
      </c>
      <c r="I682">
        <v>57.1083283869973</v>
      </c>
      <c r="J682">
        <v>16.192338810766898</v>
      </c>
      <c r="L682">
        <v>17.821278629948999</v>
      </c>
      <c r="M682">
        <f t="shared" si="40"/>
        <v>2.6534449345170152</v>
      </c>
      <c r="P682">
        <f t="shared" si="41"/>
        <v>55.940428406409865</v>
      </c>
    </row>
    <row r="683" spans="1:16" x14ac:dyDescent="0.15">
      <c r="A683">
        <f t="shared" si="42"/>
        <v>2007</v>
      </c>
      <c r="B683">
        <f t="shared" si="43"/>
        <v>10</v>
      </c>
      <c r="C683">
        <v>19.7</v>
      </c>
      <c r="D683">
        <v>110.3</v>
      </c>
      <c r="E683">
        <v>35.4</v>
      </c>
      <c r="F683">
        <v>12.8</v>
      </c>
      <c r="G683">
        <v>1.47828812524328</v>
      </c>
      <c r="H683">
        <v>3.6132375069748099</v>
      </c>
      <c r="I683">
        <v>64.407578147549302</v>
      </c>
      <c r="J683">
        <v>12.7930609445222</v>
      </c>
      <c r="L683">
        <v>11.3198444292783</v>
      </c>
      <c r="M683">
        <f t="shared" si="40"/>
        <v>2.1703669007873798</v>
      </c>
      <c r="P683">
        <f t="shared" si="41"/>
        <v>16.646853321119035</v>
      </c>
    </row>
    <row r="684" spans="1:16" x14ac:dyDescent="0.15">
      <c r="A684">
        <f t="shared" si="42"/>
        <v>2007</v>
      </c>
      <c r="B684">
        <f t="shared" si="43"/>
        <v>11</v>
      </c>
      <c r="C684">
        <v>14.6</v>
      </c>
      <c r="D684">
        <v>155.4</v>
      </c>
      <c r="E684">
        <v>27.5</v>
      </c>
      <c r="F684">
        <v>6.6</v>
      </c>
      <c r="G684">
        <v>0.97467145663064603</v>
      </c>
      <c r="H684">
        <v>2.32297083296117</v>
      </c>
      <c r="I684">
        <v>58.647230935378602</v>
      </c>
      <c r="J684">
        <v>6.5943344305250102</v>
      </c>
      <c r="L684">
        <v>5.9482079080177401</v>
      </c>
      <c r="M684">
        <f t="shared" si="40"/>
        <v>0.41747948308733779</v>
      </c>
      <c r="P684">
        <f t="shared" si="41"/>
        <v>4.4887666380892721</v>
      </c>
    </row>
    <row r="685" spans="1:16" x14ac:dyDescent="0.15">
      <c r="A685">
        <f t="shared" si="42"/>
        <v>2007</v>
      </c>
      <c r="B685">
        <f t="shared" si="43"/>
        <v>12</v>
      </c>
      <c r="C685">
        <v>9.5</v>
      </c>
      <c r="D685">
        <v>71.2</v>
      </c>
      <c r="E685">
        <v>20</v>
      </c>
      <c r="F685">
        <v>1.6</v>
      </c>
      <c r="G685">
        <v>0.68569507433820598</v>
      </c>
      <c r="H685">
        <v>1.5119881726328299</v>
      </c>
      <c r="I685">
        <v>57.746607306776298</v>
      </c>
      <c r="J685">
        <v>1.59532065227453</v>
      </c>
      <c r="L685">
        <v>1.4089630630700201</v>
      </c>
      <c r="M685">
        <f t="shared" si="40"/>
        <v>3.4729151054116884E-2</v>
      </c>
      <c r="P685">
        <f t="shared" si="41"/>
        <v>50.661436037632086</v>
      </c>
    </row>
    <row r="686" spans="1:16" x14ac:dyDescent="0.15">
      <c r="A686">
        <f t="shared" si="42"/>
        <v>2008</v>
      </c>
      <c r="B686">
        <f t="shared" si="43"/>
        <v>1</v>
      </c>
      <c r="C686">
        <v>4</v>
      </c>
      <c r="D686">
        <v>157.19999999999999</v>
      </c>
      <c r="E686">
        <v>18.600000000000001</v>
      </c>
      <c r="F686">
        <v>-2.8</v>
      </c>
      <c r="G686">
        <v>0.49698538445082002</v>
      </c>
      <c r="H686">
        <v>1.3200691494600501</v>
      </c>
      <c r="I686">
        <v>61.1101879828514</v>
      </c>
      <c r="J686">
        <v>-2.80384159415431</v>
      </c>
      <c r="L686">
        <v>-3.5268517705976499</v>
      </c>
      <c r="M686">
        <f t="shared" si="40"/>
        <v>0.52274371524062946</v>
      </c>
      <c r="P686">
        <f t="shared" si="41"/>
        <v>132.63776447581182</v>
      </c>
    </row>
    <row r="687" spans="1:16" x14ac:dyDescent="0.15">
      <c r="A687">
        <f t="shared" si="42"/>
        <v>2008</v>
      </c>
      <c r="B687">
        <f t="shared" si="43"/>
        <v>2</v>
      </c>
      <c r="C687">
        <v>7.1</v>
      </c>
      <c r="D687">
        <v>53.3</v>
      </c>
      <c r="E687">
        <v>15.4</v>
      </c>
      <c r="F687">
        <v>-0.2</v>
      </c>
      <c r="G687">
        <v>0.60196655084692496</v>
      </c>
      <c r="H687">
        <v>1.1758641788689499</v>
      </c>
      <c r="I687">
        <v>59.673991590177003</v>
      </c>
      <c r="J687">
        <v>-0.204333221998621</v>
      </c>
      <c r="L687">
        <v>-1.05919293503641</v>
      </c>
      <c r="M687">
        <f t="shared" si="40"/>
        <v>0.73078512897505088</v>
      </c>
      <c r="P687">
        <f t="shared" si="41"/>
        <v>79.518927936053046</v>
      </c>
    </row>
    <row r="688" spans="1:16" x14ac:dyDescent="0.15">
      <c r="A688">
        <f t="shared" si="42"/>
        <v>2008</v>
      </c>
      <c r="B688">
        <f t="shared" si="43"/>
        <v>3</v>
      </c>
      <c r="C688">
        <v>13.9</v>
      </c>
      <c r="D688">
        <v>11.4</v>
      </c>
      <c r="E688">
        <v>33.4</v>
      </c>
      <c r="F688">
        <v>5.6</v>
      </c>
      <c r="G688">
        <v>0.90952746275151197</v>
      </c>
      <c r="H688">
        <v>3.02681999219172</v>
      </c>
      <c r="I688">
        <v>57.265640726491597</v>
      </c>
      <c r="J688">
        <v>5.5945345879681598</v>
      </c>
      <c r="L688">
        <v>4.9376614147805302</v>
      </c>
      <c r="M688">
        <f t="shared" si="40"/>
        <v>0.43148236565358566</v>
      </c>
      <c r="P688">
        <f t="shared" si="41"/>
        <v>9.7248601483747823</v>
      </c>
    </row>
    <row r="689" spans="1:16" x14ac:dyDescent="0.15">
      <c r="A689">
        <f t="shared" si="42"/>
        <v>2008</v>
      </c>
      <c r="B689">
        <f t="shared" si="43"/>
        <v>4</v>
      </c>
      <c r="C689">
        <v>16.8</v>
      </c>
      <c r="D689">
        <v>3.6</v>
      </c>
      <c r="E689">
        <v>30</v>
      </c>
      <c r="F689">
        <v>11.2</v>
      </c>
      <c r="G689">
        <v>1.33026808760019</v>
      </c>
      <c r="H689">
        <v>2.7866665731796001</v>
      </c>
      <c r="I689">
        <v>69.527211015879203</v>
      </c>
      <c r="J689">
        <v>11.1933949460973</v>
      </c>
      <c r="L689">
        <v>7.3128383012665701</v>
      </c>
      <c r="M689">
        <f t="shared" si="40"/>
        <v>15.058719873739928</v>
      </c>
      <c r="P689">
        <f t="shared" si="41"/>
        <v>6.1523323458210397</v>
      </c>
    </row>
    <row r="690" spans="1:16" x14ac:dyDescent="0.15">
      <c r="A690">
        <f t="shared" si="42"/>
        <v>2008</v>
      </c>
      <c r="B690">
        <f t="shared" si="43"/>
        <v>5</v>
      </c>
      <c r="C690">
        <v>20.399999999999999</v>
      </c>
      <c r="D690">
        <v>11.6</v>
      </c>
      <c r="E690">
        <v>27.8</v>
      </c>
      <c r="F690">
        <v>14</v>
      </c>
      <c r="G690">
        <v>1.59860485942529</v>
      </c>
      <c r="H690">
        <v>2.6673699000912499</v>
      </c>
      <c r="I690">
        <v>66.697176066096802</v>
      </c>
      <c r="J690">
        <v>13.9928079963857</v>
      </c>
      <c r="L690">
        <v>12.2539086252693</v>
      </c>
      <c r="M690">
        <f t="shared" si="40"/>
        <v>3.0237710228690107</v>
      </c>
      <c r="P690">
        <f t="shared" si="41"/>
        <v>27.876315553509144</v>
      </c>
    </row>
    <row r="691" spans="1:16" x14ac:dyDescent="0.15">
      <c r="A691">
        <f t="shared" si="42"/>
        <v>2008</v>
      </c>
      <c r="B691">
        <f t="shared" si="43"/>
        <v>6</v>
      </c>
      <c r="C691">
        <v>24.4</v>
      </c>
      <c r="D691">
        <v>10.7</v>
      </c>
      <c r="E691">
        <v>31.4</v>
      </c>
      <c r="F691">
        <v>18.8</v>
      </c>
      <c r="G691">
        <v>2.1701248415136298</v>
      </c>
      <c r="H691">
        <v>3.3830210790805899</v>
      </c>
      <c r="I691">
        <v>71.004674190370807</v>
      </c>
      <c r="J691">
        <v>18.7917752300541</v>
      </c>
      <c r="L691">
        <v>16.784590756958998</v>
      </c>
      <c r="M691">
        <f t="shared" si="40"/>
        <v>4.02878950903406</v>
      </c>
      <c r="P691">
        <f t="shared" si="41"/>
        <v>101.58160147181741</v>
      </c>
    </row>
    <row r="692" spans="1:16" x14ac:dyDescent="0.15">
      <c r="A692">
        <f t="shared" si="42"/>
        <v>2008</v>
      </c>
      <c r="B692">
        <f t="shared" si="43"/>
        <v>7</v>
      </c>
      <c r="C692">
        <v>27</v>
      </c>
      <c r="D692">
        <v>19.899999999999999</v>
      </c>
      <c r="E692">
        <v>34.200000000000003</v>
      </c>
      <c r="F692">
        <v>20.399999999999999</v>
      </c>
      <c r="G692">
        <v>2.3968104104453798</v>
      </c>
      <c r="H692">
        <v>3.88779581172138</v>
      </c>
      <c r="I692">
        <v>67.225293864148199</v>
      </c>
      <c r="J692">
        <v>20.391423517305601</v>
      </c>
      <c r="L692">
        <v>19.418221494189702</v>
      </c>
      <c r="M692">
        <f t="shared" si="40"/>
        <v>0.94712217779687902</v>
      </c>
      <c r="P692">
        <f t="shared" si="41"/>
        <v>136.38544993652044</v>
      </c>
    </row>
    <row r="693" spans="1:16" x14ac:dyDescent="0.15">
      <c r="A693">
        <f t="shared" si="42"/>
        <v>2008</v>
      </c>
      <c r="B693">
        <f t="shared" si="43"/>
        <v>8</v>
      </c>
      <c r="C693">
        <v>27.8</v>
      </c>
      <c r="D693">
        <v>29.6</v>
      </c>
      <c r="E693">
        <v>35</v>
      </c>
      <c r="F693">
        <v>21</v>
      </c>
      <c r="G693">
        <v>2.4870053972720698</v>
      </c>
      <c r="H693">
        <v>4.0548433178840897</v>
      </c>
      <c r="I693">
        <v>66.566262640610702</v>
      </c>
      <c r="J693">
        <v>20.991290663736699</v>
      </c>
      <c r="L693">
        <v>20.669735681045601</v>
      </c>
      <c r="M693">
        <f t="shared" si="40"/>
        <v>0.10339760689347187</v>
      </c>
      <c r="P693">
        <f t="shared" si="41"/>
        <v>150.75628924259004</v>
      </c>
    </row>
    <row r="694" spans="1:16" x14ac:dyDescent="0.15">
      <c r="A694">
        <f t="shared" si="42"/>
        <v>2008</v>
      </c>
      <c r="B694">
        <f t="shared" si="43"/>
        <v>9</v>
      </c>
      <c r="C694">
        <v>25.7</v>
      </c>
      <c r="D694">
        <v>120.4</v>
      </c>
      <c r="E694">
        <v>33.200000000000003</v>
      </c>
      <c r="F694">
        <v>17</v>
      </c>
      <c r="G694">
        <v>1.9377293518704399</v>
      </c>
      <c r="H694">
        <v>3.51229124662148</v>
      </c>
      <c r="I694">
        <v>58.678417321589698</v>
      </c>
      <c r="J694">
        <v>16.9921664500012</v>
      </c>
      <c r="L694">
        <v>18.510826607320698</v>
      </c>
      <c r="M694">
        <f t="shared" si="40"/>
        <v>2.3063286734296837</v>
      </c>
      <c r="P694">
        <f t="shared" si="41"/>
        <v>68.544507843502942</v>
      </c>
    </row>
    <row r="695" spans="1:16" x14ac:dyDescent="0.15">
      <c r="A695">
        <f t="shared" si="42"/>
        <v>2008</v>
      </c>
      <c r="B695">
        <f t="shared" si="43"/>
        <v>10</v>
      </c>
      <c r="C695">
        <v>19.8</v>
      </c>
      <c r="D695">
        <v>208.2</v>
      </c>
      <c r="E695">
        <v>27.6</v>
      </c>
      <c r="F695">
        <v>12.4</v>
      </c>
      <c r="G695">
        <v>1.4399889496967899</v>
      </c>
      <c r="H695">
        <v>2.56638545499455</v>
      </c>
      <c r="I695">
        <v>62.350997023444002</v>
      </c>
      <c r="J695">
        <v>12.393144794481399</v>
      </c>
      <c r="L695">
        <v>11.486913953782899</v>
      </c>
      <c r="M695">
        <f t="shared" si="40"/>
        <v>0.82125433663311009</v>
      </c>
      <c r="P695">
        <f t="shared" si="41"/>
        <v>13.543426030221514</v>
      </c>
    </row>
    <row r="696" spans="1:16" x14ac:dyDescent="0.15">
      <c r="A696">
        <f t="shared" si="42"/>
        <v>2008</v>
      </c>
      <c r="B696">
        <f t="shared" si="43"/>
        <v>11</v>
      </c>
      <c r="C696">
        <v>13.7</v>
      </c>
      <c r="D696">
        <v>82.8</v>
      </c>
      <c r="E696">
        <v>22.6</v>
      </c>
      <c r="F696">
        <v>5.4</v>
      </c>
      <c r="G696">
        <v>0.89696938990401898</v>
      </c>
      <c r="H696">
        <v>1.8195749695777299</v>
      </c>
      <c r="I696">
        <v>57.213898586083303</v>
      </c>
      <c r="J696">
        <v>5.3945744446716803</v>
      </c>
      <c r="L696">
        <v>4.7279231077180999</v>
      </c>
      <c r="M696">
        <f t="shared" si="40"/>
        <v>0.44442400506199631</v>
      </c>
      <c r="P696">
        <f t="shared" si="41"/>
        <v>11.011983944498894</v>
      </c>
    </row>
    <row r="697" spans="1:16" x14ac:dyDescent="0.15">
      <c r="A697">
        <f t="shared" si="42"/>
        <v>2008</v>
      </c>
      <c r="B697">
        <f t="shared" si="43"/>
        <v>12</v>
      </c>
      <c r="C697">
        <v>9.5</v>
      </c>
      <c r="D697">
        <v>175.4</v>
      </c>
      <c r="E697">
        <v>21</v>
      </c>
      <c r="F697">
        <v>1.6</v>
      </c>
      <c r="G697">
        <v>0.68569507433820598</v>
      </c>
      <c r="H697">
        <v>1.58635023580514</v>
      </c>
      <c r="I697">
        <v>57.746607306776298</v>
      </c>
      <c r="J697">
        <v>1.59532065227453</v>
      </c>
      <c r="L697">
        <v>1.4089630630700201</v>
      </c>
      <c r="M697">
        <f t="shared" si="40"/>
        <v>3.4729151054116884E-2</v>
      </c>
      <c r="P697">
        <f t="shared" si="41"/>
        <v>50.661436037632086</v>
      </c>
    </row>
    <row r="698" spans="1:16" x14ac:dyDescent="0.15">
      <c r="A698">
        <f t="shared" si="42"/>
        <v>2009</v>
      </c>
      <c r="B698">
        <f t="shared" si="43"/>
        <v>1</v>
      </c>
      <c r="C698">
        <v>7.8</v>
      </c>
      <c r="D698">
        <v>89</v>
      </c>
      <c r="E698">
        <v>19.600000000000001</v>
      </c>
      <c r="F698">
        <v>1</v>
      </c>
      <c r="G698">
        <v>0.65670916398908097</v>
      </c>
      <c r="H698">
        <v>1.46885746848577</v>
      </c>
      <c r="I698">
        <v>62.056532065971602</v>
      </c>
      <c r="J698">
        <v>0.99543655187795099</v>
      </c>
      <c r="L698">
        <v>-0.219583210579431</v>
      </c>
      <c r="M698">
        <f t="shared" si="40"/>
        <v>1.4762730231619929</v>
      </c>
      <c r="P698">
        <f t="shared" si="41"/>
        <v>59.560868784144368</v>
      </c>
    </row>
    <row r="699" spans="1:16" x14ac:dyDescent="0.15">
      <c r="A699">
        <f t="shared" si="42"/>
        <v>2009</v>
      </c>
      <c r="B699">
        <f t="shared" si="43"/>
        <v>2</v>
      </c>
      <c r="C699">
        <v>10</v>
      </c>
      <c r="D699">
        <v>53.6</v>
      </c>
      <c r="E699">
        <v>20.5</v>
      </c>
      <c r="F699">
        <v>3.2</v>
      </c>
      <c r="G699">
        <v>0.768589882986073</v>
      </c>
      <c r="H699">
        <v>1.5901155817233801</v>
      </c>
      <c r="I699">
        <v>62.590657963151997</v>
      </c>
      <c r="J699">
        <v>3.1950090231284198</v>
      </c>
      <c r="L699">
        <v>1.2763407365549799</v>
      </c>
      <c r="M699">
        <f t="shared" si="40"/>
        <v>3.6812879939026599</v>
      </c>
      <c r="P699">
        <f t="shared" si="41"/>
        <v>30.448283914097026</v>
      </c>
    </row>
    <row r="700" spans="1:16" x14ac:dyDescent="0.15">
      <c r="A700">
        <f t="shared" si="42"/>
        <v>2009</v>
      </c>
      <c r="B700">
        <f t="shared" si="43"/>
        <v>3</v>
      </c>
      <c r="C700">
        <v>11.9</v>
      </c>
      <c r="D700">
        <v>54.4</v>
      </c>
      <c r="E700">
        <v>22.6</v>
      </c>
      <c r="F700">
        <v>4.2</v>
      </c>
      <c r="G700">
        <v>0.82478058998620996</v>
      </c>
      <c r="H700">
        <v>1.7834805696188301</v>
      </c>
      <c r="I700">
        <v>59.194403434345404</v>
      </c>
      <c r="J700">
        <v>4.1948123613948702</v>
      </c>
      <c r="L700">
        <v>2.9374525753468701</v>
      </c>
      <c r="M700">
        <f t="shared" si="40"/>
        <v>1.5809536315706727</v>
      </c>
      <c r="P700">
        <f t="shared" si="41"/>
        <v>20.41406825134198</v>
      </c>
    </row>
    <row r="701" spans="1:16" x14ac:dyDescent="0.15">
      <c r="A701">
        <f t="shared" si="42"/>
        <v>2009</v>
      </c>
      <c r="B701">
        <f t="shared" si="43"/>
        <v>4</v>
      </c>
      <c r="C701">
        <v>12.7</v>
      </c>
      <c r="D701">
        <v>81.599999999999994</v>
      </c>
      <c r="E701">
        <v>22.4</v>
      </c>
      <c r="F701">
        <v>5.8</v>
      </c>
      <c r="G701">
        <v>0.92224025736807502</v>
      </c>
      <c r="H701">
        <v>1.8156613312920999</v>
      </c>
      <c r="I701">
        <v>62.795937700435999</v>
      </c>
      <c r="J701">
        <v>5.7944946730028999</v>
      </c>
      <c r="L701">
        <v>4.3272847082748704</v>
      </c>
      <c r="M701">
        <f t="shared" si="40"/>
        <v>2.1527050805972254</v>
      </c>
      <c r="P701">
        <f t="shared" si="41"/>
        <v>8.5177048101399855</v>
      </c>
    </row>
    <row r="702" spans="1:16" x14ac:dyDescent="0.15">
      <c r="A702">
        <f t="shared" si="42"/>
        <v>2009</v>
      </c>
      <c r="B702">
        <f t="shared" si="43"/>
        <v>5</v>
      </c>
      <c r="C702">
        <v>19.899999999999999</v>
      </c>
      <c r="D702">
        <v>22.8</v>
      </c>
      <c r="E702">
        <v>30</v>
      </c>
      <c r="F702">
        <v>14.8</v>
      </c>
      <c r="G702">
        <v>1.6835115280330899</v>
      </c>
      <c r="H702">
        <v>2.96328829339605</v>
      </c>
      <c r="I702">
        <v>72.445063017642994</v>
      </c>
      <c r="J702">
        <v>14.792638199081001</v>
      </c>
      <c r="L702">
        <v>11.658403271980401</v>
      </c>
      <c r="M702">
        <f t="shared" si="40"/>
        <v>9.8234285782573032</v>
      </c>
      <c r="P702">
        <f t="shared" si="41"/>
        <v>36.961935083019611</v>
      </c>
    </row>
    <row r="703" spans="1:16" x14ac:dyDescent="0.15">
      <c r="A703">
        <f t="shared" si="42"/>
        <v>2009</v>
      </c>
      <c r="B703">
        <f t="shared" si="43"/>
        <v>6</v>
      </c>
      <c r="C703">
        <v>24.7</v>
      </c>
      <c r="D703">
        <v>1.4</v>
      </c>
      <c r="E703">
        <v>32.6</v>
      </c>
      <c r="F703">
        <v>18</v>
      </c>
      <c r="G703">
        <v>2.06398920266049</v>
      </c>
      <c r="H703">
        <v>3.4911852374183701</v>
      </c>
      <c r="I703">
        <v>66.331875190616501</v>
      </c>
      <c r="J703">
        <v>17.991949688187901</v>
      </c>
      <c r="L703">
        <v>17.095761212957701</v>
      </c>
      <c r="M703">
        <f t="shared" si="40"/>
        <v>0.80315378313543173</v>
      </c>
      <c r="P703">
        <f t="shared" si="41"/>
        <v>86.09880727325347</v>
      </c>
    </row>
    <row r="704" spans="1:16" x14ac:dyDescent="0.15">
      <c r="A704">
        <f t="shared" si="42"/>
        <v>2009</v>
      </c>
      <c r="B704">
        <f t="shared" si="43"/>
        <v>7</v>
      </c>
      <c r="C704">
        <v>27.5</v>
      </c>
      <c r="D704">
        <v>12.3</v>
      </c>
      <c r="E704">
        <v>34.799999999999997</v>
      </c>
      <c r="F704">
        <v>21</v>
      </c>
      <c r="G704">
        <v>2.4870053972720698</v>
      </c>
      <c r="H704">
        <v>4.0239149194966002</v>
      </c>
      <c r="I704">
        <v>67.742368594325896</v>
      </c>
      <c r="J704">
        <v>20.991290663736699</v>
      </c>
      <c r="L704">
        <v>20.3561841262614</v>
      </c>
      <c r="M704">
        <f t="shared" si="40"/>
        <v>0.40336031394386268</v>
      </c>
      <c r="P704">
        <f t="shared" si="41"/>
        <v>150.75628924259004</v>
      </c>
    </row>
    <row r="705" spans="1:16" x14ac:dyDescent="0.15">
      <c r="A705">
        <f t="shared" si="42"/>
        <v>2009</v>
      </c>
      <c r="B705">
        <f t="shared" si="43"/>
        <v>8</v>
      </c>
      <c r="C705">
        <v>25.1</v>
      </c>
      <c r="D705">
        <v>116.4</v>
      </c>
      <c r="E705">
        <v>31.4</v>
      </c>
      <c r="F705">
        <v>18.2</v>
      </c>
      <c r="G705">
        <v>2.0900878010879702</v>
      </c>
      <c r="H705">
        <v>3.3430025588677599</v>
      </c>
      <c r="I705">
        <v>65.587930478865104</v>
      </c>
      <c r="J705">
        <v>18.191906161044599</v>
      </c>
      <c r="L705">
        <v>17.509678428341999</v>
      </c>
      <c r="M705">
        <f t="shared" si="40"/>
        <v>0.46543467926853033</v>
      </c>
      <c r="P705">
        <f t="shared" si="41"/>
        <v>89.849559811352989</v>
      </c>
    </row>
    <row r="706" spans="1:16" x14ac:dyDescent="0.15">
      <c r="A706">
        <f t="shared" si="42"/>
        <v>2009</v>
      </c>
      <c r="B706">
        <f t="shared" si="43"/>
        <v>9</v>
      </c>
      <c r="C706">
        <v>23.6</v>
      </c>
      <c r="D706">
        <v>158.1</v>
      </c>
      <c r="E706">
        <v>29.6</v>
      </c>
      <c r="F706">
        <v>15.2</v>
      </c>
      <c r="G706">
        <v>1.7274288624668701</v>
      </c>
      <c r="H706">
        <v>2.9370552562934602</v>
      </c>
      <c r="I706">
        <v>59.3002136359801</v>
      </c>
      <c r="J706">
        <v>15.1925529508651</v>
      </c>
      <c r="L706">
        <v>15.719031268040901</v>
      </c>
      <c r="M706">
        <f t="shared" si="40"/>
        <v>0.27717941845626348</v>
      </c>
      <c r="P706">
        <f t="shared" si="41"/>
        <v>41.984536582605109</v>
      </c>
    </row>
    <row r="707" spans="1:16" x14ac:dyDescent="0.15">
      <c r="A707">
        <f t="shared" si="42"/>
        <v>2009</v>
      </c>
      <c r="B707">
        <f t="shared" si="43"/>
        <v>10</v>
      </c>
      <c r="C707">
        <v>20.100000000000001</v>
      </c>
      <c r="D707">
        <v>138.80000000000001</v>
      </c>
      <c r="E707">
        <v>26.6</v>
      </c>
      <c r="F707">
        <v>11.6</v>
      </c>
      <c r="G707">
        <v>1.3659958455711501</v>
      </c>
      <c r="H707">
        <v>2.42425936851357</v>
      </c>
      <c r="I707">
        <v>58.0584271337502</v>
      </c>
      <c r="J707">
        <v>11.5933117952691</v>
      </c>
      <c r="L707">
        <v>11.9691386763068</v>
      </c>
      <c r="M707">
        <f t="shared" ref="M707:M769" si="44">(J707-L707)^2</f>
        <v>0.14124584451052527</v>
      </c>
      <c r="P707">
        <f t="shared" ref="P707:P769" si="45">(J707-AVERAGE($J$2:$J$769))^2</f>
        <v>8.2961649833854612</v>
      </c>
    </row>
    <row r="708" spans="1:16" x14ac:dyDescent="0.15">
      <c r="A708">
        <f t="shared" si="42"/>
        <v>2009</v>
      </c>
      <c r="B708">
        <f t="shared" si="43"/>
        <v>11</v>
      </c>
      <c r="C708">
        <v>14.7</v>
      </c>
      <c r="D708">
        <v>223.2</v>
      </c>
      <c r="E708">
        <v>27</v>
      </c>
      <c r="F708">
        <v>5.4</v>
      </c>
      <c r="G708">
        <v>0.89696938990401898</v>
      </c>
      <c r="H708">
        <v>2.2311547828574301</v>
      </c>
      <c r="I708">
        <v>53.624480120888698</v>
      </c>
      <c r="J708">
        <v>5.3945744446716803</v>
      </c>
      <c r="L708">
        <v>6.11821347480908</v>
      </c>
      <c r="M708">
        <f t="shared" si="44"/>
        <v>0.52365344593819629</v>
      </c>
      <c r="P708">
        <f t="shared" si="45"/>
        <v>11.011983944498894</v>
      </c>
    </row>
    <row r="709" spans="1:16" x14ac:dyDescent="0.15">
      <c r="A709">
        <f t="shared" si="42"/>
        <v>2009</v>
      </c>
      <c r="B709">
        <f t="shared" si="43"/>
        <v>12</v>
      </c>
      <c r="C709">
        <v>11</v>
      </c>
      <c r="D709">
        <v>116.5</v>
      </c>
      <c r="E709">
        <v>23.4</v>
      </c>
      <c r="F709">
        <v>2.8</v>
      </c>
      <c r="G709">
        <v>0.74707754645038704</v>
      </c>
      <c r="H709">
        <v>1.8126039156043701</v>
      </c>
      <c r="I709">
        <v>56.9109087953656</v>
      </c>
      <c r="J709">
        <v>2.79508727998771</v>
      </c>
      <c r="L709">
        <v>2.7698917853900902</v>
      </c>
      <c r="M709">
        <f t="shared" si="44"/>
        <v>6.3481294801868992E-4</v>
      </c>
      <c r="P709">
        <f t="shared" si="45"/>
        <v>35.021754766773732</v>
      </c>
    </row>
    <row r="710" spans="1:16" x14ac:dyDescent="0.15">
      <c r="A710">
        <f t="shared" si="42"/>
        <v>2010</v>
      </c>
      <c r="B710">
        <f t="shared" si="43"/>
        <v>1</v>
      </c>
      <c r="C710">
        <v>10.4</v>
      </c>
      <c r="D710">
        <v>113.5</v>
      </c>
      <c r="E710">
        <v>21.6</v>
      </c>
      <c r="F710">
        <v>0</v>
      </c>
      <c r="G710">
        <v>0.61080000000000001</v>
      </c>
      <c r="H710">
        <v>1.59547636301797</v>
      </c>
      <c r="I710">
        <v>48.427471170539299</v>
      </c>
      <c r="J710">
        <v>-4.3714473631505301E-3</v>
      </c>
      <c r="L710">
        <v>1.76810002674438</v>
      </c>
      <c r="M710">
        <f t="shared" si="44"/>
        <v>3.1416551265249222</v>
      </c>
      <c r="P710">
        <f t="shared" si="45"/>
        <v>75.992658939270498</v>
      </c>
    </row>
    <row r="711" spans="1:16" x14ac:dyDescent="0.15">
      <c r="A711">
        <f t="shared" si="42"/>
        <v>2010</v>
      </c>
      <c r="B711">
        <f t="shared" si="43"/>
        <v>2</v>
      </c>
      <c r="C711">
        <v>9.4</v>
      </c>
      <c r="D711">
        <v>98.6</v>
      </c>
      <c r="E711">
        <v>24.6</v>
      </c>
      <c r="F711">
        <v>2.5</v>
      </c>
      <c r="G711">
        <v>0.73129391021763102</v>
      </c>
      <c r="H711">
        <v>1.91218761987009</v>
      </c>
      <c r="I711">
        <v>62.0027013705499</v>
      </c>
      <c r="J711">
        <v>2.4951458196942</v>
      </c>
      <c r="L711">
        <v>1.41865913382651</v>
      </c>
      <c r="M711">
        <f t="shared" si="44"/>
        <v>1.1588235848504027</v>
      </c>
      <c r="P711">
        <f t="shared" si="45"/>
        <v>38.661777646510657</v>
      </c>
    </row>
    <row r="712" spans="1:16" x14ac:dyDescent="0.15">
      <c r="A712">
        <f t="shared" si="42"/>
        <v>2010</v>
      </c>
      <c r="B712">
        <f t="shared" si="43"/>
        <v>3</v>
      </c>
      <c r="C712">
        <v>10.9</v>
      </c>
      <c r="D712">
        <v>27.7</v>
      </c>
      <c r="E712">
        <v>21.2</v>
      </c>
      <c r="F712">
        <v>3.8</v>
      </c>
      <c r="G712">
        <v>0.80188377921791798</v>
      </c>
      <c r="H712">
        <v>1.6598031356541101</v>
      </c>
      <c r="I712">
        <v>61.493506308859203</v>
      </c>
      <c r="J712">
        <v>3.7948912008742202</v>
      </c>
      <c r="L712">
        <v>2.6745848285003202</v>
      </c>
      <c r="M712">
        <f t="shared" si="44"/>
        <v>1.2550863679815674</v>
      </c>
      <c r="P712">
        <f t="shared" si="45"/>
        <v>24.187847185559544</v>
      </c>
    </row>
    <row r="713" spans="1:16" x14ac:dyDescent="0.15">
      <c r="A713">
        <f t="shared" si="42"/>
        <v>2010</v>
      </c>
      <c r="B713">
        <f t="shared" si="43"/>
        <v>4</v>
      </c>
      <c r="C713">
        <v>14.4</v>
      </c>
      <c r="D713">
        <v>37.799999999999997</v>
      </c>
      <c r="E713">
        <v>24.4</v>
      </c>
      <c r="F713">
        <v>9.4</v>
      </c>
      <c r="G713">
        <v>1.1794549173707201</v>
      </c>
      <c r="H713">
        <v>2.1178837851937402</v>
      </c>
      <c r="I713">
        <v>71.892713387437993</v>
      </c>
      <c r="J713">
        <v>9.3937662409002201</v>
      </c>
      <c r="L713">
        <v>5.6330858746738199</v>
      </c>
      <c r="M713">
        <f t="shared" si="44"/>
        <v>14.14271681692073</v>
      </c>
      <c r="P713">
        <f t="shared" si="45"/>
        <v>0.46343533497239003</v>
      </c>
    </row>
    <row r="714" spans="1:16" x14ac:dyDescent="0.15">
      <c r="A714">
        <f t="shared" si="42"/>
        <v>2010</v>
      </c>
      <c r="B714">
        <f t="shared" si="43"/>
        <v>5</v>
      </c>
      <c r="C714">
        <v>20.7</v>
      </c>
      <c r="D714">
        <v>6.8</v>
      </c>
      <c r="E714">
        <v>29.6</v>
      </c>
      <c r="F714">
        <v>13.2</v>
      </c>
      <c r="G714">
        <v>1.5174787226056801</v>
      </c>
      <c r="H714">
        <v>2.83208018636287</v>
      </c>
      <c r="I714">
        <v>62.152424960402598</v>
      </c>
      <c r="J714">
        <v>13.1929768615197</v>
      </c>
      <c r="L714">
        <v>12.366128603619</v>
      </c>
      <c r="M714">
        <f t="shared" si="44"/>
        <v>0.68367804159342238</v>
      </c>
      <c r="P714">
        <f t="shared" si="45"/>
        <v>20.070144378088742</v>
      </c>
    </row>
    <row r="715" spans="1:16" x14ac:dyDescent="0.15">
      <c r="A715">
        <f t="shared" si="42"/>
        <v>2010</v>
      </c>
      <c r="B715">
        <f t="shared" si="43"/>
        <v>6</v>
      </c>
      <c r="C715">
        <v>27.6</v>
      </c>
      <c r="D715">
        <v>3</v>
      </c>
      <c r="E715">
        <v>35.200000000000003</v>
      </c>
      <c r="F715">
        <v>19.8</v>
      </c>
      <c r="G715">
        <v>2.30948824949078</v>
      </c>
      <c r="H715">
        <v>3.99731102130368</v>
      </c>
      <c r="I715">
        <v>62.540606900819398</v>
      </c>
      <c r="J715">
        <v>19.7915558465359</v>
      </c>
      <c r="L715">
        <v>20.481894496924799</v>
      </c>
      <c r="M715">
        <f t="shared" si="44"/>
        <v>0.4765674522207663</v>
      </c>
      <c r="P715">
        <f t="shared" si="45"/>
        <v>122.73428019936202</v>
      </c>
    </row>
    <row r="716" spans="1:16" x14ac:dyDescent="0.15">
      <c r="A716">
        <f t="shared" si="42"/>
        <v>2010</v>
      </c>
      <c r="B716">
        <f t="shared" si="43"/>
        <v>7</v>
      </c>
      <c r="C716">
        <v>29.2</v>
      </c>
      <c r="D716">
        <v>13.6</v>
      </c>
      <c r="E716">
        <v>35.200000000000003</v>
      </c>
      <c r="F716">
        <v>22.4</v>
      </c>
      <c r="G716">
        <v>2.7090824052161202</v>
      </c>
      <c r="H716">
        <v>4.1971080991663499</v>
      </c>
      <c r="I716">
        <v>66.854473416577704</v>
      </c>
      <c r="J716">
        <v>22.390978632984702</v>
      </c>
      <c r="L716">
        <v>23.220090813723299</v>
      </c>
      <c r="M716">
        <f t="shared" si="44"/>
        <v>0.68742700824911307</v>
      </c>
      <c r="P716">
        <f t="shared" si="45"/>
        <v>187.08695201277976</v>
      </c>
    </row>
    <row r="717" spans="1:16" x14ac:dyDescent="0.15">
      <c r="A717">
        <f t="shared" si="42"/>
        <v>2010</v>
      </c>
      <c r="B717">
        <f t="shared" si="43"/>
        <v>8</v>
      </c>
      <c r="C717">
        <v>28.4</v>
      </c>
      <c r="D717">
        <v>29.3</v>
      </c>
      <c r="E717">
        <v>35.4</v>
      </c>
      <c r="F717">
        <v>21.4</v>
      </c>
      <c r="G717">
        <v>2.5487705984720601</v>
      </c>
      <c r="H717">
        <v>4.1484787435891999</v>
      </c>
      <c r="I717">
        <v>65.879048351666199</v>
      </c>
      <c r="J717">
        <v>21.391201803391802</v>
      </c>
      <c r="L717">
        <v>21.516267401788198</v>
      </c>
      <c r="M717">
        <f t="shared" si="44"/>
        <v>1.564140390224877E-2</v>
      </c>
      <c r="P717">
        <f t="shared" si="45"/>
        <v>160.73666427519811</v>
      </c>
    </row>
    <row r="718" spans="1:16" x14ac:dyDescent="0.15">
      <c r="A718">
        <f t="shared" si="42"/>
        <v>2010</v>
      </c>
      <c r="B718">
        <f t="shared" si="43"/>
        <v>9</v>
      </c>
      <c r="C718">
        <v>25.4</v>
      </c>
      <c r="D718">
        <v>8.3000000000000007</v>
      </c>
      <c r="E718">
        <v>33.200000000000003</v>
      </c>
      <c r="F718">
        <v>17</v>
      </c>
      <c r="G718">
        <v>1.9377293518704399</v>
      </c>
      <c r="H718">
        <v>3.51229124662148</v>
      </c>
      <c r="I718">
        <v>59.731939648550998</v>
      </c>
      <c r="J718">
        <v>16.9921664500012</v>
      </c>
      <c r="L718">
        <v>17.999790355505301</v>
      </c>
      <c r="M718">
        <f t="shared" si="44"/>
        <v>1.0153059349433369</v>
      </c>
      <c r="P718">
        <f t="shared" si="45"/>
        <v>68.544507843502942</v>
      </c>
    </row>
    <row r="719" spans="1:16" x14ac:dyDescent="0.15">
      <c r="A719">
        <f t="shared" ref="A719:A769" si="46">A707+1</f>
        <v>2010</v>
      </c>
      <c r="B719">
        <f t="shared" ref="B719:B769" si="47">B707</f>
        <v>10</v>
      </c>
      <c r="C719">
        <v>21.4</v>
      </c>
      <c r="D719">
        <v>120.5</v>
      </c>
      <c r="E719">
        <v>30.4</v>
      </c>
      <c r="F719">
        <v>13.8</v>
      </c>
      <c r="G719">
        <v>1.5779746093220399</v>
      </c>
      <c r="H719">
        <v>2.9596826234921498</v>
      </c>
      <c r="I719">
        <v>61.9112057502551</v>
      </c>
      <c r="J719">
        <v>13.7928503000602</v>
      </c>
      <c r="L719">
        <v>12.873222106096501</v>
      </c>
      <c r="M719">
        <f t="shared" si="44"/>
        <v>0.84571601513293604</v>
      </c>
      <c r="P719">
        <f t="shared" si="45"/>
        <v>25.804824301713047</v>
      </c>
    </row>
    <row r="720" spans="1:16" x14ac:dyDescent="0.15">
      <c r="A720">
        <f t="shared" si="46"/>
        <v>2010</v>
      </c>
      <c r="B720">
        <f t="shared" si="47"/>
        <v>11</v>
      </c>
      <c r="C720">
        <v>14.7</v>
      </c>
      <c r="D720">
        <v>13.1</v>
      </c>
      <c r="E720">
        <v>26.8</v>
      </c>
      <c r="F720">
        <v>8.4</v>
      </c>
      <c r="G720">
        <v>1.10234711198881</v>
      </c>
      <c r="H720">
        <v>2.31303335239937</v>
      </c>
      <c r="I720">
        <v>65.902796080352601</v>
      </c>
      <c r="J720">
        <v>8.3939704766480503</v>
      </c>
      <c r="L720">
        <v>6.11821347480908</v>
      </c>
      <c r="M720">
        <f t="shared" si="44"/>
        <v>5.1790699314190993</v>
      </c>
      <c r="P720">
        <f t="shared" si="45"/>
        <v>0.10178327647455354</v>
      </c>
    </row>
    <row r="721" spans="1:16" x14ac:dyDescent="0.15">
      <c r="A721">
        <f t="shared" si="46"/>
        <v>2010</v>
      </c>
      <c r="B721">
        <f t="shared" si="47"/>
        <v>12</v>
      </c>
      <c r="C721">
        <v>12.7</v>
      </c>
      <c r="D721">
        <v>14</v>
      </c>
      <c r="E721">
        <v>25.8</v>
      </c>
      <c r="F721">
        <v>2.8</v>
      </c>
      <c r="G721">
        <v>0.74707754645038704</v>
      </c>
      <c r="H721">
        <v>2.03449003739936</v>
      </c>
      <c r="I721">
        <v>50.868995025413902</v>
      </c>
      <c r="J721">
        <v>2.79508727998771</v>
      </c>
      <c r="L721">
        <v>4.3272847082748704</v>
      </c>
      <c r="M721">
        <f t="shared" si="44"/>
        <v>2.3476289592497883</v>
      </c>
      <c r="P721">
        <f t="shared" si="45"/>
        <v>35.021754766773732</v>
      </c>
    </row>
    <row r="722" spans="1:16" x14ac:dyDescent="0.15">
      <c r="A722">
        <f t="shared" si="46"/>
        <v>2011</v>
      </c>
      <c r="B722">
        <f t="shared" si="47"/>
        <v>1</v>
      </c>
      <c r="C722">
        <v>9.4</v>
      </c>
      <c r="D722">
        <v>218.8</v>
      </c>
      <c r="E722">
        <v>20.399999999999999</v>
      </c>
      <c r="F722">
        <v>1.8</v>
      </c>
      <c r="G722">
        <v>0.69560510427295197</v>
      </c>
      <c r="H722">
        <v>1.5462077573591699</v>
      </c>
      <c r="I722">
        <v>58.976828535644302</v>
      </c>
      <c r="J722">
        <v>1.79528190254886</v>
      </c>
      <c r="L722">
        <v>1.41865913382651</v>
      </c>
      <c r="M722">
        <f t="shared" si="44"/>
        <v>0.14184470992008874</v>
      </c>
      <c r="P722">
        <f t="shared" si="45"/>
        <v>47.854898260478549</v>
      </c>
    </row>
    <row r="723" spans="1:16" x14ac:dyDescent="0.15">
      <c r="A723">
        <f t="shared" si="46"/>
        <v>2011</v>
      </c>
      <c r="B723">
        <f t="shared" si="47"/>
        <v>2</v>
      </c>
      <c r="C723">
        <v>8.5</v>
      </c>
      <c r="D723">
        <v>101.9</v>
      </c>
      <c r="E723">
        <v>17.600000000000001</v>
      </c>
      <c r="F723">
        <v>1.6</v>
      </c>
      <c r="G723">
        <v>0.68569507433820598</v>
      </c>
      <c r="H723">
        <v>1.34917080848277</v>
      </c>
      <c r="I723">
        <v>61.782519103855002</v>
      </c>
      <c r="J723">
        <v>1.59532065227453</v>
      </c>
      <c r="L723">
        <v>9.6493990792714299E-2</v>
      </c>
      <c r="M723">
        <f t="shared" si="44"/>
        <v>2.2464813611687253</v>
      </c>
      <c r="P723">
        <f t="shared" si="45"/>
        <v>50.661436037632086</v>
      </c>
    </row>
    <row r="724" spans="1:16" x14ac:dyDescent="0.15">
      <c r="A724">
        <f t="shared" si="46"/>
        <v>2011</v>
      </c>
      <c r="B724">
        <f t="shared" si="47"/>
        <v>3</v>
      </c>
      <c r="C724">
        <v>10.3</v>
      </c>
      <c r="D724">
        <v>58.1</v>
      </c>
      <c r="E724">
        <v>20.399999999999999</v>
      </c>
      <c r="F724">
        <v>3</v>
      </c>
      <c r="G724">
        <v>0.75776633009775796</v>
      </c>
      <c r="H724">
        <v>1.5772883702715701</v>
      </c>
      <c r="I724">
        <v>60.482546696212502</v>
      </c>
      <c r="J724">
        <v>2.9950481806890998</v>
      </c>
      <c r="L724">
        <v>1.58772835556522</v>
      </c>
      <c r="M724">
        <f t="shared" si="44"/>
        <v>1.9805490901867078</v>
      </c>
      <c r="P724">
        <f t="shared" si="45"/>
        <v>32.695034657136183</v>
      </c>
    </row>
    <row r="725" spans="1:16" x14ac:dyDescent="0.15">
      <c r="A725">
        <f t="shared" si="46"/>
        <v>2011</v>
      </c>
      <c r="B725">
        <f t="shared" si="47"/>
        <v>4</v>
      </c>
      <c r="C725">
        <v>15</v>
      </c>
      <c r="D725">
        <v>6.3</v>
      </c>
      <c r="E725">
        <v>28.2</v>
      </c>
      <c r="F725">
        <v>9.8000000000000007</v>
      </c>
      <c r="G725">
        <v>1.2116020265985501</v>
      </c>
      <c r="H725">
        <v>2.5178870223262999</v>
      </c>
      <c r="I725">
        <v>71.047274962771098</v>
      </c>
      <c r="J725">
        <v>9.7936841387721305</v>
      </c>
      <c r="L725">
        <v>6.6572407409101304</v>
      </c>
      <c r="M725">
        <f t="shared" si="44"/>
        <v>9.8372771879921288</v>
      </c>
      <c r="P725">
        <f t="shared" si="45"/>
        <v>1.1678665562284691</v>
      </c>
    </row>
    <row r="726" spans="1:16" x14ac:dyDescent="0.15">
      <c r="A726">
        <f t="shared" si="46"/>
        <v>2011</v>
      </c>
      <c r="B726">
        <f t="shared" si="47"/>
        <v>5</v>
      </c>
      <c r="C726">
        <v>20.5</v>
      </c>
      <c r="D726">
        <v>5.9</v>
      </c>
      <c r="E726">
        <v>27.6</v>
      </c>
      <c r="F726">
        <v>14.8</v>
      </c>
      <c r="G726">
        <v>1.6835115280330899</v>
      </c>
      <c r="H726">
        <v>2.6881467441627001</v>
      </c>
      <c r="I726">
        <v>69.807709035047395</v>
      </c>
      <c r="J726">
        <v>14.792638199081001</v>
      </c>
      <c r="L726">
        <v>12.3013340624207</v>
      </c>
      <c r="M726">
        <f t="shared" si="44"/>
        <v>6.2065963013407242</v>
      </c>
      <c r="P726">
        <f t="shared" si="45"/>
        <v>36.961935083019611</v>
      </c>
    </row>
    <row r="727" spans="1:16" x14ac:dyDescent="0.15">
      <c r="A727">
        <f t="shared" si="46"/>
        <v>2011</v>
      </c>
      <c r="B727">
        <f t="shared" si="47"/>
        <v>6</v>
      </c>
      <c r="C727">
        <v>25.5</v>
      </c>
      <c r="D727">
        <v>52</v>
      </c>
      <c r="E727">
        <v>30.8</v>
      </c>
      <c r="F727">
        <v>18.600000000000001</v>
      </c>
      <c r="G727">
        <v>2.1431529144692898</v>
      </c>
      <c r="H727">
        <v>3.2924220067550398</v>
      </c>
      <c r="I727">
        <v>65.673267266539796</v>
      </c>
      <c r="J727">
        <v>18.591818931977699</v>
      </c>
      <c r="L727">
        <v>18.181863949359599</v>
      </c>
      <c r="M727">
        <f t="shared" si="44"/>
        <v>0.16806308777340642</v>
      </c>
      <c r="P727">
        <f t="shared" si="45"/>
        <v>97.590956980531843</v>
      </c>
    </row>
    <row r="728" spans="1:16" x14ac:dyDescent="0.15">
      <c r="A728">
        <f t="shared" si="46"/>
        <v>2011</v>
      </c>
      <c r="B728">
        <f t="shared" si="47"/>
        <v>7</v>
      </c>
      <c r="C728">
        <v>28.5</v>
      </c>
      <c r="D728">
        <v>0</v>
      </c>
      <c r="E728">
        <v>35.799999999999997</v>
      </c>
      <c r="F728">
        <v>21.6</v>
      </c>
      <c r="G728">
        <v>2.5801527260359398</v>
      </c>
      <c r="H728">
        <v>4.2281333554503799</v>
      </c>
      <c r="I728">
        <v>66.3043197241184</v>
      </c>
      <c r="J728">
        <v>21.591157285829699</v>
      </c>
      <c r="L728">
        <v>21.783485101771401</v>
      </c>
      <c r="M728">
        <f t="shared" si="44"/>
        <v>3.698998878490533E-2</v>
      </c>
      <c r="P728">
        <f t="shared" si="45"/>
        <v>165.84679623038281</v>
      </c>
    </row>
    <row r="729" spans="1:16" x14ac:dyDescent="0.15">
      <c r="A729">
        <f t="shared" si="46"/>
        <v>2011</v>
      </c>
      <c r="B729">
        <f t="shared" si="47"/>
        <v>8</v>
      </c>
      <c r="C729">
        <v>26.8</v>
      </c>
      <c r="D729">
        <v>126.2</v>
      </c>
      <c r="E729">
        <v>35.4</v>
      </c>
      <c r="F729">
        <v>16.2</v>
      </c>
      <c r="G729">
        <v>1.8416451304177901</v>
      </c>
      <c r="H729">
        <v>3.79491600956207</v>
      </c>
      <c r="I729">
        <v>52.264236183140902</v>
      </c>
      <c r="J729">
        <v>16.192338810766898</v>
      </c>
      <c r="L729">
        <v>19.073877823582698</v>
      </c>
      <c r="M729">
        <f t="shared" si="44"/>
        <v>8.3032670823794561</v>
      </c>
      <c r="P729">
        <f t="shared" si="45"/>
        <v>55.940428406409865</v>
      </c>
    </row>
    <row r="730" spans="1:16" x14ac:dyDescent="0.15">
      <c r="A730">
        <f t="shared" si="46"/>
        <v>2011</v>
      </c>
      <c r="B730">
        <f t="shared" si="47"/>
        <v>9</v>
      </c>
      <c r="C730">
        <v>23.8</v>
      </c>
      <c r="D730">
        <v>76</v>
      </c>
      <c r="E730">
        <v>30.2</v>
      </c>
      <c r="F730">
        <v>17.2</v>
      </c>
      <c r="G730">
        <v>1.9624256575788701</v>
      </c>
      <c r="H730">
        <v>3.1272043500312998</v>
      </c>
      <c r="I730">
        <v>66.561615317630299</v>
      </c>
      <c r="J730">
        <v>17.192123214159</v>
      </c>
      <c r="L730">
        <v>15.937251459194099</v>
      </c>
      <c r="M730">
        <f t="shared" si="44"/>
        <v>1.5747031214086902</v>
      </c>
      <c r="P730">
        <f t="shared" si="45"/>
        <v>71.895439061697004</v>
      </c>
    </row>
    <row r="731" spans="1:16" x14ac:dyDescent="0.15">
      <c r="A731">
        <f t="shared" si="46"/>
        <v>2011</v>
      </c>
      <c r="B731">
        <f t="shared" si="47"/>
        <v>10</v>
      </c>
      <c r="C731">
        <v>18.399999999999999</v>
      </c>
      <c r="D731">
        <v>344</v>
      </c>
      <c r="E731">
        <v>30.6</v>
      </c>
      <c r="F731">
        <v>11</v>
      </c>
      <c r="G731">
        <v>1.3127141391058299</v>
      </c>
      <c r="H731">
        <v>2.8520030429113099</v>
      </c>
      <c r="I731">
        <v>62.023612809185799</v>
      </c>
      <c r="J731">
        <v>10.993436434119801</v>
      </c>
      <c r="L731">
        <v>9.5282008535417493</v>
      </c>
      <c r="M731">
        <f t="shared" si="44"/>
        <v>2.1469153065918989</v>
      </c>
      <c r="P731">
        <f t="shared" si="45"/>
        <v>5.200365743146417</v>
      </c>
    </row>
    <row r="732" spans="1:16" x14ac:dyDescent="0.15">
      <c r="A732">
        <f t="shared" si="46"/>
        <v>2011</v>
      </c>
      <c r="B732">
        <f t="shared" si="47"/>
        <v>11</v>
      </c>
      <c r="C732">
        <v>10.5</v>
      </c>
      <c r="D732">
        <v>156</v>
      </c>
      <c r="E732">
        <v>20.2</v>
      </c>
      <c r="F732">
        <v>1.2</v>
      </c>
      <c r="G732">
        <v>0.66624845405223598</v>
      </c>
      <c r="H732">
        <v>1.5168180757777501</v>
      </c>
      <c r="I732">
        <v>52.472205309732402</v>
      </c>
      <c r="J732">
        <v>1.1953979769391001</v>
      </c>
      <c r="L732">
        <v>1.9685705037783301</v>
      </c>
      <c r="M732">
        <f t="shared" si="44"/>
        <v>0.59779575625895987</v>
      </c>
      <c r="P732">
        <f t="shared" si="45"/>
        <v>56.514421229563432</v>
      </c>
    </row>
    <row r="733" spans="1:16" x14ac:dyDescent="0.15">
      <c r="A733">
        <f t="shared" si="46"/>
        <v>2011</v>
      </c>
      <c r="B733">
        <f t="shared" si="47"/>
        <v>12</v>
      </c>
      <c r="C733">
        <v>8.6999999999999993</v>
      </c>
      <c r="D733">
        <v>61.3</v>
      </c>
      <c r="E733">
        <v>14.8</v>
      </c>
      <c r="F733">
        <v>2.8</v>
      </c>
      <c r="G733">
        <v>0.74707754645038704</v>
      </c>
      <c r="H733">
        <v>1.2152945372417401</v>
      </c>
      <c r="I733">
        <v>66.406922808689302</v>
      </c>
      <c r="J733">
        <v>2.79508727998771</v>
      </c>
      <c r="L733">
        <v>0.423987793016044</v>
      </c>
      <c r="M733">
        <f t="shared" si="44"/>
        <v>5.622112777117299</v>
      </c>
      <c r="P733">
        <f t="shared" si="45"/>
        <v>35.021754766773732</v>
      </c>
    </row>
    <row r="734" spans="1:16" x14ac:dyDescent="0.15">
      <c r="A734">
        <f t="shared" si="46"/>
        <v>2012</v>
      </c>
      <c r="B734">
        <f t="shared" si="47"/>
        <v>1</v>
      </c>
      <c r="C734">
        <v>8.5</v>
      </c>
      <c r="D734">
        <v>104.4</v>
      </c>
      <c r="E734">
        <v>20.8</v>
      </c>
      <c r="F734">
        <v>1.6</v>
      </c>
      <c r="G734">
        <v>0.68569507433820598</v>
      </c>
      <c r="H734">
        <v>1.5711557002049099</v>
      </c>
      <c r="I734">
        <v>61.782519103855002</v>
      </c>
      <c r="J734">
        <v>1.59532065227453</v>
      </c>
      <c r="L734">
        <v>9.6493990792714299E-2</v>
      </c>
      <c r="M734">
        <f t="shared" si="44"/>
        <v>2.2464813611687253</v>
      </c>
      <c r="P734">
        <f t="shared" si="45"/>
        <v>50.661436037632086</v>
      </c>
    </row>
    <row r="735" spans="1:16" x14ac:dyDescent="0.15">
      <c r="A735">
        <f t="shared" si="46"/>
        <v>2012</v>
      </c>
      <c r="B735">
        <f t="shared" si="47"/>
        <v>2</v>
      </c>
      <c r="C735">
        <v>6.3</v>
      </c>
      <c r="D735">
        <v>112.8</v>
      </c>
      <c r="E735">
        <v>23</v>
      </c>
      <c r="F735">
        <v>-0.6</v>
      </c>
      <c r="G735">
        <v>0.58463787619877605</v>
      </c>
      <c r="H735">
        <v>1.6970377492979201</v>
      </c>
      <c r="I735">
        <v>61.237229034616298</v>
      </c>
      <c r="J735">
        <v>-0.60425694605701297</v>
      </c>
      <c r="L735">
        <v>-1.2432522735351801</v>
      </c>
      <c r="M735">
        <f t="shared" si="44"/>
        <v>0.40831502853893004</v>
      </c>
      <c r="P735">
        <f t="shared" si="45"/>
        <v>86.811377454591394</v>
      </c>
    </row>
    <row r="736" spans="1:16" x14ac:dyDescent="0.15">
      <c r="A736">
        <f t="shared" si="46"/>
        <v>2012</v>
      </c>
      <c r="B736">
        <f t="shared" si="47"/>
        <v>3</v>
      </c>
      <c r="C736">
        <v>9.1999999999999993</v>
      </c>
      <c r="D736">
        <v>53</v>
      </c>
      <c r="E736">
        <v>23.4</v>
      </c>
      <c r="F736">
        <v>0.8</v>
      </c>
      <c r="G736">
        <v>0.64729077427505599</v>
      </c>
      <c r="H736">
        <v>1.76271052951671</v>
      </c>
      <c r="I736">
        <v>55.625202878801602</v>
      </c>
      <c r="J736">
        <v>0.79547506855447803</v>
      </c>
      <c r="L736">
        <v>1.31166361696359</v>
      </c>
      <c r="M736">
        <f t="shared" si="44"/>
        <v>0.26645061750870613</v>
      </c>
      <c r="P736">
        <f t="shared" si="45"/>
        <v>62.687286404337698</v>
      </c>
    </row>
    <row r="737" spans="1:16" x14ac:dyDescent="0.15">
      <c r="A737">
        <f t="shared" si="46"/>
        <v>2012</v>
      </c>
      <c r="B737">
        <f t="shared" si="47"/>
        <v>4</v>
      </c>
      <c r="C737">
        <v>17.2</v>
      </c>
      <c r="D737">
        <v>7.1</v>
      </c>
      <c r="E737">
        <v>33.200000000000003</v>
      </c>
      <c r="F737">
        <v>9.6</v>
      </c>
      <c r="G737">
        <v>1.1954334347937801</v>
      </c>
      <c r="H737">
        <v>3.1411432880831498</v>
      </c>
      <c r="I737">
        <v>60.916113187626898</v>
      </c>
      <c r="J737">
        <v>9.5937252189667799</v>
      </c>
      <c r="L737">
        <v>7.7859180229042497</v>
      </c>
      <c r="M737">
        <f t="shared" si="44"/>
        <v>3.2681668581354675</v>
      </c>
      <c r="P737">
        <f t="shared" si="45"/>
        <v>0.77566741565265884</v>
      </c>
    </row>
    <row r="738" spans="1:16" x14ac:dyDescent="0.15">
      <c r="A738">
        <f t="shared" si="46"/>
        <v>2012</v>
      </c>
      <c r="B738">
        <f t="shared" si="47"/>
        <v>5</v>
      </c>
      <c r="C738">
        <v>23.3</v>
      </c>
      <c r="D738">
        <v>3.2</v>
      </c>
      <c r="E738">
        <v>30.6</v>
      </c>
      <c r="F738">
        <v>15.6</v>
      </c>
      <c r="G738">
        <v>1.77234747167422</v>
      </c>
      <c r="H738">
        <v>3.0818197091955102</v>
      </c>
      <c r="I738">
        <v>61.952404268899897</v>
      </c>
      <c r="J738">
        <v>15.5924674696072</v>
      </c>
      <c r="L738">
        <v>15.428146894169201</v>
      </c>
      <c r="M738">
        <f t="shared" si="44"/>
        <v>2.7001251512275282E-2</v>
      </c>
      <c r="P738">
        <f t="shared" si="45"/>
        <v>47.326998493172454</v>
      </c>
    </row>
    <row r="739" spans="1:16" x14ac:dyDescent="0.15">
      <c r="A739">
        <f t="shared" si="46"/>
        <v>2012</v>
      </c>
      <c r="B739">
        <f t="shared" si="47"/>
        <v>6</v>
      </c>
      <c r="C739">
        <v>26</v>
      </c>
      <c r="D739">
        <v>66.099999999999994</v>
      </c>
      <c r="E739">
        <v>32</v>
      </c>
      <c r="F739">
        <v>18.600000000000001</v>
      </c>
      <c r="G739">
        <v>2.1431529144692898</v>
      </c>
      <c r="H739">
        <v>3.4489641553655499</v>
      </c>
      <c r="I739">
        <v>63.7569917579114</v>
      </c>
      <c r="J739">
        <v>18.591818931977699</v>
      </c>
      <c r="L739">
        <v>18.784152865437701</v>
      </c>
      <c r="M739">
        <f t="shared" si="44"/>
        <v>3.699234196019658E-2</v>
      </c>
      <c r="P739">
        <f t="shared" si="45"/>
        <v>97.590956980531843</v>
      </c>
    </row>
    <row r="740" spans="1:16" x14ac:dyDescent="0.15">
      <c r="A740">
        <f t="shared" si="46"/>
        <v>2012</v>
      </c>
      <c r="B740">
        <f t="shared" si="47"/>
        <v>7</v>
      </c>
      <c r="C740">
        <v>26.8</v>
      </c>
      <c r="D740">
        <v>40.200000000000003</v>
      </c>
      <c r="E740">
        <v>32.6</v>
      </c>
      <c r="F740">
        <v>21.6</v>
      </c>
      <c r="G740">
        <v>2.5801527260359398</v>
      </c>
      <c r="H740">
        <v>3.7492669991061001</v>
      </c>
      <c r="I740">
        <v>73.222419039831905</v>
      </c>
      <c r="J740">
        <v>21.591157285829699</v>
      </c>
      <c r="L740">
        <v>19.073877823582698</v>
      </c>
      <c r="M740">
        <f t="shared" si="44"/>
        <v>6.336695891050546</v>
      </c>
      <c r="P740">
        <f t="shared" si="45"/>
        <v>165.84679623038281</v>
      </c>
    </row>
    <row r="741" spans="1:16" x14ac:dyDescent="0.15">
      <c r="A741">
        <f t="shared" si="46"/>
        <v>2012</v>
      </c>
      <c r="B741">
        <f t="shared" si="47"/>
        <v>8</v>
      </c>
      <c r="C741">
        <v>28.5</v>
      </c>
      <c r="D741">
        <v>53.5</v>
      </c>
      <c r="E741">
        <v>34</v>
      </c>
      <c r="F741">
        <v>23</v>
      </c>
      <c r="G741">
        <v>2.8094376223970698</v>
      </c>
      <c r="H741">
        <v>4.0643489161284698</v>
      </c>
      <c r="I741">
        <v>72.196443443320106</v>
      </c>
      <c r="J741">
        <v>22.990844031625102</v>
      </c>
      <c r="L741">
        <v>21.783485101771401</v>
      </c>
      <c r="M741">
        <f t="shared" si="44"/>
        <v>1.4577155854974737</v>
      </c>
      <c r="P741">
        <f t="shared" si="45"/>
        <v>203.85667625224744</v>
      </c>
    </row>
    <row r="742" spans="1:16" x14ac:dyDescent="0.15">
      <c r="A742">
        <f t="shared" si="46"/>
        <v>2012</v>
      </c>
      <c r="B742">
        <f t="shared" si="47"/>
        <v>9</v>
      </c>
      <c r="C742">
        <v>24</v>
      </c>
      <c r="D742">
        <v>137</v>
      </c>
      <c r="E742">
        <v>31.4</v>
      </c>
      <c r="F742">
        <v>17.399999999999999</v>
      </c>
      <c r="G742">
        <v>1.98739718890214</v>
      </c>
      <c r="H742">
        <v>3.29165725277484</v>
      </c>
      <c r="I742">
        <v>66.603624400161905</v>
      </c>
      <c r="J742">
        <v>17.392079920056599</v>
      </c>
      <c r="L742">
        <v>16.2094557569805</v>
      </c>
      <c r="M742">
        <f t="shared" si="44"/>
        <v>1.3985999110914435</v>
      </c>
      <c r="P742">
        <f t="shared" si="45"/>
        <v>75.326334683666701</v>
      </c>
    </row>
    <row r="743" spans="1:16" x14ac:dyDescent="0.15">
      <c r="A743">
        <f t="shared" si="46"/>
        <v>2012</v>
      </c>
      <c r="B743">
        <f t="shared" si="47"/>
        <v>10</v>
      </c>
      <c r="C743">
        <v>21.1</v>
      </c>
      <c r="D743">
        <v>79.7</v>
      </c>
      <c r="E743">
        <v>32</v>
      </c>
      <c r="F743">
        <v>13.8</v>
      </c>
      <c r="G743">
        <v>1.5779746093220399</v>
      </c>
      <c r="H743">
        <v>3.1663750027919302</v>
      </c>
      <c r="I743">
        <v>63.0603948215972</v>
      </c>
      <c r="J743">
        <v>13.7928503000602</v>
      </c>
      <c r="L743">
        <v>12.585491369473999</v>
      </c>
      <c r="M743">
        <f t="shared" si="44"/>
        <v>1.4577155872662553</v>
      </c>
      <c r="P743">
        <f t="shared" si="45"/>
        <v>25.804824301713047</v>
      </c>
    </row>
    <row r="744" spans="1:16" x14ac:dyDescent="0.15">
      <c r="A744">
        <f t="shared" si="46"/>
        <v>2012</v>
      </c>
      <c r="B744">
        <f t="shared" si="47"/>
        <v>11</v>
      </c>
      <c r="C744">
        <v>15.9</v>
      </c>
      <c r="D744">
        <v>283.60000000000002</v>
      </c>
      <c r="E744">
        <v>28.4</v>
      </c>
      <c r="F744">
        <v>8.1999999999999993</v>
      </c>
      <c r="G744">
        <v>1.0874694571771899</v>
      </c>
      <c r="H744">
        <v>2.4781665868529799</v>
      </c>
      <c r="I744">
        <v>60.190754966162302</v>
      </c>
      <c r="J744">
        <v>8.1940111490135799</v>
      </c>
      <c r="L744">
        <v>6.7562599082736696</v>
      </c>
      <c r="M744">
        <f t="shared" si="44"/>
        <v>2.0671286302491514</v>
      </c>
      <c r="P744">
        <f t="shared" si="45"/>
        <v>0.26935502305075193</v>
      </c>
    </row>
    <row r="745" spans="1:16" x14ac:dyDescent="0.15">
      <c r="A745">
        <f t="shared" si="46"/>
        <v>2012</v>
      </c>
      <c r="B745">
        <f t="shared" si="47"/>
        <v>12</v>
      </c>
      <c r="C745">
        <v>10.7</v>
      </c>
      <c r="D745">
        <v>170.5</v>
      </c>
      <c r="E745">
        <v>25.6</v>
      </c>
      <c r="F745">
        <v>1</v>
      </c>
      <c r="G745">
        <v>0.65670916398908097</v>
      </c>
      <c r="H745">
        <v>1.9697401668829999</v>
      </c>
      <c r="I745">
        <v>51.035676371786501</v>
      </c>
      <c r="J745">
        <v>0.99543655187795099</v>
      </c>
      <c r="L745">
        <v>2.3685748297656399</v>
      </c>
      <c r="M745">
        <f t="shared" si="44"/>
        <v>1.8855087302003677</v>
      </c>
      <c r="P745">
        <f t="shared" si="45"/>
        <v>59.560868784144368</v>
      </c>
    </row>
    <row r="746" spans="1:16" x14ac:dyDescent="0.15">
      <c r="A746">
        <f t="shared" si="46"/>
        <v>2013</v>
      </c>
      <c r="B746">
        <f t="shared" si="47"/>
        <v>1</v>
      </c>
      <c r="C746">
        <v>10</v>
      </c>
      <c r="D746">
        <v>93</v>
      </c>
      <c r="E746">
        <v>22.6</v>
      </c>
      <c r="F746">
        <v>0.8</v>
      </c>
      <c r="G746">
        <v>0.64729077427505599</v>
      </c>
      <c r="H746">
        <v>1.6947356617632501</v>
      </c>
      <c r="I746">
        <v>52.712579689379098</v>
      </c>
      <c r="J746">
        <v>0.79547506855447803</v>
      </c>
      <c r="L746">
        <v>1.2763407365549799</v>
      </c>
      <c r="M746">
        <f t="shared" si="44"/>
        <v>0.2312317906615689</v>
      </c>
      <c r="P746">
        <f t="shared" si="45"/>
        <v>62.687286404337698</v>
      </c>
    </row>
    <row r="747" spans="1:16" x14ac:dyDescent="0.15">
      <c r="A747">
        <f t="shared" si="46"/>
        <v>2013</v>
      </c>
      <c r="B747">
        <f t="shared" si="47"/>
        <v>2</v>
      </c>
      <c r="C747">
        <v>10.3</v>
      </c>
      <c r="D747">
        <v>49.6</v>
      </c>
      <c r="E747">
        <v>15.2</v>
      </c>
      <c r="F747">
        <v>4.4000000000000004</v>
      </c>
      <c r="G747">
        <v>0.83644378261789198</v>
      </c>
      <c r="H747">
        <v>1.2819363225423801</v>
      </c>
      <c r="I747">
        <v>66.762335738006101</v>
      </c>
      <c r="J747">
        <v>4.3947728542623103</v>
      </c>
      <c r="L747">
        <v>1.58772835556522</v>
      </c>
      <c r="M747">
        <f t="shared" si="44"/>
        <v>7.8794988176655982</v>
      </c>
      <c r="P747">
        <f t="shared" si="45"/>
        <v>18.647132239972926</v>
      </c>
    </row>
    <row r="748" spans="1:16" x14ac:dyDescent="0.15">
      <c r="A748">
        <f t="shared" si="46"/>
        <v>2013</v>
      </c>
      <c r="B748">
        <f t="shared" si="47"/>
        <v>3</v>
      </c>
      <c r="C748">
        <v>12.5</v>
      </c>
      <c r="D748">
        <v>62.2</v>
      </c>
      <c r="E748">
        <v>28.8</v>
      </c>
      <c r="F748">
        <v>3.2</v>
      </c>
      <c r="G748">
        <v>0.768589882986073</v>
      </c>
      <c r="H748">
        <v>2.3641012562684098</v>
      </c>
      <c r="I748">
        <v>53.025173617009798</v>
      </c>
      <c r="J748">
        <v>3.1950090231284198</v>
      </c>
      <c r="L748">
        <v>4.0241212025059401</v>
      </c>
      <c r="M748">
        <f t="shared" si="44"/>
        <v>0.68742700599214135</v>
      </c>
      <c r="P748">
        <f t="shared" si="45"/>
        <v>30.448283914097026</v>
      </c>
    </row>
    <row r="749" spans="1:16" x14ac:dyDescent="0.15">
      <c r="A749">
        <f t="shared" si="46"/>
        <v>2013</v>
      </c>
      <c r="B749">
        <f t="shared" si="47"/>
        <v>4</v>
      </c>
      <c r="C749">
        <v>15.6</v>
      </c>
      <c r="D749">
        <v>31.2</v>
      </c>
      <c r="E749">
        <v>28.8</v>
      </c>
      <c r="F749">
        <v>9.6</v>
      </c>
      <c r="G749">
        <v>1.1954334347937801</v>
      </c>
      <c r="H749">
        <v>2.5775230321722602</v>
      </c>
      <c r="I749">
        <v>67.449157340717804</v>
      </c>
      <c r="J749">
        <v>9.5937252189667799</v>
      </c>
      <c r="L749">
        <v>7.0949079111838298</v>
      </c>
      <c r="M749">
        <f t="shared" si="44"/>
        <v>6.2440879376756309</v>
      </c>
      <c r="P749">
        <f t="shared" si="45"/>
        <v>0.77566741565265884</v>
      </c>
    </row>
    <row r="750" spans="1:16" x14ac:dyDescent="0.15">
      <c r="A750">
        <f t="shared" si="46"/>
        <v>2013</v>
      </c>
      <c r="B750">
        <f t="shared" si="47"/>
        <v>5</v>
      </c>
      <c r="C750">
        <v>21.1</v>
      </c>
      <c r="D750">
        <v>22.5</v>
      </c>
      <c r="E750">
        <v>29.2</v>
      </c>
      <c r="F750">
        <v>14</v>
      </c>
      <c r="G750">
        <v>1.59860485942529</v>
      </c>
      <c r="H750">
        <v>2.8254064933371699</v>
      </c>
      <c r="I750">
        <v>63.884838832985999</v>
      </c>
      <c r="J750">
        <v>13.9928079963857</v>
      </c>
      <c r="L750">
        <v>12.585491369473999</v>
      </c>
      <c r="M750">
        <f t="shared" si="44"/>
        <v>1.9805400883821278</v>
      </c>
      <c r="P750">
        <f t="shared" si="45"/>
        <v>27.876315553509144</v>
      </c>
    </row>
    <row r="751" spans="1:16" x14ac:dyDescent="0.15">
      <c r="A751">
        <f t="shared" si="46"/>
        <v>2013</v>
      </c>
      <c r="B751">
        <f t="shared" si="47"/>
        <v>6</v>
      </c>
      <c r="C751">
        <v>25.1</v>
      </c>
      <c r="D751">
        <v>5</v>
      </c>
      <c r="E751">
        <v>30.4</v>
      </c>
      <c r="F751">
        <v>20.399999999999999</v>
      </c>
      <c r="G751">
        <v>2.3968104104453798</v>
      </c>
      <c r="H751">
        <v>3.3691005240538101</v>
      </c>
      <c r="I751">
        <v>75.213029083984907</v>
      </c>
      <c r="J751">
        <v>20.391423517305601</v>
      </c>
      <c r="L751">
        <v>17.509678428341999</v>
      </c>
      <c r="M751">
        <f t="shared" si="44"/>
        <v>8.3044547577658356</v>
      </c>
      <c r="P751">
        <f t="shared" si="45"/>
        <v>136.38544993652044</v>
      </c>
    </row>
    <row r="752" spans="1:16" x14ac:dyDescent="0.15">
      <c r="A752">
        <f t="shared" si="46"/>
        <v>2013</v>
      </c>
      <c r="B752">
        <f t="shared" si="47"/>
        <v>7</v>
      </c>
      <c r="C752">
        <v>26.8</v>
      </c>
      <c r="D752">
        <v>10</v>
      </c>
      <c r="E752">
        <v>32.799999999999997</v>
      </c>
      <c r="F752">
        <v>20.6</v>
      </c>
      <c r="G752">
        <v>2.4265523121060202</v>
      </c>
      <c r="H752">
        <v>3.70027215273024</v>
      </c>
      <c r="I752">
        <v>68.863377127321598</v>
      </c>
      <c r="J752">
        <v>20.5913792910425</v>
      </c>
      <c r="L752">
        <v>19.073877823582698</v>
      </c>
      <c r="M752">
        <f t="shared" si="44"/>
        <v>2.3028107037426517</v>
      </c>
      <c r="P752">
        <f t="shared" si="45"/>
        <v>141.09576651297141</v>
      </c>
    </row>
    <row r="753" spans="1:16" x14ac:dyDescent="0.15">
      <c r="A753">
        <f t="shared" si="46"/>
        <v>2013</v>
      </c>
      <c r="B753">
        <f t="shared" si="47"/>
        <v>8</v>
      </c>
      <c r="C753">
        <v>25.8</v>
      </c>
      <c r="D753">
        <v>58.9</v>
      </c>
      <c r="E753">
        <v>30.6</v>
      </c>
      <c r="F753">
        <v>20.2</v>
      </c>
      <c r="G753">
        <v>2.3673876975032702</v>
      </c>
      <c r="H753">
        <v>3.3793398221100301</v>
      </c>
      <c r="I753">
        <v>71.266019315754704</v>
      </c>
      <c r="J753">
        <v>20.191467685309</v>
      </c>
      <c r="L753">
        <v>18.636785373031501</v>
      </c>
      <c r="M753">
        <f t="shared" si="44"/>
        <v>2.4170370921085125</v>
      </c>
      <c r="P753">
        <f t="shared" si="45"/>
        <v>131.75509664550736</v>
      </c>
    </row>
    <row r="754" spans="1:16" x14ac:dyDescent="0.15">
      <c r="A754">
        <f t="shared" si="46"/>
        <v>2013</v>
      </c>
      <c r="B754">
        <f t="shared" si="47"/>
        <v>9</v>
      </c>
      <c r="C754">
        <v>25.4</v>
      </c>
      <c r="D754">
        <v>98</v>
      </c>
      <c r="E754">
        <v>31</v>
      </c>
      <c r="F754">
        <v>18.399999999999999</v>
      </c>
      <c r="G754">
        <v>2.1164748063682799</v>
      </c>
      <c r="H754">
        <v>3.3045335287434301</v>
      </c>
      <c r="I754">
        <v>65.241900412788496</v>
      </c>
      <c r="J754">
        <v>18.391862575641198</v>
      </c>
      <c r="L754">
        <v>17.999790355505301</v>
      </c>
      <c r="M754">
        <f t="shared" si="44"/>
        <v>0.15372062580229184</v>
      </c>
      <c r="P754">
        <f t="shared" si="45"/>
        <v>93.680276403744742</v>
      </c>
    </row>
    <row r="755" spans="1:16" x14ac:dyDescent="0.15">
      <c r="A755">
        <f t="shared" si="46"/>
        <v>2013</v>
      </c>
      <c r="B755">
        <f t="shared" si="47"/>
        <v>10</v>
      </c>
      <c r="C755">
        <v>18.899999999999999</v>
      </c>
      <c r="D755">
        <v>148.80000000000001</v>
      </c>
      <c r="E755">
        <v>36.6</v>
      </c>
      <c r="F755">
        <v>10.6</v>
      </c>
      <c r="G755">
        <v>1.2782159065694401</v>
      </c>
      <c r="H755">
        <v>3.7088021829337401</v>
      </c>
      <c r="I755">
        <v>58.533824331389503</v>
      </c>
      <c r="J755">
        <v>10.5935192353817</v>
      </c>
      <c r="L755">
        <v>10.6536498250137</v>
      </c>
      <c r="M755">
        <f t="shared" si="44"/>
        <v>3.6156878094918948E-3</v>
      </c>
      <c r="P755">
        <f t="shared" si="45"/>
        <v>3.536332319506589</v>
      </c>
    </row>
    <row r="756" spans="1:16" x14ac:dyDescent="0.15">
      <c r="A756">
        <f t="shared" si="46"/>
        <v>2013</v>
      </c>
      <c r="B756">
        <f t="shared" si="47"/>
        <v>11</v>
      </c>
      <c r="C756">
        <v>15.3</v>
      </c>
      <c r="D756">
        <v>84.9</v>
      </c>
      <c r="E756">
        <v>25</v>
      </c>
      <c r="F756">
        <v>9</v>
      </c>
      <c r="G756">
        <v>1.1480604779781101</v>
      </c>
      <c r="H756">
        <v>2.15791909774248</v>
      </c>
      <c r="I756">
        <v>66.0349890490224</v>
      </c>
      <c r="J756">
        <v>8.9938481099832899</v>
      </c>
      <c r="L756">
        <v>7.0708787268573499</v>
      </c>
      <c r="M756">
        <f t="shared" si="44"/>
        <v>3.6978112484397583</v>
      </c>
      <c r="P756">
        <f t="shared" si="45"/>
        <v>7.8872632894838313E-2</v>
      </c>
    </row>
    <row r="757" spans="1:16" x14ac:dyDescent="0.15">
      <c r="A757">
        <f t="shared" si="46"/>
        <v>2013</v>
      </c>
      <c r="B757">
        <f t="shared" si="47"/>
        <v>12</v>
      </c>
      <c r="C757">
        <v>9.1</v>
      </c>
      <c r="D757">
        <v>146.1</v>
      </c>
      <c r="E757">
        <v>24.2</v>
      </c>
      <c r="F757">
        <v>2.6</v>
      </c>
      <c r="G757">
        <v>0.73652208904469796</v>
      </c>
      <c r="H757">
        <v>1.87822395365035</v>
      </c>
      <c r="I757">
        <v>63.721838665136097</v>
      </c>
      <c r="J757">
        <v>2.5951263210242401</v>
      </c>
      <c r="L757">
        <v>1.18780638069177</v>
      </c>
      <c r="M757">
        <f t="shared" si="44"/>
        <v>1.9805494144573872</v>
      </c>
      <c r="P757">
        <f t="shared" si="45"/>
        <v>37.428444312910621</v>
      </c>
    </row>
    <row r="758" spans="1:16" x14ac:dyDescent="0.15">
      <c r="A758">
        <f t="shared" si="46"/>
        <v>2014</v>
      </c>
      <c r="B758">
        <f t="shared" si="47"/>
        <v>1</v>
      </c>
      <c r="C758">
        <v>9.1</v>
      </c>
      <c r="D758">
        <v>42.7</v>
      </c>
      <c r="E758">
        <v>16.8</v>
      </c>
      <c r="F758">
        <v>2.4</v>
      </c>
      <c r="G758">
        <v>0.72609852757216797</v>
      </c>
      <c r="H758">
        <v>1.3197021110406399</v>
      </c>
      <c r="I758">
        <v>62.820021174054197</v>
      </c>
      <c r="J758">
        <v>2.3951653037986298</v>
      </c>
      <c r="L758">
        <v>1.18780638069177</v>
      </c>
      <c r="M758">
        <f t="shared" si="44"/>
        <v>1.4577155692057562</v>
      </c>
      <c r="P758">
        <f t="shared" si="45"/>
        <v>39.915103365448473</v>
      </c>
    </row>
    <row r="759" spans="1:16" x14ac:dyDescent="0.15">
      <c r="A759">
        <f t="shared" si="46"/>
        <v>2014</v>
      </c>
      <c r="B759">
        <f t="shared" si="47"/>
        <v>2</v>
      </c>
      <c r="C759">
        <v>7.1</v>
      </c>
      <c r="D759">
        <v>63.7</v>
      </c>
      <c r="E759">
        <v>21</v>
      </c>
      <c r="F759">
        <v>-3.6</v>
      </c>
      <c r="G759">
        <v>0.46812539460602198</v>
      </c>
      <c r="H759">
        <v>1.47756539593904</v>
      </c>
      <c r="I759">
        <v>46.406084892201299</v>
      </c>
      <c r="J759">
        <v>-3.6036923049812102</v>
      </c>
      <c r="L759">
        <v>-1.05919293503641</v>
      </c>
      <c r="M759">
        <f t="shared" si="44"/>
        <v>6.4744770436494852</v>
      </c>
      <c r="P759">
        <f t="shared" si="45"/>
        <v>151.70104213028955</v>
      </c>
    </row>
    <row r="760" spans="1:16" x14ac:dyDescent="0.15">
      <c r="A760">
        <f t="shared" si="46"/>
        <v>2014</v>
      </c>
      <c r="B760">
        <f t="shared" si="47"/>
        <v>3</v>
      </c>
      <c r="C760">
        <v>11.5</v>
      </c>
      <c r="D760">
        <v>71.599999999999994</v>
      </c>
      <c r="E760">
        <v>26.2</v>
      </c>
      <c r="F760">
        <v>5.4</v>
      </c>
      <c r="G760">
        <v>0.89696938990401898</v>
      </c>
      <c r="H760">
        <v>2.1491779997201301</v>
      </c>
      <c r="I760">
        <v>66.100131841724703</v>
      </c>
      <c r="J760">
        <v>5.3945744446716803</v>
      </c>
      <c r="L760">
        <v>2.7874928804587902</v>
      </c>
      <c r="M760">
        <f t="shared" si="44"/>
        <v>6.79687428245873</v>
      </c>
      <c r="P760">
        <f t="shared" si="45"/>
        <v>11.011983944498894</v>
      </c>
    </row>
    <row r="761" spans="1:16" x14ac:dyDescent="0.15">
      <c r="A761">
        <f t="shared" si="46"/>
        <v>2014</v>
      </c>
      <c r="B761">
        <f t="shared" si="47"/>
        <v>4</v>
      </c>
      <c r="C761">
        <v>15</v>
      </c>
      <c r="D761">
        <v>16.600000000000001</v>
      </c>
      <c r="E761">
        <v>29.4</v>
      </c>
      <c r="F761">
        <v>5</v>
      </c>
      <c r="G761">
        <v>0.87231096034971201</v>
      </c>
      <c r="H761">
        <v>2.4857595572455198</v>
      </c>
      <c r="I761">
        <v>51.151545880947701</v>
      </c>
      <c r="J761">
        <v>4.9946539832934</v>
      </c>
      <c r="L761">
        <v>6.6572407409101304</v>
      </c>
      <c r="M761">
        <f t="shared" si="44"/>
        <v>2.7641947266025126</v>
      </c>
      <c r="P761">
        <f t="shared" si="45"/>
        <v>13.826137190016471</v>
      </c>
    </row>
    <row r="762" spans="1:16" x14ac:dyDescent="0.15">
      <c r="A762">
        <f t="shared" si="46"/>
        <v>2014</v>
      </c>
      <c r="B762">
        <f t="shared" si="47"/>
        <v>5</v>
      </c>
      <c r="C762">
        <v>22.3</v>
      </c>
      <c r="D762">
        <v>8.9</v>
      </c>
      <c r="E762">
        <v>30</v>
      </c>
      <c r="F762">
        <v>15.6</v>
      </c>
      <c r="G762">
        <v>1.77234747167422</v>
      </c>
      <c r="H762">
        <v>3.0077062652166102</v>
      </c>
      <c r="I762">
        <v>65.8213244451657</v>
      </c>
      <c r="J762">
        <v>15.5924674696072</v>
      </c>
      <c r="L762">
        <v>13.6682669803245</v>
      </c>
      <c r="M762">
        <f t="shared" si="44"/>
        <v>3.702547522955784</v>
      </c>
      <c r="P762">
        <f t="shared" si="45"/>
        <v>47.326998493172454</v>
      </c>
    </row>
    <row r="763" spans="1:16" x14ac:dyDescent="0.15">
      <c r="A763">
        <f t="shared" si="46"/>
        <v>2014</v>
      </c>
      <c r="B763">
        <f t="shared" si="47"/>
        <v>6</v>
      </c>
      <c r="C763">
        <v>25.5</v>
      </c>
      <c r="D763">
        <v>80.7</v>
      </c>
      <c r="E763">
        <v>32.799999999999997</v>
      </c>
      <c r="F763">
        <v>17.8</v>
      </c>
      <c r="G763">
        <v>2.0381763351661801</v>
      </c>
      <c r="H763">
        <v>3.50608416426032</v>
      </c>
      <c r="I763">
        <v>62.456438965229701</v>
      </c>
      <c r="J763">
        <v>17.791993157070898</v>
      </c>
      <c r="L763">
        <v>18.181863949359599</v>
      </c>
      <c r="M763">
        <f t="shared" si="44"/>
        <v>0.15199923467981913</v>
      </c>
      <c r="P763">
        <f t="shared" si="45"/>
        <v>82.428018859339332</v>
      </c>
    </row>
    <row r="764" spans="1:16" x14ac:dyDescent="0.15">
      <c r="A764">
        <f t="shared" si="46"/>
        <v>2014</v>
      </c>
      <c r="B764">
        <f t="shared" si="47"/>
        <v>7</v>
      </c>
      <c r="C764">
        <v>27.1</v>
      </c>
      <c r="D764">
        <v>7.5</v>
      </c>
      <c r="E764">
        <v>33</v>
      </c>
      <c r="F764">
        <v>21.4</v>
      </c>
      <c r="G764">
        <v>2.5487705984720601</v>
      </c>
      <c r="H764">
        <v>3.78945919703945</v>
      </c>
      <c r="I764">
        <v>71.069433372172796</v>
      </c>
      <c r="J764">
        <v>21.391201803391802</v>
      </c>
      <c r="L764">
        <v>19.620887410076101</v>
      </c>
      <c r="M764">
        <f t="shared" si="44"/>
        <v>3.1340130511807378</v>
      </c>
      <c r="P764">
        <f t="shared" si="45"/>
        <v>160.73666427519811</v>
      </c>
    </row>
    <row r="765" spans="1:16" x14ac:dyDescent="0.15">
      <c r="A765">
        <f t="shared" si="46"/>
        <v>2014</v>
      </c>
      <c r="B765">
        <f t="shared" si="47"/>
        <v>8</v>
      </c>
      <c r="C765">
        <v>28.3</v>
      </c>
      <c r="D765">
        <v>0.9</v>
      </c>
      <c r="E765">
        <v>33.799999999999997</v>
      </c>
      <c r="F765">
        <v>22</v>
      </c>
      <c r="G765">
        <v>2.6439311922105802</v>
      </c>
      <c r="H765">
        <v>3.9521213426016</v>
      </c>
      <c r="I765">
        <v>68.736715028253798</v>
      </c>
      <c r="J765">
        <v>21.991068075926499</v>
      </c>
      <c r="L765">
        <v>21.2871469048224</v>
      </c>
      <c r="M765">
        <f t="shared" si="44"/>
        <v>0.49550501512856643</v>
      </c>
      <c r="P765">
        <f t="shared" si="45"/>
        <v>176.30694866904116</v>
      </c>
    </row>
    <row r="766" spans="1:16" x14ac:dyDescent="0.15">
      <c r="A766">
        <f t="shared" si="46"/>
        <v>2014</v>
      </c>
      <c r="B766">
        <f t="shared" si="47"/>
        <v>9</v>
      </c>
      <c r="C766">
        <v>26</v>
      </c>
      <c r="D766">
        <v>26.3</v>
      </c>
      <c r="E766">
        <v>32.200000000000003</v>
      </c>
      <c r="F766">
        <v>18.399999999999999</v>
      </c>
      <c r="G766">
        <v>2.1164748063682799</v>
      </c>
      <c r="H766">
        <v>3.4626260858156201</v>
      </c>
      <c r="I766">
        <v>62.963340541132098</v>
      </c>
      <c r="J766">
        <v>18.391862575641198</v>
      </c>
      <c r="L766">
        <v>18.784152865437701</v>
      </c>
      <c r="M766">
        <f t="shared" si="44"/>
        <v>0.15389167146862381</v>
      </c>
      <c r="P766">
        <f t="shared" si="45"/>
        <v>93.680276403744742</v>
      </c>
    </row>
    <row r="767" spans="1:16" x14ac:dyDescent="0.15">
      <c r="A767">
        <f t="shared" si="46"/>
        <v>2014</v>
      </c>
      <c r="B767">
        <f t="shared" si="47"/>
        <v>10</v>
      </c>
      <c r="C767">
        <v>18.399999999999999</v>
      </c>
      <c r="D767">
        <v>109.1</v>
      </c>
      <c r="E767">
        <v>29.6</v>
      </c>
      <c r="F767">
        <v>10.199999999999999</v>
      </c>
      <c r="G767">
        <v>1.2445171553891601</v>
      </c>
      <c r="H767">
        <v>2.6955994027546102</v>
      </c>
      <c r="I767">
        <v>58.8014159981741</v>
      </c>
      <c r="J767">
        <v>10.193601803599201</v>
      </c>
      <c r="L767">
        <v>9.5282008535417493</v>
      </c>
      <c r="M767">
        <f t="shared" si="44"/>
        <v>0.4427584243373589</v>
      </c>
      <c r="P767">
        <f t="shared" si="45"/>
        <v>2.19216573747036</v>
      </c>
    </row>
    <row r="768" spans="1:16" x14ac:dyDescent="0.15">
      <c r="A768">
        <f t="shared" si="46"/>
        <v>2014</v>
      </c>
      <c r="B768">
        <f t="shared" si="47"/>
        <v>11</v>
      </c>
      <c r="C768">
        <v>12.6</v>
      </c>
      <c r="D768">
        <v>152.6</v>
      </c>
      <c r="E768">
        <v>20.2</v>
      </c>
      <c r="F768">
        <v>4.8</v>
      </c>
      <c r="G768">
        <v>0.86020741349226004</v>
      </c>
      <c r="H768">
        <v>1.6137975554977599</v>
      </c>
      <c r="I768">
        <v>58.957559158975201</v>
      </c>
      <c r="J768">
        <v>4.7946936652115504</v>
      </c>
      <c r="L768">
        <v>4.1915022421500199</v>
      </c>
      <c r="M768">
        <f t="shared" si="44"/>
        <v>0.3638398928549943</v>
      </c>
      <c r="P768">
        <f t="shared" si="45"/>
        <v>15.353166779210772</v>
      </c>
    </row>
    <row r="769" spans="1:16" x14ac:dyDescent="0.15">
      <c r="A769">
        <f t="shared" si="46"/>
        <v>2014</v>
      </c>
      <c r="B769">
        <f t="shared" si="47"/>
        <v>12</v>
      </c>
      <c r="C769">
        <v>10.3</v>
      </c>
      <c r="D769">
        <v>51.9</v>
      </c>
      <c r="E769">
        <v>18.600000000000001</v>
      </c>
      <c r="F769">
        <v>2.8</v>
      </c>
      <c r="G769">
        <v>0.74707754645038704</v>
      </c>
      <c r="H769">
        <v>1.44511523045984</v>
      </c>
      <c r="I769">
        <v>59.629401299801899</v>
      </c>
      <c r="J769">
        <v>2.79508727998771</v>
      </c>
      <c r="L769">
        <v>1.58772835556522</v>
      </c>
      <c r="M769">
        <f t="shared" si="44"/>
        <v>1.4577155723826321</v>
      </c>
      <c r="P769">
        <f t="shared" si="45"/>
        <v>35.021754766773732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</vt:lpstr>
      <vt:lpstr>T</vt:lpstr>
      <vt:lpstr>max</vt:lpstr>
      <vt:lpstr>min</vt:lpstr>
      <vt:lpstr>e</vt:lpstr>
      <vt:lpstr>RH%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M.Nazeri</dc:creator>
  <cp:lastModifiedBy>M.Nazeri</cp:lastModifiedBy>
  <dcterms:created xsi:type="dcterms:W3CDTF">2016-11-08T13:28:01Z</dcterms:created>
  <dcterms:modified xsi:type="dcterms:W3CDTF">2017-11-17T10:54:10Z</dcterms:modified>
</cp:coreProperties>
</file>