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27822G\Documents\Chapter 14 5e\"/>
    </mc:Choice>
  </mc:AlternateContent>
  <bookViews>
    <workbookView xWindow="360" yWindow="30" windowWidth="11820" windowHeight="7965" tabRatio="324" firstSheet="1" activeTab="3"/>
  </bookViews>
  <sheets>
    <sheet name="CB_DATA_" sheetId="3" state="hidden" r:id="rId1"/>
    <sheet name="14.42" sheetId="1" r:id="rId2"/>
    <sheet name="14.43" sheetId="4" r:id="rId3"/>
    <sheet name="14.44" sheetId="5" r:id="rId4"/>
  </sheets>
  <definedNames>
    <definedName name="CB_00ccebf7264e4173b4db0540f8923ef8" localSheetId="1" hidden="1">'14.42'!$Q$10</definedName>
    <definedName name="CB_01a728ffba4046059bb1c57c249731c7" localSheetId="1" hidden="1">'14.42'!$L$3</definedName>
    <definedName name="CB_15e20b789b124d9298225b233ca800a4" localSheetId="1" hidden="1">'14.42'!$Q$97</definedName>
    <definedName name="CB_1be293fab03c46c093e4a75b8fb1a05f" localSheetId="1" hidden="1">'14.42'!$Q$4</definedName>
    <definedName name="CB_1cc999b57e83496497cd779f7a513063" localSheetId="1" hidden="1">'14.42'!$Q$70</definedName>
    <definedName name="CB_20b0097057314cf5aae5e714996fbda3" localSheetId="1" hidden="1">'14.42'!$Q$96</definedName>
    <definedName name="CB_28bf749988284f01b88f191f308f8b03" localSheetId="1" hidden="1">'14.42'!$Q$82</definedName>
    <definedName name="CB_29956f99bff740a7bbb82eab27e80c57" localSheetId="1" hidden="1">'14.42'!$Q$5</definedName>
    <definedName name="CB_2d1933988c34423e8599dc39eba7f5ae" localSheetId="1" hidden="1">'14.42'!$Q$75</definedName>
    <definedName name="CB_2e07a98b9b794c309a80fa5b842c8ac2" localSheetId="1" hidden="1">'14.42'!$Q$33</definedName>
    <definedName name="CB_2f8e25c9dc78443d8a33305b90562bcf" localSheetId="1" hidden="1">'14.42'!$Q$61</definedName>
    <definedName name="CB_3531b26847df4b8f955de9ba288c2fdf" localSheetId="1" hidden="1">'14.42'!$Q$59</definedName>
    <definedName name="CB_3658f1f3e6eb4b7fa2a7ab9f32001daa" localSheetId="1" hidden="1">'14.42'!$Q$34</definedName>
    <definedName name="CB_3709f3009e7a4829a3dc517ef164209e" localSheetId="1" hidden="1">'14.42'!$Q$14</definedName>
    <definedName name="CB_3a269d9605cb43989f0dacc3e197aa8a" localSheetId="1" hidden="1">'14.42'!$Q$93</definedName>
    <definedName name="CB_3c1a325596f043509d8f252fa6a51405" localSheetId="1" hidden="1">'14.42'!$Q$6</definedName>
    <definedName name="CB_48a687f418394b86855019e7bf7f0094" localSheetId="1" hidden="1">'14.42'!$Q$38</definedName>
    <definedName name="CB_4b806ff23ad14d359f0e3fcfee9bea61" localSheetId="1" hidden="1">'14.42'!$Q$54</definedName>
    <definedName name="CB_4d5d86e973904608bf6bcdf106cce319" localSheetId="1" hidden="1">'14.42'!$Q$73</definedName>
    <definedName name="CB_4d62bfdc1bdb4d35aeb226cfcf7275cb" localSheetId="1" hidden="1">'14.42'!$Q$18</definedName>
    <definedName name="CB_50dbfc97ce3e4ca58b72aea359016232" localSheetId="1" hidden="1">'14.42'!$Q$35</definedName>
    <definedName name="CB_533689fed18e432380ed58354408ad5e" localSheetId="1" hidden="1">'14.42'!$Q$2</definedName>
    <definedName name="CB_54b786d379b044b2b3dbbf6df89a5d71" localSheetId="1" hidden="1">'14.42'!$Q$67</definedName>
    <definedName name="CB_552d8a9bcbb34da58035eb2ec8e87350" localSheetId="1" hidden="1">'14.42'!$Q$25</definedName>
    <definedName name="CB_584c5c659bfa427c9fe406278c388295" localSheetId="1" hidden="1">'14.42'!$Q$39</definedName>
    <definedName name="CB_5863a1ad4baf487fbf741d8895822b11" localSheetId="1" hidden="1">'14.42'!$Q$58</definedName>
    <definedName name="CB_5ab3e68326974542b067bb2019367ba5" localSheetId="1" hidden="1">'14.42'!$Q$46</definedName>
    <definedName name="CB_5ab40eb2331f4b8cb8474fe9eb233fbb" localSheetId="1" hidden="1">'14.42'!$Q$76</definedName>
    <definedName name="CB_5b3393f7882242eab7e678ec0343eb2c" localSheetId="1" hidden="1">'14.42'!$Q$53</definedName>
    <definedName name="CB_5d66ad7a168c40c3871fc00d8b673aa5" localSheetId="1" hidden="1">'14.42'!$Q$55</definedName>
    <definedName name="CB_5d8c23ba9fc54376abbaac0031e11e5f" localSheetId="1" hidden="1">'14.42'!$Q$74</definedName>
    <definedName name="CB_5f3950e48aeb4ded8bf081aba6a32be0" localSheetId="1" hidden="1">'14.42'!$Q$43</definedName>
    <definedName name="CB_63d7b58019f941ae9961d556fcdbde35" localSheetId="1" hidden="1">'14.42'!$Q$29</definedName>
    <definedName name="CB_64e02927ea8f43d1b0eed6f6157da835" localSheetId="1" hidden="1">'14.42'!$Q$94</definedName>
    <definedName name="CB_64f1fc0a1ff14f4481a531d865f25e8d" localSheetId="1" hidden="1">'14.42'!$Q$52</definedName>
    <definedName name="CB_66aa63293aa44a5786a7b771cc172086" localSheetId="1" hidden="1">'14.42'!$Q$57</definedName>
    <definedName name="CB_6d13fa37f867458eb9390229dd55c20d" localSheetId="1" hidden="1">'14.42'!$Q$92</definedName>
    <definedName name="CB_6e405701c3844ed6b4ee1454d117778a" localSheetId="1" hidden="1">'14.42'!$Q$89</definedName>
    <definedName name="CB_70b0c56b906247b2b7af4fe9d769a8c6" localSheetId="1" hidden="1">'14.42'!$Q$69</definedName>
    <definedName name="CB_7246b23a42f2443a9e6674e2b91f9825" localSheetId="1" hidden="1">'14.42'!$Q$24</definedName>
    <definedName name="CB_75fdb97dbec84c02a1ed08353c92130f" localSheetId="1" hidden="1">'14.42'!$Q$21</definedName>
    <definedName name="CB_797c3cb7facf4444862a61b6591dcf93" localSheetId="1" hidden="1">'14.42'!$Q$66</definedName>
    <definedName name="CB_7a8ced7cc4894393ab1a82acf4d70bad" localSheetId="1" hidden="1">'14.42'!$Q$81</definedName>
    <definedName name="CB_7b079b3053ef4a418cd31fca3b676123" localSheetId="1" hidden="1">'14.42'!$Q$83</definedName>
    <definedName name="CB_7dfc9fc966da4d1bbac1163c6be60ad1" localSheetId="1" hidden="1">'14.42'!$Q$79</definedName>
    <definedName name="CB_8816487af06b45ca89b79ccb1ff24d73" localSheetId="1" hidden="1">'14.42'!$Q$101</definedName>
    <definedName name="CB_8997018fe14f45f28375e1c234c0f58f" localSheetId="1" hidden="1">'14.42'!$Q$71</definedName>
    <definedName name="CB_8a27aeb5e0a24901bfcb48ea4cb77785" localSheetId="1" hidden="1">'14.42'!$Q$56</definedName>
    <definedName name="CB_8cc202d2210142c2a5946379b1e42cd8" localSheetId="1" hidden="1">'14.42'!$Q$80</definedName>
    <definedName name="CB_8e97d53e7fd34293ae19126a42e01d37" localSheetId="1" hidden="1">'14.42'!$Q$28</definedName>
    <definedName name="CB_953e4ce0fcef420ebda868a1a7404552" localSheetId="1" hidden="1">'14.42'!$Q$88</definedName>
    <definedName name="CB_97ee6d2d31ef4fc580a0f07e4ab6476c" localSheetId="1" hidden="1">'14.42'!$Q$45</definedName>
    <definedName name="CB_99198c944abf4a8798ffcf940a374999" localSheetId="1" hidden="1">'14.42'!$Q$30</definedName>
    <definedName name="CB_9bd4d8c5c6ca4660ae3bb5edb23874c0" localSheetId="1" hidden="1">'14.42'!$Q$90</definedName>
    <definedName name="CB_9cb79116a8cb4eb1897f4e1b7ea51b4f" localSheetId="1" hidden="1">'14.42'!$Q$91</definedName>
    <definedName name="CB_9f48b678d4fd4c3c96c3126ef6522f77" localSheetId="1" hidden="1">'14.42'!$Q$85</definedName>
    <definedName name="CB_a187d3a4f1e54d67ad4ecd8602c84d86" localSheetId="1" hidden="1">'14.42'!$Q$32</definedName>
    <definedName name="CB_a1d1baaeb1f64299b4f0db3ab043a641" localSheetId="1" hidden="1">'14.42'!$Q$13</definedName>
    <definedName name="CB_a363c485891943199843b4215fd3379a" localSheetId="1" hidden="1">'14.42'!$Q$64</definedName>
    <definedName name="CB_a80dfef5b5f04788b6a5bf8ba2c5372e" localSheetId="1" hidden="1">'14.42'!$Q$84</definedName>
    <definedName name="CB_aabd255ef8a24e84a6381a4c951cac89" localSheetId="1" hidden="1">'14.42'!$Q$95</definedName>
    <definedName name="CB_ac806f30023f47258210288ecdbf972b" localSheetId="1" hidden="1">'14.42'!$Q$77</definedName>
    <definedName name="CB_aef5b5ea42974ae1956a4703fb3650ec" localSheetId="1" hidden="1">'14.42'!$Q$99</definedName>
    <definedName name="CB_af3877dd87e74ae88f69c33a91620efb" localSheetId="1" hidden="1">'14.42'!$Q$27</definedName>
    <definedName name="CB_b678a802791e4d65aaa0794285f801a7" localSheetId="1" hidden="1">'14.42'!$Q$9</definedName>
    <definedName name="CB_ba38ecdfa28e49aca541809fcdc786f5" localSheetId="1" hidden="1">'14.42'!$Q$65</definedName>
    <definedName name="CB_bc36161266664d109ca008322cedbc92" localSheetId="1" hidden="1">'14.42'!$Q$49</definedName>
    <definedName name="CB_c06828e06ad0451e9f93e83cf35ae4ae" localSheetId="1" hidden="1">'14.42'!$Q$37</definedName>
    <definedName name="CB_c1479a1481cf4ff1b3b99a21e22fb6f3" localSheetId="1" hidden="1">'14.42'!$Q$44</definedName>
    <definedName name="CB_c231871c12d84362a9a61429c3b3cedd" localSheetId="1" hidden="1">'14.42'!$Q$100</definedName>
    <definedName name="CB_c4d156a798a7430ea868caf812962da1" localSheetId="1" hidden="1">'14.42'!$Q$47</definedName>
    <definedName name="CB_c5486e33bfa640a2b452d9b55dc45212" localSheetId="1" hidden="1">'14.42'!$Q$31</definedName>
    <definedName name="CB_caae39261e2046e89b400f1bf3f3cfda" localSheetId="1" hidden="1">'14.42'!$Q$11</definedName>
    <definedName name="CB_cfbd0f2f7ea443b89d4e67c7816d7c3d" localSheetId="1" hidden="1">'14.42'!$Q$63</definedName>
    <definedName name="CB_d110eaeb781544f695c86fc2d9838b95" localSheetId="1" hidden="1">'14.42'!$Q$16</definedName>
    <definedName name="CB_d3370942201b4fc0a9fdefd86c4e39a5" localSheetId="1" hidden="1">'14.42'!$Q$19</definedName>
    <definedName name="CB_d4f10e89f2464a44aa35c00177e72444" localSheetId="1" hidden="1">'14.42'!$Q$72</definedName>
    <definedName name="CB_d5d2b1c9d6e649ccba3b78ba38a535dc" localSheetId="1" hidden="1">'14.42'!$Q$41</definedName>
    <definedName name="CB_d609324292b94b25abc0ede36d1c121b" localSheetId="1" hidden="1">'14.42'!$Q$40</definedName>
    <definedName name="CB_d70565506c224a41aa2195b3d3f706f7" localSheetId="1" hidden="1">'14.42'!$Q$62</definedName>
    <definedName name="CB_d81bbb06fec04ef5b1dd9f1b61860c9b" localSheetId="1" hidden="1">'14.42'!$Q$8</definedName>
    <definedName name="CB_dc6d575aaa114ebf8cce3002e9f2b09f" localSheetId="1" hidden="1">'14.42'!$Q$86</definedName>
    <definedName name="CB_dcfd31ed7f1148c68485dcd4af158ab7" localSheetId="1" hidden="1">'14.42'!$Q$23</definedName>
    <definedName name="CB_dd51441abda44c60a8f26476012e83a8" localSheetId="1" hidden="1">'14.42'!$Q$17</definedName>
    <definedName name="CB_e36a602fac034ff7b215f89cdf188f95" localSheetId="1" hidden="1">'14.42'!$Q$98</definedName>
    <definedName name="CB_e5d12f38fe754951a9d1855edd7bad20" localSheetId="1" hidden="1">'14.42'!$Q$48</definedName>
    <definedName name="CB_e65cd0232683492eacd1cfda076d8d19" localSheetId="1" hidden="1">'14.42'!$Q$7</definedName>
    <definedName name="CB_ea6c3a383c73427386073768c72ed10d" localSheetId="1" hidden="1">'14.42'!$Q$20</definedName>
    <definedName name="CB_ecbb1529e9744748b8844df3e22c5c85" localSheetId="1" hidden="1">'14.42'!$Q$60</definedName>
    <definedName name="CB_ed9b514fc3124a8282b25a632eb933d0" localSheetId="1" hidden="1">'14.42'!$Q$26</definedName>
    <definedName name="CB_f1180a04261a42f4838a911f59b22468" localSheetId="1" hidden="1">'14.42'!$Q$3</definedName>
    <definedName name="CB_f2f2f028fab94d759a5f8217d579f366" localSheetId="1" hidden="1">'14.42'!$Q$87</definedName>
    <definedName name="CB_f68f894ead994b17bb6d1db0058cd641" localSheetId="1" hidden="1">'14.42'!$Q$78</definedName>
    <definedName name="CB_f79c3c7d0bcf47e8836e19e400144d53" localSheetId="1" hidden="1">'14.42'!$Q$51</definedName>
    <definedName name="CB_f88f1d3610ca4a21be1c28e3e13c949f" localSheetId="1" hidden="1">'14.42'!$Q$50</definedName>
    <definedName name="CB_f8e754c3bef64d77b9c5afc5b85121a8" localSheetId="1" hidden="1">'14.42'!$Q$68</definedName>
    <definedName name="CB_f92e651689c44808b336c62d74c4178d" localSheetId="1" hidden="1">'14.42'!$Q$15</definedName>
    <definedName name="CB_fa568a53604a47749c4883e96f4a7ca8" localSheetId="1" hidden="1">'14.42'!$Q$12</definedName>
    <definedName name="CB_fcb3b3f1a6124d488f560df038596a69" localSheetId="1" hidden="1">'14.42'!$Q$36</definedName>
    <definedName name="CB_fdbe15cedfd6499eb8610495bd7ef9ad" localSheetId="1" hidden="1">'14.42'!$Q$42</definedName>
    <definedName name="CB_fdd0230b65ed49919bb13a3602c6690f" localSheetId="1" hidden="1">'14.42'!$Q$22</definedName>
    <definedName name="CBx_7b9509d2cfaf4f2e88a313ccc565c792" localSheetId="0" hidden="1">"'CB_DATA_'!$A$1"</definedName>
    <definedName name="CBx_b9891623a1b843edb61def0ea986b4da" localSheetId="0" hidden="1">"'9A3&amp;4'!$A$1"</definedName>
    <definedName name="CBx_f3d1068e11604b21a73f368fd0b8e7ac" localSheetId="0" hidden="1">"'15.40'!$A$1"</definedName>
    <definedName name="CBx_Sheet_Guid" localSheetId="1" hidden="1">"'f3d1068e11604b21a73f368fd0b8e7ac"</definedName>
    <definedName name="CBx_Sheet_Guid" localSheetId="0" hidden="1">"'7b9509d2cfaf4f2e88a313ccc565c792"</definedName>
    <definedName name="solver_typ" localSheetId="1" hidden="1">2</definedName>
    <definedName name="solver_ver" localSheetId="1" hidden="1">9</definedName>
  </definedNames>
  <calcPr calcId="162913"/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L13" i="1"/>
  <c r="S13" i="1" l="1"/>
  <c r="S14" i="1"/>
  <c r="S15" i="1"/>
  <c r="S16" i="1"/>
  <c r="B7" i="1" s="1"/>
  <c r="S17" i="1"/>
  <c r="S18" i="1"/>
  <c r="B9" i="1" s="1"/>
  <c r="S19" i="1"/>
  <c r="S20" i="1"/>
  <c r="B11" i="1" s="1"/>
  <c r="S21" i="1"/>
  <c r="S22" i="1"/>
  <c r="C3" i="1" s="1"/>
  <c r="S23" i="1"/>
  <c r="S24" i="1"/>
  <c r="C5" i="1" s="1"/>
  <c r="S25" i="1"/>
  <c r="S26" i="1"/>
  <c r="C7" i="1" s="1"/>
  <c r="S27" i="1"/>
  <c r="S28" i="1"/>
  <c r="C9" i="1" s="1"/>
  <c r="S29" i="1"/>
  <c r="S30" i="1"/>
  <c r="C11" i="1" s="1"/>
  <c r="S31" i="1"/>
  <c r="S32" i="1"/>
  <c r="D3" i="1" s="1"/>
  <c r="S33" i="1"/>
  <c r="S34" i="1"/>
  <c r="D5" i="1" s="1"/>
  <c r="S35" i="1"/>
  <c r="S36" i="1"/>
  <c r="D7" i="1" s="1"/>
  <c r="S37" i="1"/>
  <c r="S38" i="1"/>
  <c r="D9" i="1" s="1"/>
  <c r="S39" i="1"/>
  <c r="S40" i="1"/>
  <c r="S41" i="1"/>
  <c r="S42" i="1"/>
  <c r="S43" i="1"/>
  <c r="S44" i="1"/>
  <c r="E5" i="1" s="1"/>
  <c r="S45" i="1"/>
  <c r="S46" i="1"/>
  <c r="S47" i="1"/>
  <c r="S48" i="1"/>
  <c r="E9" i="1" s="1"/>
  <c r="S49" i="1"/>
  <c r="S50" i="1"/>
  <c r="S51" i="1"/>
  <c r="S52" i="1"/>
  <c r="F3" i="1" s="1"/>
  <c r="S53" i="1"/>
  <c r="S54" i="1"/>
  <c r="F5" i="1" s="1"/>
  <c r="S55" i="1"/>
  <c r="S56" i="1"/>
  <c r="F7" i="1" s="1"/>
  <c r="S57" i="1"/>
  <c r="S58" i="1"/>
  <c r="F9" i="1" s="1"/>
  <c r="S59" i="1"/>
  <c r="S60" i="1"/>
  <c r="F11" i="1" s="1"/>
  <c r="S61" i="1"/>
  <c r="S62" i="1"/>
  <c r="G3" i="1" s="1"/>
  <c r="S63" i="1"/>
  <c r="S64" i="1"/>
  <c r="G5" i="1" s="1"/>
  <c r="S65" i="1"/>
  <c r="S66" i="1"/>
  <c r="G7" i="1" s="1"/>
  <c r="S67" i="1"/>
  <c r="S68" i="1"/>
  <c r="G9" i="1" s="1"/>
  <c r="S69" i="1"/>
  <c r="S70" i="1"/>
  <c r="G11" i="1" s="1"/>
  <c r="S71" i="1"/>
  <c r="S72" i="1"/>
  <c r="H3" i="1" s="1"/>
  <c r="S73" i="1"/>
  <c r="S74" i="1"/>
  <c r="H5" i="1" s="1"/>
  <c r="S75" i="1"/>
  <c r="S76" i="1"/>
  <c r="H7" i="1" s="1"/>
  <c r="S77" i="1"/>
  <c r="S78" i="1"/>
  <c r="H9" i="1" s="1"/>
  <c r="S79" i="1"/>
  <c r="S80" i="1"/>
  <c r="H11" i="1" s="1"/>
  <c r="S81" i="1"/>
  <c r="S82" i="1"/>
  <c r="S83" i="1"/>
  <c r="S84" i="1"/>
  <c r="S85" i="1"/>
  <c r="S86" i="1"/>
  <c r="S87" i="1"/>
  <c r="S88" i="1"/>
  <c r="S89" i="1"/>
  <c r="S90" i="1"/>
  <c r="S91" i="1"/>
  <c r="S92" i="1"/>
  <c r="J3" i="1" s="1"/>
  <c r="S93" i="1"/>
  <c r="S94" i="1"/>
  <c r="J5" i="1" s="1"/>
  <c r="S95" i="1"/>
  <c r="S96" i="1"/>
  <c r="J7" i="1" s="1"/>
  <c r="S97" i="1"/>
  <c r="S98" i="1"/>
  <c r="J9" i="1" s="1"/>
  <c r="S99" i="1"/>
  <c r="S100" i="1"/>
  <c r="J11" i="1" s="1"/>
  <c r="S101" i="1"/>
  <c r="A3" i="1"/>
  <c r="B3" i="1"/>
  <c r="E3" i="1"/>
  <c r="I3" i="1"/>
  <c r="A4" i="1"/>
  <c r="B4" i="1"/>
  <c r="C4" i="1"/>
  <c r="D4" i="1"/>
  <c r="E4" i="1"/>
  <c r="F4" i="1"/>
  <c r="G4" i="1"/>
  <c r="H4" i="1"/>
  <c r="I4" i="1"/>
  <c r="J4" i="1"/>
  <c r="A5" i="1"/>
  <c r="I5" i="1"/>
  <c r="A6" i="1"/>
  <c r="B6" i="1"/>
  <c r="C6" i="1"/>
  <c r="D6" i="1"/>
  <c r="E6" i="1"/>
  <c r="F6" i="1"/>
  <c r="G6" i="1"/>
  <c r="H6" i="1"/>
  <c r="I6" i="1"/>
  <c r="J6" i="1"/>
  <c r="A7" i="1"/>
  <c r="E7" i="1"/>
  <c r="I7" i="1"/>
  <c r="A8" i="1"/>
  <c r="B8" i="1"/>
  <c r="C8" i="1"/>
  <c r="D8" i="1"/>
  <c r="E8" i="1"/>
  <c r="F8" i="1"/>
  <c r="G8" i="1"/>
  <c r="H8" i="1"/>
  <c r="I8" i="1"/>
  <c r="J8" i="1"/>
  <c r="A9" i="1"/>
  <c r="I9" i="1"/>
  <c r="A10" i="1"/>
  <c r="B10" i="1"/>
  <c r="C10" i="1"/>
  <c r="D10" i="1"/>
  <c r="E10" i="1"/>
  <c r="F10" i="1"/>
  <c r="G10" i="1"/>
  <c r="H10" i="1"/>
  <c r="I10" i="1"/>
  <c r="J10" i="1"/>
  <c r="A11" i="1"/>
  <c r="D11" i="1"/>
  <c r="E11" i="1"/>
  <c r="I11" i="1"/>
  <c r="A12" i="1"/>
  <c r="B12" i="1"/>
  <c r="C12" i="1"/>
  <c r="D12" i="1"/>
  <c r="E12" i="1"/>
  <c r="F12" i="1"/>
  <c r="G12" i="1"/>
  <c r="H12" i="1"/>
  <c r="I12" i="1"/>
  <c r="J12" i="1"/>
  <c r="O3" i="1" l="1"/>
  <c r="B5" i="1"/>
  <c r="B15" i="1" s="1"/>
  <c r="O4" i="1"/>
  <c r="O2" i="1"/>
  <c r="B16" i="1"/>
</calcChain>
</file>

<file path=xl/comments1.xml><?xml version="1.0" encoding="utf-8"?>
<comments xmlns="http://schemas.openxmlformats.org/spreadsheetml/2006/main">
  <authors>
    <author>Steve.Powell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Q2
  Normal distribution
  Mean = 100.00
  Std. Dev. = 25.00</t>
        </r>
      </text>
    </comment>
    <comment ref="L3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L3
  Weibull distribution
  Location = 23.85
  Scale = 85.19
  Shape = 3.58028458803633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Q3
  Normal distribution
  Mean = 100.00
  Std. Dev. = 25.00</t>
        </r>
      </text>
    </comment>
    <comment ref="Q4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Q4
  Normal distribution
  Mean = 100.00
  Std. Dev. = 25.00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Q5
  Normal distribution
  Mean = 100.00
  Std. Dev. = 25.00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Q6
  Normal distribution
  Mean = 100.00
  Std. Dev. = 25.00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Q7
  Normal distribution
  Mean = 100.00
  Std. Dev. = 25.00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Q8
  Normal distribution
  Mean = 100.00
  Std. Dev. = 25.00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Q9
  Normal distribution
  Mean = 100.00
  Std. Dev. = 25.00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Q10
  Normal distribution
  Mean = 100.00
  Std. Dev. = 25.00</t>
        </r>
      </text>
    </comment>
    <comment ref="Q11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Q11
  Normal distribution
  Mean = 100.00
  Std. Dev. = 25.00</t>
        </r>
      </text>
    </comment>
    <comment ref="Q12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Q12
  Normal distribution
  Mean = 100.00
  Std. Dev. = 25.00</t>
        </r>
      </text>
    </comment>
    <comment ref="Q13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Q13
  Normal distribution
  Mean = 100.00
  Std. Dev. = 25.00</t>
        </r>
      </text>
    </comment>
    <comment ref="Q14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Q14
  Normal distribution
  Mean = 100.00
  Std. Dev. = 25.00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Q15
  Normal distribution
  Mean = 100.00
  Std. Dev. = 25.00</t>
        </r>
      </text>
    </comment>
    <comment ref="Q16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Q16
  Normal distribution
  Mean = 100.00
  Std. Dev. = 25.00</t>
        </r>
      </text>
    </comment>
    <comment ref="Q17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Q17
  Normal distribution
  Mean = 100.00
  Std. Dev. = 25.00</t>
        </r>
      </text>
    </comment>
    <comment ref="Q18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Q18
  Normal distribution
  Mean = 100.00
  Std. Dev. = 25.00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Q19
  Normal distribution
  Mean = 100.00
  Std. Dev. = 25.00</t>
        </r>
      </text>
    </comment>
    <comment ref="Q20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Q20
  Normal distribution
  Mean = 100.00
  Std. Dev. = 25.00</t>
        </r>
      </text>
    </comment>
    <comment ref="Q21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Q21
  Normal distribution
  Mean = 100.00
  Std. Dev. = 25.00</t>
        </r>
      </text>
    </comment>
    <comment ref="Q22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Q22
  Normal distribution
  Mean = 100.00
  Std. Dev. = 25.00</t>
        </r>
      </text>
    </comment>
    <comment ref="Q23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Q23
  Normal distribution
  Mean = 100.00
  Std. Dev. = 25.00</t>
        </r>
      </text>
    </comment>
    <comment ref="Q24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Q24
  Normal distribution
  Mean = 100.00
  Std. Dev. = 25.00</t>
        </r>
      </text>
    </comment>
    <comment ref="Q25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Q25
  Normal distribution
  Mean = 100.00
  Std. Dev. = 25.00</t>
        </r>
      </text>
    </comment>
    <comment ref="Q26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Q26
  Normal distribution
  Mean = 100.00
  Std. Dev. = 25.00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Q27
  Normal distribution
  Mean = 100.00
  Std. Dev. = 25.00</t>
        </r>
      </text>
    </comment>
    <comment ref="Q28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Q28
  Normal distribution
  Mean = 100.00
  Std. Dev. = 25.00</t>
        </r>
      </text>
    </comment>
    <comment ref="Q29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Q29
  Normal distribution
  Mean = 100.00
  Std. Dev. = 25.00</t>
        </r>
      </text>
    </comment>
    <comment ref="Q30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Q30
  Normal distribution
  Mean = 100.00
  Std. Dev. = 25.00</t>
        </r>
      </text>
    </comment>
    <comment ref="Q31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Q31
  Normal distribution
  Mean = 100.00
  Std. Dev. = 25.00</t>
        </r>
      </text>
    </comment>
    <comment ref="Q32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Q32
  Normal distribution
  Mean = 100.00
  Std. Dev. = 25.00</t>
        </r>
      </text>
    </comment>
    <comment ref="Q33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Q33
  Normal distribution
  Mean = 100.00
  Std. Dev. = 25.00</t>
        </r>
      </text>
    </comment>
    <comment ref="Q34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Q34
  Normal distribution
  Mean = 100.00
  Std. Dev. = 25.00</t>
        </r>
      </text>
    </comment>
    <comment ref="Q35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Q35
  Normal distribution
  Mean = 100.00
  Std. Dev. = 25.00</t>
        </r>
      </text>
    </comment>
    <comment ref="Q36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Q36
  Normal distribution
  Mean = 100.00
  Std. Dev. = 25.00</t>
        </r>
      </text>
    </comment>
    <comment ref="Q37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Q37
  Normal distribution
  Mean = 100.00
  Std. Dev. = 25.00</t>
        </r>
      </text>
    </comment>
    <comment ref="Q38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Q38
  Normal distribution
  Mean = 100.00
  Std. Dev. = 25.00</t>
        </r>
      </text>
    </comment>
    <comment ref="Q39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Q39
  Normal distribution
  Mean = 100.00
  Std. Dev. = 25.00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Q40
  Normal distribution
  Mean = 100.00
  Std. Dev. = 25.00</t>
        </r>
      </text>
    </comment>
    <comment ref="Q41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Q41
  Normal distribution
  Mean = 100.00
  Std. Dev. = 25.00</t>
        </r>
      </text>
    </comment>
    <comment ref="Q42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Q42
  Normal distribution
  Mean = 100.00
  Std. Dev. = 25.00</t>
        </r>
      </text>
    </comment>
    <comment ref="Q43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Q43
  Normal distribution
  Mean = 100.00
  Std. Dev. = 25.00</t>
        </r>
      </text>
    </comment>
    <comment ref="Q44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Q44
  Normal distribution
  Mean = 100.00
  Std. Dev. = 25.00</t>
        </r>
      </text>
    </comment>
    <comment ref="Q45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Q45
  Normal distribution
  Mean = 100.00
  Std. Dev. = 25.00</t>
        </r>
      </text>
    </comment>
    <comment ref="Q46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Q46
  Normal distribution
  Mean = 100.00
  Std. Dev. = 25.00</t>
        </r>
      </text>
    </comment>
    <comment ref="Q47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Q47
  Normal distribution
  Mean = 100.00
  Std. Dev. = 25.00</t>
        </r>
      </text>
    </comment>
    <comment ref="Q48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Q48
  Normal distribution
  Mean = 100.00
  Std. Dev. = 25.00</t>
        </r>
      </text>
    </comment>
    <comment ref="Q49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Q49
  Normal distribution
  Mean = 100.00
  Std. Dev. = 25.00</t>
        </r>
      </text>
    </comment>
    <comment ref="Q50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Q50
  Normal distribution
  Mean = 100.00
  Std. Dev. = 25.00</t>
        </r>
      </text>
    </comment>
    <comment ref="Q51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Q51
  Normal distribution
  Mean = 100.00
  Std. Dev. = 25.00</t>
        </r>
      </text>
    </comment>
    <comment ref="Q52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Q52
  Normal distribution
  Mean = 100.00
  Std. Dev. = 25.00</t>
        </r>
      </text>
    </comment>
    <comment ref="Q53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Q53
  Normal distribution
  Mean = 100.00
  Std. Dev. = 25.00</t>
        </r>
      </text>
    </comment>
    <comment ref="Q54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Q54
  Normal distribution
  Mean = 100.00
  Std. Dev. = 25.00</t>
        </r>
      </text>
    </comment>
    <comment ref="Q55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Q55
  Normal distribution
  Mean = 100.00
  Std. Dev. = 25.00</t>
        </r>
      </text>
    </comment>
    <comment ref="Q56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Q56
  Normal distribution
  Mean = 100.00
  Std. Dev. = 25.00</t>
        </r>
      </text>
    </comment>
    <comment ref="Q57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Q57
  Normal distribution
  Mean = 100.00
  Std. Dev. = 25.00</t>
        </r>
      </text>
    </comment>
    <comment ref="Q58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Q58
  Normal distribution
  Mean = 100.00
  Std. Dev. = 25.00</t>
        </r>
      </text>
    </comment>
    <comment ref="Q59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Q59
  Normal distribution
  Mean = 100.00
  Std. Dev. = 25.00</t>
        </r>
      </text>
    </comment>
    <comment ref="Q60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Q60
  Normal distribution
  Mean = 100.00
  Std. Dev. = 25.00</t>
        </r>
      </text>
    </comment>
    <comment ref="Q61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Q61
  Normal distribution
  Mean = 100.00
  Std. Dev. = 25.00</t>
        </r>
      </text>
    </comment>
    <comment ref="Q62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Q62
  Normal distribution
  Mean = 100.00
  Std. Dev. = 25.00</t>
        </r>
      </text>
    </comment>
    <comment ref="Q63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Q63
  Normal distribution
  Mean = 100.00
  Std. Dev. = 25.00</t>
        </r>
      </text>
    </comment>
    <comment ref="Q64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Q64
  Normal distribution
  Mean = 100.00
  Std. Dev. = 25.00</t>
        </r>
      </text>
    </comment>
    <comment ref="Q65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Q65
  Normal distribution
  Mean = 100.00
  Std. Dev. = 25.00</t>
        </r>
      </text>
    </comment>
    <comment ref="Q66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Q66
  Normal distribution
  Mean = 100.00
  Std. Dev. = 25.00</t>
        </r>
      </text>
    </comment>
    <comment ref="Q67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Q67
  Normal distribution
  Mean = 100.00
  Std. Dev. = 25.00</t>
        </r>
      </text>
    </comment>
    <comment ref="Q68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Q68
  Normal distribution
  Mean = 100.00
  Std. Dev. = 25.00</t>
        </r>
      </text>
    </comment>
    <comment ref="Q69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Q69
  Normal distribution
  Mean = 100.00
  Std. Dev. = 25.00</t>
        </r>
      </text>
    </comment>
    <comment ref="Q70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Q70
  Normal distribution
  Mean = 100.00
  Std. Dev. = 25.00</t>
        </r>
      </text>
    </comment>
    <comment ref="Q71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Q71
  Normal distribution
  Mean = 100.00
  Std. Dev. = 25.00</t>
        </r>
      </text>
    </comment>
    <comment ref="Q72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Q72
  Normal distribution
  Mean = 100.00
  Std. Dev. = 25.00</t>
        </r>
      </text>
    </comment>
    <comment ref="Q73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Q73
  Normal distribution
  Mean = 100.00
  Std. Dev. = 25.00</t>
        </r>
      </text>
    </comment>
    <comment ref="Q74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Q74
  Normal distribution
  Mean = 100.00
  Std. Dev. = 25.00</t>
        </r>
      </text>
    </comment>
    <comment ref="Q75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Q75
  Normal distribution
  Mean = 100.00
  Std. Dev. = 25.00</t>
        </r>
      </text>
    </comment>
    <comment ref="Q76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Q76
  Normal distribution
  Mean = 100.00
  Std. Dev. = 25.00</t>
        </r>
      </text>
    </comment>
    <comment ref="Q77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Q77
  Normal distribution
  Mean = 100.00
  Std. Dev. = 25.00</t>
        </r>
      </text>
    </comment>
    <comment ref="Q78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Q78
  Normal distribution
  Mean = 100.00
  Std. Dev. = 25.00</t>
        </r>
      </text>
    </comment>
    <comment ref="Q79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Q79
  Normal distribution
  Mean = 100.00
  Std. Dev. = 25.00</t>
        </r>
      </text>
    </comment>
    <comment ref="Q80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Q80
  Normal distribution
  Mean = 100.00
  Std. Dev. = 25.00</t>
        </r>
      </text>
    </comment>
    <comment ref="Q81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Q81
  Normal distribution
  Mean = 100.00
  Std. Dev. = 25.00</t>
        </r>
      </text>
    </comment>
    <comment ref="Q82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Q82
  Normal distribution
  Mean = 100.00
  Std. Dev. = 25.00</t>
        </r>
      </text>
    </comment>
    <comment ref="Q83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Q83
  Normal distribution
  Mean = 100.00
  Std. Dev. = 25.00</t>
        </r>
      </text>
    </comment>
    <comment ref="Q84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Q84
  Normal distribution
  Mean = 100.00
  Std. Dev. = 25.00</t>
        </r>
      </text>
    </comment>
    <comment ref="Q85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Q85
  Normal distribution
  Mean = 100.00
  Std. Dev. = 25.00</t>
        </r>
      </text>
    </comment>
    <comment ref="Q86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Q86
  Normal distribution
  Mean = 100.00
  Std. Dev. = 25.00</t>
        </r>
      </text>
    </comment>
    <comment ref="Q87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Q87
  Normal distribution
  Mean = 100.00
  Std. Dev. = 25.00</t>
        </r>
      </text>
    </comment>
    <comment ref="Q88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Q88
  Normal distribution
  Mean = 100.00
  Std. Dev. = 25.00</t>
        </r>
      </text>
    </comment>
    <comment ref="Q89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Q89
  Normal distribution
  Mean = 100.00
  Std. Dev. = 25.00</t>
        </r>
      </text>
    </comment>
    <comment ref="Q90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Q90
  Normal distribution
  Mean = 100.00
  Std. Dev. = 25.00</t>
        </r>
      </text>
    </comment>
    <comment ref="Q91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Q91
  Normal distribution
  Mean = 100.00
  Std. Dev. = 25.00</t>
        </r>
      </text>
    </comment>
    <comment ref="Q92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Q92
  Normal distribution
  Mean = 100.00
  Std. Dev. = 25.00</t>
        </r>
      </text>
    </comment>
    <comment ref="Q93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Q93
  Normal distribution
  Mean = 100.00
  Std. Dev. = 25.00</t>
        </r>
      </text>
    </comment>
    <comment ref="Q94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Q94
  Normal distribution
  Mean = 100.00
  Std. Dev. = 25.00</t>
        </r>
      </text>
    </comment>
    <comment ref="Q95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Q95
  Normal distribution
  Mean = 100.00
  Std. Dev. = 25.00</t>
        </r>
      </text>
    </comment>
    <comment ref="Q96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Q96
  Normal distribution
  Mean = 100.00
  Std. Dev. = 25.00</t>
        </r>
      </text>
    </comment>
    <comment ref="Q97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Q97
  Normal distribution
  Mean = 100.00
  Std. Dev. = 25.00</t>
        </r>
      </text>
    </comment>
    <comment ref="Q98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Q98
  Normal distribution
  Mean = 100.00
  Std. Dev. = 25.00</t>
        </r>
      </text>
    </comment>
    <comment ref="Q99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Q99
  Normal distribution
  Mean = 100.00
  Std. Dev. = 25.00</t>
        </r>
      </text>
    </comment>
    <comment ref="Q100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Q100
  Normal distribution
  Mean = 100.00
  Std. Dev. = 25.00</t>
        </r>
      </text>
    </comment>
    <comment ref="Q101" authorId="0" shapeId="0">
      <text>
        <r>
          <rPr>
            <b/>
            <sz val="8"/>
            <color indexed="81"/>
            <rFont val="Tahoma"/>
            <family val="2"/>
          </rPr>
          <t>Assumption</t>
        </r>
        <r>
          <rPr>
            <sz val="8"/>
            <color indexed="81"/>
            <rFont val="Tahoma"/>
            <family val="2"/>
          </rPr>
          <t>: Q101
  Normal distribution
  Mean = 100.00
  Std. Dev. = 25.00</t>
        </r>
      </text>
    </comment>
  </commentList>
</comments>
</file>

<file path=xl/sharedStrings.xml><?xml version="1.0" encoding="utf-8"?>
<sst xmlns="http://schemas.openxmlformats.org/spreadsheetml/2006/main" count="6" uniqueCount="6">
  <si>
    <t>Empirical Data</t>
  </si>
  <si>
    <t>Mean</t>
  </si>
  <si>
    <t>St. Dev.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</si>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</sst>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darkGray">
        <fgColor indexed="15"/>
        <bgColor indexed="9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1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2" borderId="0" xfId="0" applyNumberFormat="1" applyFill="1"/>
    <xf numFmtId="0" fontId="0" fillId="0" borderId="0" xfId="0" applyNumberFormat="1" applyFill="1" applyBorder="1" applyAlignment="1"/>
    <xf numFmtId="0" fontId="0" fillId="0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6572109301"/>
          <c:y val="9.7276264591439704E-2"/>
          <c:w val="0.83705448374555724"/>
          <c:h val="0.7431906614786003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'14.42'!$N$19:$N$32</c:f>
              <c:strCache>
                <c:ptCount val="1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More</c:v>
                </c:pt>
              </c:strCache>
            </c:strRef>
          </c:cat>
          <c:val>
            <c:numRef>
              <c:f>'14.42'!$O$19:$O$32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18</c:v>
                </c:pt>
                <c:pt idx="6">
                  <c:v>15</c:v>
                </c:pt>
                <c:pt idx="7">
                  <c:v>17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0-46D7-8698-E770DFDA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89216"/>
        <c:axId val="414388992"/>
      </c:barChart>
      <c:catAx>
        <c:axId val="4108892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3889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438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5714324639810439E-2"/>
              <c:y val="0.3463035019455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88921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10</xdr:col>
      <xdr:colOff>0</xdr:colOff>
      <xdr:row>29</xdr:row>
      <xdr:rowOff>9525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7</xdr:col>
      <xdr:colOff>85333</xdr:colOff>
      <xdr:row>23</xdr:row>
      <xdr:rowOff>151976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85775"/>
          <a:ext cx="3133333" cy="33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13</xdr:col>
      <xdr:colOff>446705</xdr:colOff>
      <xdr:row>26</xdr:row>
      <xdr:rowOff>47154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"/>
          <a:ext cx="7761905" cy="3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1"/>
  <sheetViews>
    <sheetView workbookViewId="0">
      <selection activeCell="A3" sqref="A3:J12"/>
    </sheetView>
  </sheetViews>
  <sheetFormatPr defaultRowHeight="12.75" x14ac:dyDescent="0.2"/>
  <sheetData>
    <row r="1" spans="1:19" x14ac:dyDescent="0.2">
      <c r="A1" s="3" t="s">
        <v>0</v>
      </c>
    </row>
    <row r="2" spans="1:19" x14ac:dyDescent="0.2">
      <c r="O2" s="4">
        <f>AVERAGE(S2:S101)</f>
        <v>100.59139999999999</v>
      </c>
      <c r="P2">
        <v>1</v>
      </c>
      <c r="Q2" s="8">
        <v>81.549635185595591</v>
      </c>
      <c r="R2" s="2">
        <v>73.693121827912989</v>
      </c>
      <c r="S2">
        <f>ROUND(100*R2,0)/100</f>
        <v>73.69</v>
      </c>
    </row>
    <row r="3" spans="1:19" x14ac:dyDescent="0.2">
      <c r="A3" s="2">
        <f t="shared" ref="A3:A12" si="0">S2</f>
        <v>73.69</v>
      </c>
      <c r="B3" s="2">
        <f t="shared" ref="B3:B12" si="1">S12</f>
        <v>96.29</v>
      </c>
      <c r="C3" s="2">
        <f t="shared" ref="C3:C12" si="2">S22</f>
        <v>102.8</v>
      </c>
      <c r="D3" s="2">
        <f t="shared" ref="D3:D12" si="3">S32</f>
        <v>102.03</v>
      </c>
      <c r="E3" s="2">
        <f t="shared" ref="E3:E12" si="4">S42</f>
        <v>101.82</v>
      </c>
      <c r="F3" s="2">
        <f t="shared" ref="F3:F12" si="5">S52</f>
        <v>102.42</v>
      </c>
      <c r="G3" s="2">
        <f t="shared" ref="G3:G12" si="6">S62</f>
        <v>116.94</v>
      </c>
      <c r="H3" s="2">
        <f t="shared" ref="H3:H12" si="7">S72</f>
        <v>99.93</v>
      </c>
      <c r="I3" s="2">
        <f t="shared" ref="I3:I12" si="8">S82</f>
        <v>116.02</v>
      </c>
      <c r="J3" s="2">
        <f t="shared" ref="J3:J12" si="9">S92</f>
        <v>109.76</v>
      </c>
      <c r="K3" s="2"/>
      <c r="L3" s="11">
        <v>113.76894071017099</v>
      </c>
      <c r="O3" s="4">
        <f>STDEV(S2:S101)</f>
        <v>23.795065909901744</v>
      </c>
      <c r="P3">
        <v>2</v>
      </c>
      <c r="Q3" s="8">
        <v>135.70395250201264</v>
      </c>
      <c r="R3" s="1">
        <v>126.76272474287445</v>
      </c>
      <c r="S3">
        <f t="shared" ref="S3:S21" si="10">ROUND(100*R3,0)/100</f>
        <v>126.76</v>
      </c>
    </row>
    <row r="4" spans="1:19" x14ac:dyDescent="0.2">
      <c r="A4" s="2">
        <f t="shared" si="0"/>
        <v>126.76</v>
      </c>
      <c r="B4" s="2">
        <f t="shared" si="1"/>
        <v>103.84</v>
      </c>
      <c r="C4" s="2">
        <f t="shared" si="2"/>
        <v>103.7</v>
      </c>
      <c r="D4" s="2">
        <f t="shared" si="3"/>
        <v>102.06</v>
      </c>
      <c r="E4" s="2">
        <f t="shared" si="4"/>
        <v>136.12</v>
      </c>
      <c r="F4" s="2">
        <f t="shared" si="5"/>
        <v>86.32</v>
      </c>
      <c r="G4" s="2">
        <f t="shared" si="6"/>
        <v>83.47</v>
      </c>
      <c r="H4" s="2">
        <f t="shared" si="7"/>
        <v>158.99</v>
      </c>
      <c r="I4" s="2">
        <f t="shared" si="8"/>
        <v>89.27</v>
      </c>
      <c r="J4" s="2">
        <f t="shared" si="9"/>
        <v>102.87</v>
      </c>
      <c r="K4" s="2"/>
      <c r="L4" s="2"/>
      <c r="O4" s="4">
        <f>MIN(S2:S101)</f>
        <v>45.05</v>
      </c>
      <c r="P4">
        <v>3</v>
      </c>
      <c r="Q4" s="8">
        <v>97.169348586038367</v>
      </c>
      <c r="R4" s="10">
        <v>82.514654738821477</v>
      </c>
      <c r="S4">
        <f t="shared" si="10"/>
        <v>82.51</v>
      </c>
    </row>
    <row r="5" spans="1:19" x14ac:dyDescent="0.2">
      <c r="A5" s="2">
        <f t="shared" si="0"/>
        <v>82.51</v>
      </c>
      <c r="B5" s="2">
        <f t="shared" si="1"/>
        <v>86.97</v>
      </c>
      <c r="C5" s="2">
        <f t="shared" si="2"/>
        <v>49.91</v>
      </c>
      <c r="D5" s="2">
        <f t="shared" si="3"/>
        <v>67.52</v>
      </c>
      <c r="E5" s="2">
        <f t="shared" si="4"/>
        <v>129.75</v>
      </c>
      <c r="F5" s="2">
        <f t="shared" si="5"/>
        <v>99.12</v>
      </c>
      <c r="G5" s="2">
        <f t="shared" si="6"/>
        <v>100.5</v>
      </c>
      <c r="H5" s="2">
        <f t="shared" si="7"/>
        <v>68.510000000000005</v>
      </c>
      <c r="I5" s="2">
        <f t="shared" si="8"/>
        <v>107.81</v>
      </c>
      <c r="J5" s="2">
        <f t="shared" si="9"/>
        <v>148.51</v>
      </c>
      <c r="K5" s="2"/>
      <c r="L5" s="2"/>
      <c r="P5">
        <v>4</v>
      </c>
      <c r="Q5" s="8">
        <v>100.60163269803327</v>
      </c>
      <c r="R5" s="10">
        <v>109.18861580789755</v>
      </c>
      <c r="S5">
        <f t="shared" si="10"/>
        <v>109.19</v>
      </c>
    </row>
    <row r="6" spans="1:19" x14ac:dyDescent="0.2">
      <c r="A6" s="2">
        <f t="shared" si="0"/>
        <v>109.19</v>
      </c>
      <c r="B6" s="2">
        <f t="shared" si="1"/>
        <v>125.51</v>
      </c>
      <c r="C6" s="2">
        <f t="shared" si="2"/>
        <v>45.05</v>
      </c>
      <c r="D6" s="2">
        <f t="shared" si="3"/>
        <v>128.18</v>
      </c>
      <c r="E6" s="2">
        <f t="shared" si="4"/>
        <v>102.52</v>
      </c>
      <c r="F6" s="2">
        <f t="shared" si="5"/>
        <v>85.75</v>
      </c>
      <c r="G6" s="2">
        <f t="shared" si="6"/>
        <v>49.57</v>
      </c>
      <c r="H6" s="2">
        <f t="shared" si="7"/>
        <v>116.48</v>
      </c>
      <c r="I6" s="2">
        <f t="shared" si="8"/>
        <v>121.1</v>
      </c>
      <c r="J6" s="2">
        <f t="shared" si="9"/>
        <v>83.45</v>
      </c>
      <c r="K6" s="2"/>
      <c r="L6" s="2">
        <v>89</v>
      </c>
      <c r="P6">
        <v>5</v>
      </c>
      <c r="Q6" s="8">
        <v>132.65358789032911</v>
      </c>
      <c r="R6" s="10">
        <v>84.535576069180138</v>
      </c>
      <c r="S6">
        <f t="shared" si="10"/>
        <v>84.54</v>
      </c>
    </row>
    <row r="7" spans="1:19" x14ac:dyDescent="0.2">
      <c r="A7" s="2">
        <f t="shared" si="0"/>
        <v>84.54</v>
      </c>
      <c r="B7" s="2">
        <f t="shared" si="1"/>
        <v>119.96</v>
      </c>
      <c r="C7" s="2">
        <f t="shared" si="2"/>
        <v>80.47</v>
      </c>
      <c r="D7" s="2">
        <f t="shared" si="3"/>
        <v>117.68</v>
      </c>
      <c r="E7" s="2">
        <f t="shared" si="4"/>
        <v>109.15</v>
      </c>
      <c r="F7" s="2">
        <f t="shared" si="5"/>
        <v>82.36</v>
      </c>
      <c r="G7" s="2">
        <f t="shared" si="6"/>
        <v>94.29</v>
      </c>
      <c r="H7" s="2">
        <f t="shared" si="7"/>
        <v>92.6</v>
      </c>
      <c r="I7" s="2">
        <f t="shared" si="8"/>
        <v>68.17</v>
      </c>
      <c r="J7" s="2">
        <f t="shared" si="9"/>
        <v>126.53</v>
      </c>
      <c r="K7" s="2"/>
      <c r="L7" s="2"/>
      <c r="P7">
        <v>6</v>
      </c>
      <c r="Q7" s="8">
        <v>125.63150562847241</v>
      </c>
      <c r="R7" s="10">
        <v>107.69182059923963</v>
      </c>
      <c r="S7">
        <f t="shared" si="10"/>
        <v>107.69</v>
      </c>
    </row>
    <row r="8" spans="1:19" x14ac:dyDescent="0.2">
      <c r="A8" s="2">
        <f t="shared" si="0"/>
        <v>107.69</v>
      </c>
      <c r="B8" s="2">
        <f t="shared" si="1"/>
        <v>67.3</v>
      </c>
      <c r="C8" s="2">
        <f t="shared" si="2"/>
        <v>63.22</v>
      </c>
      <c r="D8" s="2">
        <f t="shared" si="3"/>
        <v>89.43</v>
      </c>
      <c r="E8" s="2">
        <f t="shared" si="4"/>
        <v>151.96</v>
      </c>
      <c r="F8" s="2">
        <f t="shared" si="5"/>
        <v>78.709999999999994</v>
      </c>
      <c r="G8" s="2">
        <f t="shared" si="6"/>
        <v>99.89</v>
      </c>
      <c r="H8" s="2">
        <f t="shared" si="7"/>
        <v>108.78</v>
      </c>
      <c r="I8" s="2">
        <f t="shared" si="8"/>
        <v>95.48</v>
      </c>
      <c r="J8" s="2">
        <f t="shared" si="9"/>
        <v>64.64</v>
      </c>
      <c r="K8" s="2"/>
      <c r="L8" s="2"/>
      <c r="P8">
        <v>7</v>
      </c>
      <c r="Q8" s="8">
        <v>97.304765026856131</v>
      </c>
      <c r="R8" s="10">
        <v>97.533432490507266</v>
      </c>
      <c r="S8">
        <f t="shared" si="10"/>
        <v>97.53</v>
      </c>
    </row>
    <row r="9" spans="1:19" x14ac:dyDescent="0.2">
      <c r="A9" s="2">
        <f t="shared" si="0"/>
        <v>97.53</v>
      </c>
      <c r="B9" s="2">
        <f t="shared" si="1"/>
        <v>119.94</v>
      </c>
      <c r="C9" s="2">
        <f t="shared" si="2"/>
        <v>79.98</v>
      </c>
      <c r="D9" s="2">
        <f t="shared" si="3"/>
        <v>93.9</v>
      </c>
      <c r="E9" s="2">
        <f t="shared" si="4"/>
        <v>116.62</v>
      </c>
      <c r="F9" s="2">
        <f t="shared" si="5"/>
        <v>79.03</v>
      </c>
      <c r="G9" s="2">
        <f t="shared" si="6"/>
        <v>142.01</v>
      </c>
      <c r="H9" s="2">
        <f t="shared" si="7"/>
        <v>132.63</v>
      </c>
      <c r="I9" s="2">
        <f t="shared" si="8"/>
        <v>100.91</v>
      </c>
      <c r="J9" s="2">
        <f t="shared" si="9"/>
        <v>131.22</v>
      </c>
      <c r="K9" s="2"/>
      <c r="L9" s="2"/>
      <c r="P9">
        <v>8</v>
      </c>
      <c r="Q9" s="8">
        <v>83.109199012890073</v>
      </c>
      <c r="R9" s="10">
        <v>132.90437434180063</v>
      </c>
      <c r="S9">
        <f t="shared" si="10"/>
        <v>132.9</v>
      </c>
    </row>
    <row r="10" spans="1:19" x14ac:dyDescent="0.2">
      <c r="A10" s="2">
        <f t="shared" si="0"/>
        <v>132.9</v>
      </c>
      <c r="B10" s="2">
        <f t="shared" si="1"/>
        <v>62.78</v>
      </c>
      <c r="C10" s="2">
        <f t="shared" si="2"/>
        <v>97.81</v>
      </c>
      <c r="D10" s="2">
        <f t="shared" si="3"/>
        <v>84.48</v>
      </c>
      <c r="E10" s="2">
        <f t="shared" si="4"/>
        <v>79.44</v>
      </c>
      <c r="F10" s="2">
        <f t="shared" si="5"/>
        <v>83.7</v>
      </c>
      <c r="G10" s="2">
        <f t="shared" si="6"/>
        <v>84.94</v>
      </c>
      <c r="H10" s="2">
        <f t="shared" si="7"/>
        <v>128.79</v>
      </c>
      <c r="I10" s="2">
        <f t="shared" si="8"/>
        <v>90.24</v>
      </c>
      <c r="J10" s="2">
        <f t="shared" si="9"/>
        <v>91.61</v>
      </c>
      <c r="K10" s="2"/>
      <c r="L10" s="2"/>
      <c r="P10">
        <v>9</v>
      </c>
      <c r="Q10" s="8">
        <v>96.659140566879813</v>
      </c>
      <c r="R10" s="10">
        <v>141.85691180333757</v>
      </c>
      <c r="S10">
        <f t="shared" si="10"/>
        <v>141.86000000000001</v>
      </c>
    </row>
    <row r="11" spans="1:19" x14ac:dyDescent="0.2">
      <c r="A11" s="2">
        <f t="shared" si="0"/>
        <v>141.86000000000001</v>
      </c>
      <c r="B11" s="2">
        <f t="shared" si="1"/>
        <v>61.63</v>
      </c>
      <c r="C11" s="2">
        <f t="shared" si="2"/>
        <v>135.33000000000001</v>
      </c>
      <c r="D11" s="2">
        <f t="shared" si="3"/>
        <v>89.41</v>
      </c>
      <c r="E11" s="2">
        <f t="shared" si="4"/>
        <v>96.3</v>
      </c>
      <c r="F11" s="2">
        <f t="shared" si="5"/>
        <v>111.07</v>
      </c>
      <c r="G11" s="2">
        <f t="shared" si="6"/>
        <v>120.18</v>
      </c>
      <c r="H11" s="2">
        <f t="shared" si="7"/>
        <v>88.82</v>
      </c>
      <c r="I11" s="2">
        <f t="shared" si="8"/>
        <v>80</v>
      </c>
      <c r="J11" s="2">
        <f t="shared" si="9"/>
        <v>144.28</v>
      </c>
      <c r="K11" s="2"/>
      <c r="L11" s="2"/>
      <c r="P11">
        <v>10</v>
      </c>
      <c r="Q11" s="8">
        <v>112.98069988986779</v>
      </c>
      <c r="R11" s="10">
        <v>131.00539668314806</v>
      </c>
      <c r="S11">
        <f t="shared" si="10"/>
        <v>131.01</v>
      </c>
    </row>
    <row r="12" spans="1:19" x14ac:dyDescent="0.2">
      <c r="A12" s="2">
        <f t="shared" si="0"/>
        <v>131.01</v>
      </c>
      <c r="B12" s="2">
        <f t="shared" si="1"/>
        <v>110.21</v>
      </c>
      <c r="C12" s="2">
        <f t="shared" si="2"/>
        <v>99.34</v>
      </c>
      <c r="D12" s="2">
        <f t="shared" si="3"/>
        <v>94.64</v>
      </c>
      <c r="E12" s="2">
        <f t="shared" si="4"/>
        <v>115.54</v>
      </c>
      <c r="F12" s="2">
        <f t="shared" si="5"/>
        <v>87.55</v>
      </c>
      <c r="G12" s="2">
        <f t="shared" si="6"/>
        <v>88.35</v>
      </c>
      <c r="H12" s="2">
        <f t="shared" si="7"/>
        <v>122.25</v>
      </c>
      <c r="I12" s="2">
        <f t="shared" si="8"/>
        <v>64.92</v>
      </c>
      <c r="J12" s="2">
        <f t="shared" si="9"/>
        <v>120.13</v>
      </c>
      <c r="K12" s="2"/>
      <c r="L12" s="2"/>
      <c r="P12">
        <v>11</v>
      </c>
      <c r="Q12" s="8">
        <v>133.29928462264891</v>
      </c>
      <c r="R12" s="10">
        <v>96.290048964036757</v>
      </c>
      <c r="S12">
        <f t="shared" si="10"/>
        <v>96.29</v>
      </c>
    </row>
    <row r="13" spans="1:19" x14ac:dyDescent="0.2">
      <c r="L13">
        <f ca="1">_xll.PsiLogistic(0.00999999999999957,13.1189074045948, _xll.PsiShift(100.5814))</f>
        <v>80.55922797356132</v>
      </c>
      <c r="P13">
        <v>12</v>
      </c>
      <c r="Q13" s="8">
        <v>96.449281525910607</v>
      </c>
      <c r="R13" s="10">
        <v>103.84034628068248</v>
      </c>
      <c r="S13">
        <f t="shared" si="10"/>
        <v>103.84</v>
      </c>
    </row>
    <row r="14" spans="1:19" x14ac:dyDescent="0.2">
      <c r="P14">
        <v>13</v>
      </c>
      <c r="Q14" s="8">
        <v>138.7673386062481</v>
      </c>
      <c r="R14" s="10">
        <v>86.972613585393361</v>
      </c>
      <c r="S14">
        <f t="shared" si="10"/>
        <v>86.97</v>
      </c>
    </row>
    <row r="15" spans="1:19" x14ac:dyDescent="0.2">
      <c r="A15" s="3" t="s">
        <v>1</v>
      </c>
      <c r="B15" s="4">
        <f>AVERAGE(A3:J12)</f>
        <v>100.59139999999996</v>
      </c>
      <c r="P15">
        <v>14</v>
      </c>
      <c r="Q15" s="8">
        <v>79.945739221661796</v>
      </c>
      <c r="R15" s="10">
        <v>125.5133102534289</v>
      </c>
      <c r="S15">
        <f t="shared" si="10"/>
        <v>125.51</v>
      </c>
    </row>
    <row r="16" spans="1:19" x14ac:dyDescent="0.2">
      <c r="A16" s="3" t="s">
        <v>2</v>
      </c>
      <c r="B16" s="4">
        <f>STDEV(A3:J12)</f>
        <v>23.795065909901794</v>
      </c>
      <c r="P16">
        <v>15</v>
      </c>
      <c r="Q16" s="8">
        <v>86.765821862943838</v>
      </c>
      <c r="R16" s="10">
        <v>119.96356536638541</v>
      </c>
      <c r="S16">
        <f t="shared" si="10"/>
        <v>119.96</v>
      </c>
    </row>
    <row r="17" spans="14:19" ht="13.5" thickBot="1" x14ac:dyDescent="0.25">
      <c r="P17">
        <v>16</v>
      </c>
      <c r="Q17" s="8">
        <v>82.802395924428822</v>
      </c>
      <c r="R17" s="10">
        <v>67.301097444329486</v>
      </c>
      <c r="S17">
        <f t="shared" si="10"/>
        <v>67.3</v>
      </c>
    </row>
    <row r="18" spans="14:19" x14ac:dyDescent="0.2">
      <c r="N18" s="7" t="s">
        <v>3</v>
      </c>
      <c r="O18" s="7" t="s">
        <v>5</v>
      </c>
      <c r="P18">
        <v>17</v>
      </c>
      <c r="Q18" s="8">
        <v>61.831878071481349</v>
      </c>
      <c r="R18" s="10">
        <v>119.93581532206181</v>
      </c>
      <c r="S18">
        <f t="shared" si="10"/>
        <v>119.94</v>
      </c>
    </row>
    <row r="19" spans="14:19" x14ac:dyDescent="0.2">
      <c r="N19" s="9">
        <v>40</v>
      </c>
      <c r="O19" s="5">
        <v>0</v>
      </c>
      <c r="P19">
        <v>18</v>
      </c>
      <c r="Q19" s="8">
        <v>122.04525083771694</v>
      </c>
      <c r="R19" s="10">
        <v>62.780832511951203</v>
      </c>
      <c r="S19">
        <f t="shared" si="10"/>
        <v>62.78</v>
      </c>
    </row>
    <row r="20" spans="14:19" x14ac:dyDescent="0.2">
      <c r="N20" s="9">
        <v>50</v>
      </c>
      <c r="O20" s="5">
        <v>3</v>
      </c>
      <c r="P20">
        <v>19</v>
      </c>
      <c r="Q20" s="8">
        <v>103.25140447436584</v>
      </c>
      <c r="R20" s="10">
        <v>61.62559455504411</v>
      </c>
      <c r="S20">
        <f t="shared" si="10"/>
        <v>61.63</v>
      </c>
    </row>
    <row r="21" spans="14:19" x14ac:dyDescent="0.2">
      <c r="N21" s="9">
        <v>60</v>
      </c>
      <c r="O21" s="5">
        <v>0</v>
      </c>
      <c r="P21">
        <v>20</v>
      </c>
      <c r="Q21" s="8">
        <v>118.85867252139661</v>
      </c>
      <c r="R21" s="1">
        <v>110.21415577234767</v>
      </c>
      <c r="S21">
        <f t="shared" si="10"/>
        <v>110.21</v>
      </c>
    </row>
    <row r="22" spans="14:19" x14ac:dyDescent="0.2">
      <c r="N22" s="9">
        <v>70</v>
      </c>
      <c r="O22" s="5">
        <v>9</v>
      </c>
      <c r="P22">
        <v>21</v>
      </c>
      <c r="Q22" s="8">
        <v>114.54440144118776</v>
      </c>
      <c r="R22" s="2">
        <v>102.80118244657854</v>
      </c>
      <c r="S22">
        <f t="shared" ref="S22:S66" si="11">ROUND(100*R22,0)/100</f>
        <v>102.8</v>
      </c>
    </row>
    <row r="23" spans="14:19" x14ac:dyDescent="0.2">
      <c r="N23" s="9">
        <v>80</v>
      </c>
      <c r="O23" s="5">
        <v>6</v>
      </c>
      <c r="P23">
        <v>22</v>
      </c>
      <c r="Q23" s="8">
        <v>102.62386525345735</v>
      </c>
      <c r="R23" s="2">
        <v>103.70334173680951</v>
      </c>
      <c r="S23">
        <f t="shared" si="11"/>
        <v>103.7</v>
      </c>
    </row>
    <row r="24" spans="14:19" x14ac:dyDescent="0.2">
      <c r="N24" s="9">
        <v>90</v>
      </c>
      <c r="O24" s="5">
        <v>18</v>
      </c>
      <c r="P24">
        <v>23</v>
      </c>
      <c r="Q24" s="8">
        <v>89.368460518434404</v>
      </c>
      <c r="R24" s="2">
        <v>49.905327077359736</v>
      </c>
      <c r="S24">
        <f t="shared" si="11"/>
        <v>49.91</v>
      </c>
    </row>
    <row r="25" spans="14:19" x14ac:dyDescent="0.2">
      <c r="N25" s="9">
        <v>100</v>
      </c>
      <c r="O25" s="5">
        <v>15</v>
      </c>
      <c r="P25">
        <v>24</v>
      </c>
      <c r="Q25" s="8">
        <v>93.634024130478025</v>
      </c>
      <c r="R25" s="2">
        <v>45.045051074415234</v>
      </c>
      <c r="S25">
        <f t="shared" si="11"/>
        <v>45.05</v>
      </c>
    </row>
    <row r="26" spans="14:19" x14ac:dyDescent="0.2">
      <c r="N26" s="9">
        <v>110</v>
      </c>
      <c r="O26" s="5">
        <v>17</v>
      </c>
      <c r="P26">
        <v>25</v>
      </c>
      <c r="Q26" s="8">
        <v>143.30431769681425</v>
      </c>
      <c r="R26" s="2">
        <v>80.468137493589097</v>
      </c>
      <c r="S26">
        <f t="shared" si="11"/>
        <v>80.47</v>
      </c>
    </row>
    <row r="27" spans="14:19" x14ac:dyDescent="0.2">
      <c r="N27" s="9">
        <v>120</v>
      </c>
      <c r="O27" s="5">
        <v>10</v>
      </c>
      <c r="P27">
        <v>26</v>
      </c>
      <c r="Q27" s="8">
        <v>119.34849613375539</v>
      </c>
      <c r="R27">
        <v>63.223550613403972</v>
      </c>
      <c r="S27">
        <f t="shared" si="11"/>
        <v>63.22</v>
      </c>
    </row>
    <row r="28" spans="14:19" x14ac:dyDescent="0.2">
      <c r="N28" s="9">
        <v>130</v>
      </c>
      <c r="O28" s="5">
        <v>10</v>
      </c>
      <c r="P28">
        <v>27</v>
      </c>
      <c r="Q28" s="8">
        <v>123.94409193050414</v>
      </c>
      <c r="R28">
        <v>79.980020916695651</v>
      </c>
      <c r="S28">
        <f t="shared" si="11"/>
        <v>79.98</v>
      </c>
    </row>
    <row r="29" spans="14:19" x14ac:dyDescent="0.2">
      <c r="N29" s="9">
        <v>140</v>
      </c>
      <c r="O29" s="5">
        <v>6</v>
      </c>
      <c r="P29">
        <v>28</v>
      </c>
      <c r="Q29" s="8">
        <v>96.846307156237501</v>
      </c>
      <c r="R29">
        <v>97.81231518243618</v>
      </c>
      <c r="S29">
        <f t="shared" si="11"/>
        <v>97.81</v>
      </c>
    </row>
    <row r="30" spans="14:19" x14ac:dyDescent="0.2">
      <c r="N30" s="9">
        <v>150</v>
      </c>
      <c r="O30" s="5">
        <v>4</v>
      </c>
      <c r="P30">
        <v>29</v>
      </c>
      <c r="Q30" s="8">
        <v>113.22648178435607</v>
      </c>
      <c r="R30">
        <v>135.33055010504071</v>
      </c>
      <c r="S30">
        <f t="shared" si="11"/>
        <v>135.33000000000001</v>
      </c>
    </row>
    <row r="31" spans="14:19" x14ac:dyDescent="0.2">
      <c r="N31" s="9">
        <v>160</v>
      </c>
      <c r="O31" s="5">
        <v>2</v>
      </c>
      <c r="P31">
        <v>30</v>
      </c>
      <c r="Q31" s="8">
        <v>108.72622643471871</v>
      </c>
      <c r="R31">
        <v>99.33750583375361</v>
      </c>
      <c r="S31">
        <f t="shared" si="11"/>
        <v>99.34</v>
      </c>
    </row>
    <row r="32" spans="14:19" ht="13.5" thickBot="1" x14ac:dyDescent="0.25">
      <c r="N32" s="6" t="s">
        <v>4</v>
      </c>
      <c r="O32" s="6">
        <v>0</v>
      </c>
      <c r="P32">
        <v>31</v>
      </c>
      <c r="Q32" s="8">
        <v>74.807113249561596</v>
      </c>
      <c r="R32">
        <v>102.03213072573141</v>
      </c>
      <c r="S32">
        <f t="shared" si="11"/>
        <v>102.03</v>
      </c>
    </row>
    <row r="33" spans="16:19" x14ac:dyDescent="0.2">
      <c r="P33">
        <v>32</v>
      </c>
      <c r="Q33" s="8">
        <v>49.150006195051354</v>
      </c>
      <c r="R33">
        <v>102.05861456161341</v>
      </c>
      <c r="S33">
        <f t="shared" si="11"/>
        <v>102.06</v>
      </c>
    </row>
    <row r="34" spans="16:19" x14ac:dyDescent="0.2">
      <c r="P34">
        <v>33</v>
      </c>
      <c r="Q34" s="8">
        <v>93.122190462176576</v>
      </c>
      <c r="R34">
        <v>67.524428020245963</v>
      </c>
      <c r="S34">
        <f t="shared" si="11"/>
        <v>67.52</v>
      </c>
    </row>
    <row r="35" spans="16:19" x14ac:dyDescent="0.2">
      <c r="P35">
        <v>34</v>
      </c>
      <c r="Q35" s="8">
        <v>74.690359894473502</v>
      </c>
      <c r="R35">
        <v>128.17739270625819</v>
      </c>
      <c r="S35">
        <f t="shared" si="11"/>
        <v>128.18</v>
      </c>
    </row>
    <row r="36" spans="16:19" x14ac:dyDescent="0.2">
      <c r="P36">
        <v>35</v>
      </c>
      <c r="Q36" s="8">
        <v>101.20845117532443</v>
      </c>
      <c r="R36">
        <v>117.6800557575442</v>
      </c>
      <c r="S36">
        <f t="shared" si="11"/>
        <v>117.68</v>
      </c>
    </row>
    <row r="37" spans="16:19" x14ac:dyDescent="0.2">
      <c r="P37">
        <v>36</v>
      </c>
      <c r="Q37" s="8">
        <v>95.789794602257615</v>
      </c>
      <c r="R37">
        <v>89.431423591081639</v>
      </c>
      <c r="S37">
        <f t="shared" si="11"/>
        <v>89.43</v>
      </c>
    </row>
    <row r="38" spans="16:19" x14ac:dyDescent="0.2">
      <c r="P38">
        <v>37</v>
      </c>
      <c r="Q38" s="8">
        <v>47.897351404767825</v>
      </c>
      <c r="R38">
        <v>93.903051007447942</v>
      </c>
      <c r="S38">
        <f t="shared" si="11"/>
        <v>93.9</v>
      </c>
    </row>
    <row r="39" spans="16:19" x14ac:dyDescent="0.2">
      <c r="P39">
        <v>38</v>
      </c>
      <c r="Q39" s="8">
        <v>101.98251642023479</v>
      </c>
      <c r="R39">
        <v>84.478771194522452</v>
      </c>
      <c r="S39">
        <f t="shared" si="11"/>
        <v>84.48</v>
      </c>
    </row>
    <row r="40" spans="16:19" x14ac:dyDescent="0.2">
      <c r="P40">
        <v>39</v>
      </c>
      <c r="Q40" s="8">
        <v>42.515364097009055</v>
      </c>
      <c r="R40">
        <v>89.414884426671861</v>
      </c>
      <c r="S40">
        <f t="shared" si="11"/>
        <v>89.41</v>
      </c>
    </row>
    <row r="41" spans="16:19" x14ac:dyDescent="0.2">
      <c r="P41">
        <v>40</v>
      </c>
      <c r="Q41" s="8">
        <v>103.04262344380786</v>
      </c>
      <c r="R41">
        <v>94.640867776056439</v>
      </c>
      <c r="S41">
        <f t="shared" si="11"/>
        <v>94.64</v>
      </c>
    </row>
    <row r="42" spans="16:19" x14ac:dyDescent="0.2">
      <c r="P42">
        <v>41</v>
      </c>
      <c r="Q42" s="8">
        <v>106.0283896661457</v>
      </c>
      <c r="R42">
        <v>101.81506620574424</v>
      </c>
      <c r="S42">
        <f t="shared" si="11"/>
        <v>101.82</v>
      </c>
    </row>
    <row r="43" spans="16:19" x14ac:dyDescent="0.2">
      <c r="P43">
        <v>42</v>
      </c>
      <c r="Q43" s="8">
        <v>93.271491473631457</v>
      </c>
      <c r="R43">
        <v>136.11641314357701</v>
      </c>
      <c r="S43">
        <f t="shared" si="11"/>
        <v>136.12</v>
      </c>
    </row>
    <row r="44" spans="16:19" x14ac:dyDescent="0.2">
      <c r="P44">
        <v>43</v>
      </c>
      <c r="Q44" s="8">
        <v>110.80058736779569</v>
      </c>
      <c r="R44">
        <v>129.7532785446399</v>
      </c>
      <c r="S44">
        <f t="shared" si="11"/>
        <v>129.75</v>
      </c>
    </row>
    <row r="45" spans="16:19" x14ac:dyDescent="0.2">
      <c r="P45">
        <v>44</v>
      </c>
      <c r="Q45" s="8">
        <v>57.095422057839855</v>
      </c>
      <c r="R45">
        <v>102.51923068952885</v>
      </c>
      <c r="S45">
        <f t="shared" si="11"/>
        <v>102.52</v>
      </c>
    </row>
    <row r="46" spans="16:19" x14ac:dyDescent="0.2">
      <c r="P46">
        <v>45</v>
      </c>
      <c r="Q46" s="8">
        <v>137.667164563809</v>
      </c>
      <c r="R46">
        <v>109.15285592800221</v>
      </c>
      <c r="S46">
        <f t="shared" si="11"/>
        <v>109.15</v>
      </c>
    </row>
    <row r="47" spans="16:19" x14ac:dyDescent="0.2">
      <c r="P47">
        <v>46</v>
      </c>
      <c r="Q47" s="8">
        <v>57.557815956985031</v>
      </c>
      <c r="R47">
        <v>151.95558791081677</v>
      </c>
      <c r="S47">
        <f t="shared" si="11"/>
        <v>151.96</v>
      </c>
    </row>
    <row r="48" spans="16:19" x14ac:dyDescent="0.2">
      <c r="P48">
        <v>47</v>
      </c>
      <c r="Q48" s="8">
        <v>50.6135291586615</v>
      </c>
      <c r="R48">
        <v>116.62484328270038</v>
      </c>
      <c r="S48">
        <f t="shared" si="11"/>
        <v>116.62</v>
      </c>
    </row>
    <row r="49" spans="16:19" x14ac:dyDescent="0.2">
      <c r="P49">
        <v>48</v>
      </c>
      <c r="Q49" s="8">
        <v>90.618631552364576</v>
      </c>
      <c r="R49">
        <v>79.435068535464396</v>
      </c>
      <c r="S49">
        <f t="shared" si="11"/>
        <v>79.44</v>
      </c>
    </row>
    <row r="50" spans="16:19" x14ac:dyDescent="0.2">
      <c r="P50">
        <v>49</v>
      </c>
      <c r="Q50" s="8">
        <v>96.616222988885454</v>
      </c>
      <c r="R50">
        <v>96.297227437574008</v>
      </c>
      <c r="S50">
        <f t="shared" si="11"/>
        <v>96.3</v>
      </c>
    </row>
    <row r="51" spans="16:19" x14ac:dyDescent="0.2">
      <c r="P51">
        <v>50</v>
      </c>
      <c r="Q51" s="8">
        <v>121.70714652609794</v>
      </c>
      <c r="R51">
        <v>115.54198319958589</v>
      </c>
      <c r="S51">
        <f t="shared" si="11"/>
        <v>115.54</v>
      </c>
    </row>
    <row r="52" spans="16:19" x14ac:dyDescent="0.2">
      <c r="P52">
        <v>51</v>
      </c>
      <c r="Q52" s="8">
        <v>95.862286458675712</v>
      </c>
      <c r="R52">
        <v>102.42055867090399</v>
      </c>
      <c r="S52">
        <f t="shared" si="11"/>
        <v>102.42</v>
      </c>
    </row>
    <row r="53" spans="16:19" x14ac:dyDescent="0.2">
      <c r="P53">
        <v>52</v>
      </c>
      <c r="Q53" s="8">
        <v>90.594232474517213</v>
      </c>
      <c r="R53">
        <v>86.317831861843942</v>
      </c>
      <c r="S53">
        <f t="shared" si="11"/>
        <v>86.32</v>
      </c>
    </row>
    <row r="54" spans="16:19" x14ac:dyDescent="0.2">
      <c r="P54">
        <v>53</v>
      </c>
      <c r="Q54" s="8">
        <v>27.579460464965955</v>
      </c>
      <c r="R54">
        <v>99.122087187043618</v>
      </c>
      <c r="S54">
        <f t="shared" si="11"/>
        <v>99.12</v>
      </c>
    </row>
    <row r="55" spans="16:19" x14ac:dyDescent="0.2">
      <c r="P55">
        <v>54</v>
      </c>
      <c r="Q55" s="8">
        <v>116.74203607392772</v>
      </c>
      <c r="R55">
        <v>85.751814356282196</v>
      </c>
      <c r="S55">
        <f t="shared" si="11"/>
        <v>85.75</v>
      </c>
    </row>
    <row r="56" spans="16:19" x14ac:dyDescent="0.2">
      <c r="P56">
        <v>55</v>
      </c>
      <c r="Q56" s="8">
        <v>82.735702361750882</v>
      </c>
      <c r="R56">
        <v>82.358800236085855</v>
      </c>
      <c r="S56">
        <f t="shared" si="11"/>
        <v>82.36</v>
      </c>
    </row>
    <row r="57" spans="16:19" x14ac:dyDescent="0.2">
      <c r="P57">
        <v>56</v>
      </c>
      <c r="Q57" s="8">
        <v>73.507652197783258</v>
      </c>
      <c r="R57">
        <v>78.706156342386407</v>
      </c>
      <c r="S57">
        <f t="shared" si="11"/>
        <v>78.709999999999994</v>
      </c>
    </row>
    <row r="58" spans="16:19" x14ac:dyDescent="0.2">
      <c r="P58">
        <v>57</v>
      </c>
      <c r="Q58" s="8">
        <v>89.598267653315887</v>
      </c>
      <c r="R58">
        <v>79.028883509873097</v>
      </c>
      <c r="S58">
        <f t="shared" si="11"/>
        <v>79.03</v>
      </c>
    </row>
    <row r="59" spans="16:19" x14ac:dyDescent="0.2">
      <c r="P59">
        <v>58</v>
      </c>
      <c r="Q59" s="8">
        <v>110.46304298527463</v>
      </c>
      <c r="R59">
        <v>83.70262324376607</v>
      </c>
      <c r="S59">
        <f t="shared" si="11"/>
        <v>83.7</v>
      </c>
    </row>
    <row r="60" spans="16:19" x14ac:dyDescent="0.2">
      <c r="P60">
        <v>59</v>
      </c>
      <c r="Q60" s="8">
        <v>85.717605272469811</v>
      </c>
      <c r="R60">
        <v>111.06972745533218</v>
      </c>
      <c r="S60">
        <f t="shared" si="11"/>
        <v>111.07</v>
      </c>
    </row>
    <row r="61" spans="16:19" x14ac:dyDescent="0.2">
      <c r="P61">
        <v>60</v>
      </c>
      <c r="Q61" s="8">
        <v>82.367231051964993</v>
      </c>
      <c r="R61">
        <v>87.548645949970833</v>
      </c>
      <c r="S61">
        <f t="shared" si="11"/>
        <v>87.55</v>
      </c>
    </row>
    <row r="62" spans="16:19" x14ac:dyDescent="0.2">
      <c r="P62">
        <v>61</v>
      </c>
      <c r="Q62" s="8">
        <v>121.9396959347809</v>
      </c>
      <c r="R62">
        <v>116.93992814937673</v>
      </c>
      <c r="S62">
        <f t="shared" si="11"/>
        <v>116.94</v>
      </c>
    </row>
    <row r="63" spans="16:19" x14ac:dyDescent="0.2">
      <c r="P63">
        <v>62</v>
      </c>
      <c r="Q63" s="8">
        <v>86.268493454143396</v>
      </c>
      <c r="R63">
        <v>83.466969100844338</v>
      </c>
      <c r="S63">
        <f t="shared" si="11"/>
        <v>83.47</v>
      </c>
    </row>
    <row r="64" spans="16:19" x14ac:dyDescent="0.2">
      <c r="P64">
        <v>63</v>
      </c>
      <c r="Q64" s="8">
        <v>77.217389298101622</v>
      </c>
      <c r="R64">
        <v>100.49896507430915</v>
      </c>
      <c r="S64">
        <f t="shared" si="11"/>
        <v>100.5</v>
      </c>
    </row>
    <row r="65" spans="16:19" x14ac:dyDescent="0.2">
      <c r="P65">
        <v>64</v>
      </c>
      <c r="Q65" s="8">
        <v>125.99894664143835</v>
      </c>
      <c r="R65">
        <v>49.570552041184577</v>
      </c>
      <c r="S65">
        <f t="shared" si="11"/>
        <v>49.57</v>
      </c>
    </row>
    <row r="66" spans="16:19" x14ac:dyDescent="0.2">
      <c r="P66">
        <v>65</v>
      </c>
      <c r="Q66" s="8">
        <v>127.01990058946599</v>
      </c>
      <c r="R66">
        <v>94.289960149157423</v>
      </c>
      <c r="S66">
        <f t="shared" si="11"/>
        <v>94.29</v>
      </c>
    </row>
    <row r="67" spans="16:19" x14ac:dyDescent="0.2">
      <c r="P67">
        <v>66</v>
      </c>
      <c r="Q67" s="8">
        <v>124.63523164190354</v>
      </c>
      <c r="R67">
        <v>99.885670432716395</v>
      </c>
      <c r="S67">
        <f t="shared" ref="S67:S101" si="12">ROUND(100*R67,0)/100</f>
        <v>99.89</v>
      </c>
    </row>
    <row r="68" spans="16:19" x14ac:dyDescent="0.2">
      <c r="P68">
        <v>67</v>
      </c>
      <c r="Q68" s="8">
        <v>107.54120618092077</v>
      </c>
      <c r="R68">
        <v>142.01055988243743</v>
      </c>
      <c r="S68">
        <f t="shared" si="12"/>
        <v>142.01</v>
      </c>
    </row>
    <row r="69" spans="16:19" x14ac:dyDescent="0.2">
      <c r="P69">
        <v>68</v>
      </c>
      <c r="Q69" s="8">
        <v>134.50770254569071</v>
      </c>
      <c r="R69">
        <v>84.938035077503827</v>
      </c>
      <c r="S69">
        <f t="shared" si="12"/>
        <v>84.94</v>
      </c>
    </row>
    <row r="70" spans="16:19" x14ac:dyDescent="0.2">
      <c r="P70">
        <v>69</v>
      </c>
      <c r="Q70" s="8">
        <v>84.861135652948221</v>
      </c>
      <c r="R70">
        <v>120.18024914296309</v>
      </c>
      <c r="S70">
        <f t="shared" si="12"/>
        <v>120.18</v>
      </c>
    </row>
    <row r="71" spans="16:19" x14ac:dyDescent="0.2">
      <c r="P71">
        <v>70</v>
      </c>
      <c r="Q71" s="8">
        <v>95.859537093518512</v>
      </c>
      <c r="R71">
        <v>88.348086060977067</v>
      </c>
      <c r="S71">
        <f t="shared" si="12"/>
        <v>88.35</v>
      </c>
    </row>
    <row r="72" spans="16:19" x14ac:dyDescent="0.2">
      <c r="P72">
        <v>71</v>
      </c>
      <c r="Q72" s="8">
        <v>144.39160530657651</v>
      </c>
      <c r="R72">
        <v>99.934004300065041</v>
      </c>
      <c r="S72">
        <f t="shared" si="12"/>
        <v>99.93</v>
      </c>
    </row>
    <row r="73" spans="16:19" x14ac:dyDescent="0.2">
      <c r="P73">
        <v>72</v>
      </c>
      <c r="Q73" s="8">
        <v>96.859403876913092</v>
      </c>
      <c r="R73">
        <v>158.9946806695358</v>
      </c>
      <c r="S73">
        <f t="shared" si="12"/>
        <v>158.99</v>
      </c>
    </row>
    <row r="74" spans="16:19" x14ac:dyDescent="0.2">
      <c r="P74">
        <v>73</v>
      </c>
      <c r="Q74" s="8">
        <v>81.138937236496147</v>
      </c>
      <c r="R74">
        <v>68.512628041963026</v>
      </c>
      <c r="S74">
        <f t="shared" si="12"/>
        <v>68.510000000000005</v>
      </c>
    </row>
    <row r="75" spans="16:19" x14ac:dyDescent="0.2">
      <c r="P75">
        <v>74</v>
      </c>
      <c r="Q75" s="8">
        <v>119.31350889150484</v>
      </c>
      <c r="R75">
        <v>116.48379279474096</v>
      </c>
      <c r="S75">
        <f t="shared" si="12"/>
        <v>116.48</v>
      </c>
    </row>
    <row r="76" spans="16:19" x14ac:dyDescent="0.2">
      <c r="P76">
        <v>75</v>
      </c>
      <c r="Q76" s="8">
        <v>111.93306111317752</v>
      </c>
      <c r="R76">
        <v>92.599184489825475</v>
      </c>
      <c r="S76">
        <f t="shared" si="12"/>
        <v>92.6</v>
      </c>
    </row>
    <row r="77" spans="16:19" x14ac:dyDescent="0.2">
      <c r="P77">
        <v>76</v>
      </c>
      <c r="Q77" s="8">
        <v>85.636746832652435</v>
      </c>
      <c r="R77">
        <v>108.77982202987396</v>
      </c>
      <c r="S77">
        <f t="shared" si="12"/>
        <v>108.78</v>
      </c>
    </row>
    <row r="78" spans="16:19" x14ac:dyDescent="0.2">
      <c r="P78">
        <v>77</v>
      </c>
      <c r="Q78" s="8">
        <v>67.756330165365299</v>
      </c>
      <c r="R78">
        <v>132.63396184581836</v>
      </c>
      <c r="S78">
        <f t="shared" si="12"/>
        <v>132.63</v>
      </c>
    </row>
    <row r="79" spans="16:19" x14ac:dyDescent="0.2">
      <c r="P79">
        <v>78</v>
      </c>
      <c r="Q79" s="8">
        <v>113.3074019187121</v>
      </c>
      <c r="R79">
        <v>128.78989657263259</v>
      </c>
      <c r="S79">
        <f t="shared" si="12"/>
        <v>128.79</v>
      </c>
    </row>
    <row r="80" spans="16:19" x14ac:dyDescent="0.2">
      <c r="P80">
        <v>79</v>
      </c>
      <c r="Q80" s="8">
        <v>105.67978890337929</v>
      </c>
      <c r="R80">
        <v>88.819183824768444</v>
      </c>
      <c r="S80">
        <f t="shared" si="12"/>
        <v>88.82</v>
      </c>
    </row>
    <row r="81" spans="16:19" x14ac:dyDescent="0.2">
      <c r="P81">
        <v>80</v>
      </c>
      <c r="Q81" s="8">
        <v>99.08469793269326</v>
      </c>
      <c r="R81">
        <v>122.24885853780403</v>
      </c>
      <c r="S81">
        <f t="shared" si="12"/>
        <v>122.25</v>
      </c>
    </row>
    <row r="82" spans="16:19" x14ac:dyDescent="0.2">
      <c r="P82">
        <v>81</v>
      </c>
      <c r="Q82" s="8">
        <v>90.255031455607849</v>
      </c>
      <c r="R82">
        <v>116.02211784862939</v>
      </c>
      <c r="S82">
        <f t="shared" si="12"/>
        <v>116.02</v>
      </c>
    </row>
    <row r="83" spans="16:19" x14ac:dyDescent="0.2">
      <c r="P83">
        <v>82</v>
      </c>
      <c r="Q83" s="8">
        <v>95.024697759188498</v>
      </c>
      <c r="R83">
        <v>89.273949047341603</v>
      </c>
      <c r="S83">
        <f t="shared" si="12"/>
        <v>89.27</v>
      </c>
    </row>
    <row r="84" spans="16:19" x14ac:dyDescent="0.2">
      <c r="P84">
        <v>83</v>
      </c>
      <c r="Q84" s="8">
        <v>88.259073278420146</v>
      </c>
      <c r="R84">
        <v>107.81372114311048</v>
      </c>
      <c r="S84">
        <f t="shared" si="12"/>
        <v>107.81</v>
      </c>
    </row>
    <row r="85" spans="16:19" x14ac:dyDescent="0.2">
      <c r="P85">
        <v>84</v>
      </c>
      <c r="Q85" s="8">
        <v>40.508778008510355</v>
      </c>
      <c r="R85">
        <v>121.10441680657539</v>
      </c>
      <c r="S85">
        <f t="shared" si="12"/>
        <v>121.1</v>
      </c>
    </row>
    <row r="86" spans="16:19" x14ac:dyDescent="0.2">
      <c r="P86">
        <v>85</v>
      </c>
      <c r="Q86" s="8">
        <v>107.39443195884866</v>
      </c>
      <c r="R86">
        <v>68.170404632406203</v>
      </c>
      <c r="S86">
        <f t="shared" si="12"/>
        <v>68.17</v>
      </c>
    </row>
    <row r="87" spans="16:19" x14ac:dyDescent="0.2">
      <c r="P87">
        <v>86</v>
      </c>
      <c r="Q87" s="8">
        <v>75.884299675375956</v>
      </c>
      <c r="R87">
        <v>95.480881239156133</v>
      </c>
      <c r="S87">
        <f t="shared" si="12"/>
        <v>95.48</v>
      </c>
    </row>
    <row r="88" spans="16:19" x14ac:dyDescent="0.2">
      <c r="P88">
        <v>87</v>
      </c>
      <c r="Q88" s="8">
        <v>102.27869151241177</v>
      </c>
      <c r="R88">
        <v>100.91279004463998</v>
      </c>
      <c r="S88">
        <f t="shared" si="12"/>
        <v>100.91</v>
      </c>
    </row>
    <row r="89" spans="16:19" x14ac:dyDescent="0.2">
      <c r="P89">
        <v>88</v>
      </c>
      <c r="Q89" s="8">
        <v>100.33581389605273</v>
      </c>
      <c r="R89">
        <v>90.239174777919601</v>
      </c>
      <c r="S89">
        <f t="shared" si="12"/>
        <v>90.24</v>
      </c>
    </row>
    <row r="90" spans="16:19" x14ac:dyDescent="0.2">
      <c r="P90">
        <v>89</v>
      </c>
      <c r="Q90" s="8">
        <v>83.639821353480116</v>
      </c>
      <c r="R90">
        <v>80.00484941174831</v>
      </c>
      <c r="S90">
        <f t="shared" si="12"/>
        <v>80</v>
      </c>
    </row>
    <row r="91" spans="16:19" x14ac:dyDescent="0.2">
      <c r="P91">
        <v>90</v>
      </c>
      <c r="Q91" s="8">
        <v>83.861419812668913</v>
      </c>
      <c r="R91">
        <v>64.923066806276182</v>
      </c>
      <c r="S91">
        <f t="shared" si="12"/>
        <v>64.92</v>
      </c>
    </row>
    <row r="92" spans="16:19" x14ac:dyDescent="0.2">
      <c r="P92">
        <v>91</v>
      </c>
      <c r="Q92" s="8">
        <v>47.898585299313531</v>
      </c>
      <c r="R92">
        <v>109.76195079896969</v>
      </c>
      <c r="S92">
        <f t="shared" si="12"/>
        <v>109.76</v>
      </c>
    </row>
    <row r="93" spans="16:19" x14ac:dyDescent="0.2">
      <c r="P93">
        <v>92</v>
      </c>
      <c r="Q93" s="8">
        <v>92.074213624220675</v>
      </c>
      <c r="R93">
        <v>102.86931679289231</v>
      </c>
      <c r="S93">
        <f t="shared" si="12"/>
        <v>102.87</v>
      </c>
    </row>
    <row r="94" spans="16:19" x14ac:dyDescent="0.2">
      <c r="P94">
        <v>93</v>
      </c>
      <c r="Q94" s="8">
        <v>82.615216010884978</v>
      </c>
      <c r="R94">
        <v>148.50833420819663</v>
      </c>
      <c r="S94">
        <f t="shared" si="12"/>
        <v>148.51</v>
      </c>
    </row>
    <row r="95" spans="16:19" x14ac:dyDescent="0.2">
      <c r="P95">
        <v>94</v>
      </c>
      <c r="Q95" s="8">
        <v>120.67366246568383</v>
      </c>
      <c r="R95">
        <v>83.450444879386154</v>
      </c>
      <c r="S95">
        <f t="shared" si="12"/>
        <v>83.45</v>
      </c>
    </row>
    <row r="96" spans="16:19" x14ac:dyDescent="0.2">
      <c r="P96">
        <v>95</v>
      </c>
      <c r="Q96" s="8">
        <v>150.52133383971193</v>
      </c>
      <c r="R96">
        <v>126.52933309688564</v>
      </c>
      <c r="S96">
        <f t="shared" si="12"/>
        <v>126.53</v>
      </c>
    </row>
    <row r="97" spans="16:19" x14ac:dyDescent="0.2">
      <c r="P97">
        <v>96</v>
      </c>
      <c r="Q97" s="8">
        <v>86.020291173416894</v>
      </c>
      <c r="R97">
        <v>64.640032966205851</v>
      </c>
      <c r="S97">
        <f t="shared" si="12"/>
        <v>64.64</v>
      </c>
    </row>
    <row r="98" spans="16:19" x14ac:dyDescent="0.2">
      <c r="P98">
        <v>97</v>
      </c>
      <c r="Q98" s="8">
        <v>59.218298770751446</v>
      </c>
      <c r="R98">
        <v>131.22071352198256</v>
      </c>
      <c r="S98">
        <f t="shared" si="12"/>
        <v>131.22</v>
      </c>
    </row>
    <row r="99" spans="16:19" x14ac:dyDescent="0.2">
      <c r="P99">
        <v>98</v>
      </c>
      <c r="Q99" s="8">
        <v>102.40529455086102</v>
      </c>
      <c r="R99">
        <v>91.609548807876763</v>
      </c>
      <c r="S99">
        <f t="shared" si="12"/>
        <v>91.61</v>
      </c>
    </row>
    <row r="100" spans="16:19" x14ac:dyDescent="0.2">
      <c r="P100">
        <v>99</v>
      </c>
      <c r="Q100" s="8">
        <v>68.067151922789108</v>
      </c>
      <c r="R100">
        <v>144.28459951247419</v>
      </c>
      <c r="S100">
        <f t="shared" si="12"/>
        <v>144.28</v>
      </c>
    </row>
    <row r="101" spans="16:19" x14ac:dyDescent="0.2">
      <c r="P101">
        <v>100</v>
      </c>
      <c r="Q101" s="8">
        <v>96.199500742497179</v>
      </c>
      <c r="R101">
        <v>120.12806508711054</v>
      </c>
      <c r="S101">
        <f t="shared" si="12"/>
        <v>120.13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4" sqref="B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CB_DATA_</vt:lpstr>
      <vt:lpstr>14.42</vt:lpstr>
      <vt:lpstr>14.43</vt:lpstr>
      <vt:lpstr>14.44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Ken.Baker</dc:creator>
  <cp:lastModifiedBy>Powell, Stephen G.</cp:lastModifiedBy>
  <dcterms:created xsi:type="dcterms:W3CDTF">2002-07-11T19:35:03Z</dcterms:created>
  <dcterms:modified xsi:type="dcterms:W3CDTF">2016-02-13T17:43:38Z</dcterms:modified>
</cp:coreProperties>
</file>