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T:\~Common\AMS\5th Edition\Chapter 15\Text Spreadsheets\"/>
    </mc:Choice>
  </mc:AlternateContent>
  <bookViews>
    <workbookView xWindow="-5112" yWindow="636" windowWidth="15480" windowHeight="6792" tabRatio="380" activeTab="1"/>
  </bookViews>
  <sheets>
    <sheet name="15.11" sheetId="15" r:id="rId1"/>
    <sheet name="15.12" sheetId="16" r:id="rId2"/>
    <sheet name="CB_DATA_" sheetId="7" state="hidden" r:id="rId3"/>
  </sheets>
  <definedNames>
    <definedName name="CBWorkbookPriority" hidden="1">-1301773784</definedName>
    <definedName name="CBx_58fc3928099c4e5d88fdbabeb6d3ca88" localSheetId="2" hidden="1">"'CB_DATA_'!$A$1"</definedName>
    <definedName name="CBx_5956288586214d869d5453a46e00bd7f" localSheetId="2" hidden="1">"'16.18'!$A$1"</definedName>
    <definedName name="CBx_Sheet_Guid" localSheetId="2" hidden="1">"'58fc3928099c4e5d88fdbabeb6d3ca88"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iisbnd" localSheetId="0" hidden="1">0</definedName>
    <definedName name="solver_adj" localSheetId="0" hidden="1">'15.11'!$C$10:$F$10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0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'15.11'!$C$18</definedName>
    <definedName name="solver_lhs2" localSheetId="0" hidden="1">'15.11'!$G$10</definedName>
    <definedName name="solver_lhs3" localSheetId="0" hidden="1">'15.11'!$C$10:$F$10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1000</definedName>
    <definedName name="solver_mod" localSheetId="0" hidden="1">3</definedName>
    <definedName name="solver_msl" localSheetId="0" hidden="1">1</definedName>
    <definedName name="solver_neg" localSheetId="0" hidden="1">1</definedName>
    <definedName name="solver_nod" localSheetId="0" hidden="1">1000</definedName>
    <definedName name="solver_nopt" localSheetId="0" hidden="1">1</definedName>
    <definedName name="solver_ntr" localSheetId="0" hidden="1">2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'15.11'!$C$17</definedName>
    <definedName name="solver_opt_ob" localSheetId="0" hidden="1">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'15.11'!$C$12</definedName>
    <definedName name="solver_rhs2" localSheetId="0" hidden="1">1</definedName>
    <definedName name="solver_rhs3" localSheetId="0" hidden="1">1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2</definedName>
    <definedName name="solver_seed" hidden="1">999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25</definedName>
    <definedName name="solver_tim" localSheetId="0" hidden="1">30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" "</definedName>
    <definedName name="solver_val" localSheetId="0" hidden="1">0</definedName>
    <definedName name="solver_var" localSheetId="0" hidden="1">" "</definedName>
    <definedName name="solver_ver" localSheetId="0" hidden="1">9</definedName>
    <definedName name="solver_ver" localSheetId="1" hidden="1">12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2511"/>
</workbook>
</file>

<file path=xl/calcChain.xml><?xml version="1.0" encoding="utf-8"?>
<calcChain xmlns="http://schemas.openxmlformats.org/spreadsheetml/2006/main">
  <c r="G10" i="15" l="1"/>
  <c r="F9" i="15"/>
  <c r="E9" i="15"/>
  <c r="D9" i="15"/>
  <c r="C9" i="15"/>
  <c r="D7" i="15"/>
  <c r="E7" i="15"/>
  <c r="C17" i="15"/>
  <c r="C7" i="15"/>
  <c r="C18" i="15"/>
  <c r="F7" i="15"/>
  <c r="C14" i="15" l="1"/>
</calcChain>
</file>

<file path=xl/comments1.xml><?xml version="1.0" encoding="utf-8"?>
<comments xmlns="http://schemas.openxmlformats.org/spreadsheetml/2006/main">
  <authors>
    <author>Steve.Powell</author>
    <author>ken.baker</author>
  </authors>
  <commentList>
    <comment ref="C14" authorId="0" shapeId="0">
      <text>
        <r>
          <rPr>
            <b/>
            <sz val="10"/>
            <color indexed="81"/>
            <rFont val="Tahoma"/>
            <family val="2"/>
          </rPr>
          <t>Simulated portfolio return calculated from returns in cells C8:F8.</t>
        </r>
      </text>
    </comment>
    <comment ref="C17" authorId="1" shapeId="0">
      <text>
        <r>
          <rPr>
            <b/>
            <sz val="10"/>
            <color indexed="81"/>
            <rFont val="Tahoma"/>
            <family val="2"/>
          </rPr>
          <t>Mean portfolio return in simulation</t>
        </r>
        <r>
          <rPr>
            <b/>
            <sz val="8"/>
            <color indexed="81"/>
            <rFont val="Tahoma"/>
            <family val="2"/>
          </rPr>
          <t>.</t>
        </r>
      </text>
    </comment>
    <comment ref="C18" authorId="1" shapeId="0">
      <text>
        <r>
          <rPr>
            <b/>
            <sz val="10"/>
            <color indexed="81"/>
            <rFont val="Tahoma"/>
            <family val="2"/>
          </rPr>
          <t>Standard deviation of portfolio return in simulation.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<sst xmlns="http://schemas.openxmlformats.org/spreadsheetml/2006/main" count="27" uniqueCount="20">
  <si>
    <t>Portfolio Optimization</t>
  </si>
  <si>
    <t>MSFT</t>
  </si>
  <si>
    <t>T</t>
  </si>
  <si>
    <t>Decisions</t>
  </si>
  <si>
    <t>Total</t>
  </si>
  <si>
    <t xml:space="preserve"> </t>
  </si>
  <si>
    <t>Stock</t>
  </si>
  <si>
    <t>Mean</t>
  </si>
  <si>
    <t>Allocation</t>
  </si>
  <si>
    <t>Std Dev</t>
  </si>
  <si>
    <t>Simulated</t>
  </si>
  <si>
    <t>Return</t>
  </si>
  <si>
    <t>Statistics</t>
  </si>
  <si>
    <t>St Dev</t>
  </si>
  <si>
    <t>FORD</t>
  </si>
  <si>
    <t>DOW</t>
  </si>
  <si>
    <t>SD ceiling</t>
  </si>
  <si>
    <t>Constraint</t>
  </si>
  <si>
    <t>Data</t>
  </si>
  <si>
    <t>St.Dev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</si>
</sst>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3" x14ac:knownFonts="1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indexed="81"/>
      <name val="Tahoma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7" fillId="0" borderId="0" xfId="5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3" applyFont="1" applyBorder="1" applyAlignment="1">
      <alignment vertical="center"/>
    </xf>
    <xf numFmtId="0" fontId="8" fillId="0" borderId="0" xfId="3" applyFont="1" applyBorder="1" applyAlignment="1">
      <alignment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9" fillId="0" borderId="4" xfId="4" applyNumberFormat="1" applyFont="1" applyBorder="1" applyAlignment="1">
      <alignment horizontal="right" vertical="center"/>
    </xf>
    <xf numFmtId="9" fontId="9" fillId="0" borderId="5" xfId="4" applyNumberFormat="1" applyFont="1" applyBorder="1" applyAlignment="1">
      <alignment horizontal="right" vertical="center"/>
    </xf>
    <xf numFmtId="9" fontId="9" fillId="0" borderId="6" xfId="4" applyNumberFormat="1" applyFont="1" applyBorder="1" applyAlignment="1">
      <alignment horizontal="right" vertical="center"/>
    </xf>
    <xf numFmtId="9" fontId="9" fillId="0" borderId="1" xfId="4" applyNumberFormat="1" applyFont="1" applyBorder="1" applyAlignment="1">
      <alignment horizontal="right" vertical="center"/>
    </xf>
    <xf numFmtId="9" fontId="9" fillId="0" borderId="2" xfId="4" applyNumberFormat="1" applyFont="1" applyBorder="1" applyAlignment="1">
      <alignment horizontal="right" vertical="center"/>
    </xf>
    <xf numFmtId="9" fontId="9" fillId="0" borderId="3" xfId="4" applyNumberFormat="1" applyFont="1" applyBorder="1" applyAlignment="1">
      <alignment horizontal="right" vertical="center"/>
    </xf>
    <xf numFmtId="0" fontId="9" fillId="0" borderId="0" xfId="3" applyFont="1" applyFill="1" applyBorder="1" applyAlignment="1">
      <alignment vertical="center"/>
    </xf>
    <xf numFmtId="165" fontId="9" fillId="0" borderId="0" xfId="4" applyNumberFormat="1" applyFont="1" applyFill="1" applyBorder="1" applyAlignment="1">
      <alignment horizontal="right" vertical="center"/>
    </xf>
    <xf numFmtId="10" fontId="9" fillId="0" borderId="0" xfId="4" applyNumberFormat="1" applyFont="1" applyBorder="1" applyAlignment="1">
      <alignment vertical="center"/>
    </xf>
    <xf numFmtId="10" fontId="9" fillId="0" borderId="0" xfId="3" applyNumberFormat="1" applyFont="1" applyBorder="1" applyAlignment="1">
      <alignment vertical="center"/>
    </xf>
    <xf numFmtId="10" fontId="9" fillId="0" borderId="0" xfId="4" applyNumberFormat="1" applyFont="1" applyBorder="1" applyAlignment="1">
      <alignment horizontal="center" vertical="center"/>
    </xf>
    <xf numFmtId="9" fontId="9" fillId="0" borderId="0" xfId="3" applyNumberFormat="1" applyFont="1" applyAlignment="1">
      <alignment vertical="center"/>
    </xf>
    <xf numFmtId="0" fontId="10" fillId="0" borderId="0" xfId="3" applyFont="1" applyBorder="1" applyAlignment="1">
      <alignment vertical="center"/>
    </xf>
    <xf numFmtId="164" fontId="9" fillId="0" borderId="0" xfId="3" applyNumberFormat="1" applyFont="1" applyBorder="1" applyAlignment="1">
      <alignment vertical="center"/>
    </xf>
    <xf numFmtId="0" fontId="9" fillId="0" borderId="0" xfId="3" applyFont="1" applyBorder="1" applyAlignment="1">
      <alignment horizontal="right" vertical="center"/>
    </xf>
    <xf numFmtId="165" fontId="9" fillId="2" borderId="7" xfId="4" applyNumberFormat="1" applyFont="1" applyFill="1" applyBorder="1" applyAlignment="1">
      <alignment horizontal="right" vertical="center"/>
    </xf>
    <xf numFmtId="0" fontId="9" fillId="0" borderId="0" xfId="3" applyFont="1" applyAlignment="1">
      <alignment horizontal="right" vertical="center"/>
    </xf>
    <xf numFmtId="165" fontId="9" fillId="0" borderId="7" xfId="4" applyNumberFormat="1" applyFont="1" applyBorder="1" applyAlignment="1">
      <alignment vertical="center"/>
    </xf>
    <xf numFmtId="165" fontId="9" fillId="3" borderId="7" xfId="4" applyNumberFormat="1" applyFont="1" applyFill="1" applyBorder="1" applyAlignment="1">
      <alignment horizontal="right" vertical="center"/>
    </xf>
    <xf numFmtId="9" fontId="9" fillId="4" borderId="8" xfId="6" applyNumberFormat="1" applyFont="1" applyFill="1" applyBorder="1" applyAlignment="1">
      <alignment vertical="center"/>
    </xf>
    <xf numFmtId="9" fontId="9" fillId="4" borderId="9" xfId="6" applyNumberFormat="1" applyFont="1" applyFill="1" applyBorder="1" applyAlignment="1">
      <alignment vertical="center"/>
    </xf>
    <xf numFmtId="9" fontId="9" fillId="4" borderId="10" xfId="6" applyNumberFormat="1" applyFont="1" applyFill="1" applyBorder="1" applyAlignment="1">
      <alignment vertical="center"/>
    </xf>
    <xf numFmtId="165" fontId="9" fillId="0" borderId="7" xfId="3" applyNumberFormat="1" applyFont="1" applyBorder="1" applyAlignment="1">
      <alignment vertical="center"/>
    </xf>
    <xf numFmtId="0" fontId="12" fillId="0" borderId="11" xfId="3" applyFont="1" applyFill="1" applyBorder="1" applyAlignment="1">
      <alignment horizontal="right"/>
    </xf>
    <xf numFmtId="0" fontId="1" fillId="0" borderId="0" xfId="3"/>
    <xf numFmtId="2" fontId="12" fillId="0" borderId="12" xfId="3" applyNumberFormat="1" applyFont="1" applyFill="1" applyBorder="1" applyAlignment="1"/>
    <xf numFmtId="165" fontId="12" fillId="0" borderId="12" xfId="3" applyNumberFormat="1" applyFont="1" applyFill="1" applyBorder="1" applyAlignment="1"/>
    <xf numFmtId="9" fontId="12" fillId="0" borderId="12" xfId="3" applyNumberFormat="1" applyFont="1" applyFill="1" applyBorder="1" applyAlignment="1"/>
    <xf numFmtId="2" fontId="12" fillId="0" borderId="13" xfId="3" applyNumberFormat="1" applyFont="1" applyFill="1" applyBorder="1" applyAlignment="1"/>
    <xf numFmtId="165" fontId="12" fillId="0" borderId="13" xfId="3" applyNumberFormat="1" applyFont="1" applyFill="1" applyBorder="1" applyAlignment="1"/>
    <xf numFmtId="9" fontId="12" fillId="0" borderId="13" xfId="3" applyNumberFormat="1" applyFont="1" applyFill="1" applyBorder="1" applyAlignment="1"/>
  </cellXfs>
  <cellStyles count="7">
    <cellStyle name="Normal" xfId="0" builtinId="0"/>
    <cellStyle name="Normal 2" xfId="1"/>
    <cellStyle name="Normal 2 2" xfId="3"/>
    <cellStyle name="Normal 3" xfId="5"/>
    <cellStyle name="Percent 2" xfId="2"/>
    <cellStyle name="Percent 2 2" xfId="4"/>
    <cellStyle name="Percent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'15.12'!$B$1</c:f>
              <c:strCache>
                <c:ptCount val="1"/>
                <c:pt idx="0">
                  <c:v>Return</c:v>
                </c:pt>
              </c:strCache>
            </c:strRef>
          </c:tx>
          <c:xVal>
            <c:numRef>
              <c:f>'15.12'!$A$2:$A$11</c:f>
              <c:numCache>
                <c:formatCode>0.00</c:formatCode>
                <c:ptCount val="10"/>
                <c:pt idx="0">
                  <c:v>0.12</c:v>
                </c:pt>
                <c:pt idx="1">
                  <c:v>0.13999999999999999</c:v>
                </c:pt>
                <c:pt idx="2">
                  <c:v>0.16</c:v>
                </c:pt>
                <c:pt idx="3">
                  <c:v>0.18</c:v>
                </c:pt>
                <c:pt idx="4">
                  <c:v>0.19999999999999998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0.27999999999999997</c:v>
                </c:pt>
                <c:pt idx="9">
                  <c:v>0.3</c:v>
                </c:pt>
              </c:numCache>
            </c:numRef>
          </c:xVal>
          <c:yVal>
            <c:numRef>
              <c:f>'15.12'!$B$2:$B$11</c:f>
              <c:numCache>
                <c:formatCode>0.0%</c:formatCode>
                <c:ptCount val="10"/>
                <c:pt idx="0">
                  <c:v>0.29211737362909979</c:v>
                </c:pt>
                <c:pt idx="1">
                  <c:v>0.3223721117682769</c:v>
                </c:pt>
                <c:pt idx="2">
                  <c:v>0.34520659367618045</c:v>
                </c:pt>
                <c:pt idx="3">
                  <c:v>0.35869705621406001</c:v>
                </c:pt>
                <c:pt idx="4">
                  <c:v>0.36863214455774052</c:v>
                </c:pt>
                <c:pt idx="5">
                  <c:v>0.37727572353398942</c:v>
                </c:pt>
                <c:pt idx="6">
                  <c:v>0.38523019594694002</c:v>
                </c:pt>
                <c:pt idx="7">
                  <c:v>0.39275430435580244</c:v>
                </c:pt>
                <c:pt idx="8">
                  <c:v>0.39991484657637927</c:v>
                </c:pt>
                <c:pt idx="9">
                  <c:v>0.39991484657637927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25-47EA-8400-F05403FEA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69152"/>
        <c:axId val="780569544"/>
      </c:scatterChart>
      <c:valAx>
        <c:axId val="780569152"/>
        <c:scaling>
          <c:orientation val="minMax"/>
          <c:max val="0.30000000000000004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Risk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80569544"/>
        <c:crosses val="autoZero"/>
        <c:crossBetween val="midCat"/>
      </c:valAx>
      <c:valAx>
        <c:axId val="780569544"/>
        <c:scaling>
          <c:orientation val="minMax"/>
          <c:max val="0.45"/>
          <c:min val="0.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Return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8056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12</xdr:row>
      <xdr:rowOff>14286</xdr:rowOff>
    </xdr:from>
    <xdr:to>
      <xdr:col>6</xdr:col>
      <xdr:colOff>9525</xdr:colOff>
      <xdr:row>31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7" name="CB_Block_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8" name="CB_0000000000000000000000000000000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20"/>
  <sheetViews>
    <sheetView workbookViewId="0">
      <selection activeCell="K31" sqref="K31"/>
    </sheetView>
  </sheetViews>
  <sheetFormatPr defaultColWidth="9.109375" defaultRowHeight="14.25" customHeight="1" x14ac:dyDescent="0.25"/>
  <cols>
    <col min="1" max="1" width="10.5546875" style="1" customWidth="1"/>
    <col min="2" max="2" width="14.5546875" style="1" customWidth="1"/>
    <col min="3" max="6" width="9.109375" style="1"/>
    <col min="7" max="7" width="9.33203125" style="1" customWidth="1"/>
    <col min="8" max="16384" width="9.109375" style="1"/>
  </cols>
  <sheetData>
    <row r="1" spans="1:8" ht="14.25" customHeight="1" x14ac:dyDescent="0.25">
      <c r="A1" s="2" t="s">
        <v>0</v>
      </c>
      <c r="B1" s="3"/>
      <c r="C1" s="3"/>
      <c r="D1" s="3"/>
      <c r="E1" s="3"/>
      <c r="F1" s="3"/>
      <c r="G1" s="3"/>
      <c r="H1" s="3"/>
    </row>
    <row r="2" spans="1:8" ht="14.25" customHeight="1" x14ac:dyDescent="0.25">
      <c r="A2" s="3"/>
      <c r="B2" s="4"/>
      <c r="C2" s="4"/>
      <c r="D2" s="4"/>
      <c r="E2" s="4"/>
      <c r="F2" s="3"/>
      <c r="G2" s="3"/>
      <c r="H2" s="3"/>
    </row>
    <row r="3" spans="1:8" ht="14.25" customHeight="1" x14ac:dyDescent="0.25">
      <c r="A3" s="5" t="s">
        <v>18</v>
      </c>
      <c r="B3" s="4"/>
      <c r="C3" s="6"/>
      <c r="D3" s="6"/>
      <c r="E3" s="3"/>
      <c r="F3" s="3"/>
      <c r="G3" s="3"/>
      <c r="H3" s="3"/>
    </row>
    <row r="4" spans="1:8" ht="14.25" customHeight="1" x14ac:dyDescent="0.25">
      <c r="A4" s="5"/>
      <c r="B4" s="4" t="s">
        <v>6</v>
      </c>
      <c r="C4" s="7" t="s">
        <v>1</v>
      </c>
      <c r="D4" s="7" t="s">
        <v>14</v>
      </c>
      <c r="E4" s="7" t="s">
        <v>15</v>
      </c>
      <c r="F4" s="7" t="s">
        <v>2</v>
      </c>
      <c r="G4" s="3"/>
      <c r="H4" s="3"/>
    </row>
    <row r="5" spans="1:8" ht="14.25" customHeight="1" x14ac:dyDescent="0.25">
      <c r="A5" s="5"/>
      <c r="B5" s="4" t="s">
        <v>7</v>
      </c>
      <c r="C5" s="8">
        <v>0.4</v>
      </c>
      <c r="D5" s="9">
        <v>0.16</v>
      </c>
      <c r="E5" s="9">
        <v>0.2</v>
      </c>
      <c r="F5" s="10">
        <v>0.3</v>
      </c>
      <c r="G5" s="3"/>
      <c r="H5" s="3"/>
    </row>
    <row r="6" spans="1:8" ht="14.25" customHeight="1" x14ac:dyDescent="0.25">
      <c r="A6" s="5"/>
      <c r="B6" s="4" t="s">
        <v>9</v>
      </c>
      <c r="C6" s="11">
        <v>0.28000000000000003</v>
      </c>
      <c r="D6" s="12">
        <v>0.22</v>
      </c>
      <c r="E6" s="12">
        <v>0.24</v>
      </c>
      <c r="F6" s="13">
        <v>0.18</v>
      </c>
      <c r="G6" s="3"/>
      <c r="H6" s="3"/>
    </row>
    <row r="7" spans="1:8" ht="14.25" customHeight="1" x14ac:dyDescent="0.25">
      <c r="A7" s="5"/>
      <c r="B7" s="14" t="s">
        <v>10</v>
      </c>
      <c r="C7" s="15">
        <f ca="1">_xll.PsiNormal(C5,C6)</f>
        <v>0.57220525482611784</v>
      </c>
      <c r="D7" s="15">
        <f ca="1">_xll.PsiNormal(D5,D6)</f>
        <v>0.28194218330428056</v>
      </c>
      <c r="E7" s="15">
        <f ca="1">_xll.PsiNormal(E5,E6)</f>
        <v>0.31891254548556808</v>
      </c>
      <c r="F7" s="15">
        <f ca="1">_xll.PsiNormal(F5,F6)</f>
        <v>0.72186044577574071</v>
      </c>
      <c r="G7" s="3"/>
      <c r="H7" s="3"/>
    </row>
    <row r="8" spans="1:8" ht="14.25" customHeight="1" x14ac:dyDescent="0.25">
      <c r="A8" s="5" t="s">
        <v>3</v>
      </c>
      <c r="B8" s="4"/>
      <c r="C8" s="16"/>
      <c r="D8" s="17"/>
      <c r="E8" s="3"/>
      <c r="F8" s="3"/>
      <c r="G8" s="3"/>
      <c r="H8" s="3"/>
    </row>
    <row r="9" spans="1:8" ht="14.25" customHeight="1" x14ac:dyDescent="0.25">
      <c r="A9" s="5"/>
      <c r="B9" s="4" t="s">
        <v>6</v>
      </c>
      <c r="C9" s="18" t="str">
        <f>C4</f>
        <v>MSFT</v>
      </c>
      <c r="D9" s="18" t="str">
        <f>D4</f>
        <v>FORD</v>
      </c>
      <c r="E9" s="18" t="str">
        <f>E4</f>
        <v>DOW</v>
      </c>
      <c r="F9" s="18" t="str">
        <f>F4</f>
        <v>T</v>
      </c>
      <c r="G9" s="7" t="s">
        <v>4</v>
      </c>
      <c r="H9" s="3"/>
    </row>
    <row r="10" spans="1:8" ht="14.25" customHeight="1" x14ac:dyDescent="0.25">
      <c r="A10" s="5"/>
      <c r="B10" s="4" t="s">
        <v>8</v>
      </c>
      <c r="C10" s="27">
        <v>0.31315099359394172</v>
      </c>
      <c r="D10" s="28">
        <v>8.5894538598278086E-2</v>
      </c>
      <c r="E10" s="28">
        <v>0.10086663957378091</v>
      </c>
      <c r="F10" s="29">
        <v>0.50008782823399922</v>
      </c>
      <c r="G10" s="19">
        <f>SUM(C10:F10)</f>
        <v>1</v>
      </c>
      <c r="H10" s="3"/>
    </row>
    <row r="11" spans="1:8" ht="14.25" customHeight="1" x14ac:dyDescent="0.25">
      <c r="A11" s="5"/>
      <c r="B11" s="3"/>
      <c r="C11" s="16"/>
      <c r="D11" s="17"/>
      <c r="E11" s="3"/>
      <c r="F11" s="3"/>
      <c r="G11" s="3"/>
      <c r="H11" s="3"/>
    </row>
    <row r="12" spans="1:8" ht="14.25" customHeight="1" x14ac:dyDescent="0.25">
      <c r="A12" s="5" t="s">
        <v>17</v>
      </c>
      <c r="B12" s="4" t="s">
        <v>16</v>
      </c>
      <c r="C12" s="30">
        <v>0.13</v>
      </c>
      <c r="D12" s="3"/>
      <c r="F12" s="3"/>
      <c r="G12" s="3"/>
      <c r="H12" s="3"/>
    </row>
    <row r="13" spans="1:8" ht="14.25" customHeight="1" x14ac:dyDescent="0.25">
      <c r="A13" s="3"/>
      <c r="B13" s="4"/>
      <c r="C13" s="4"/>
      <c r="D13" s="3"/>
      <c r="E13" s="3"/>
      <c r="F13" s="6"/>
      <c r="G13" s="4"/>
      <c r="H13" s="4"/>
    </row>
    <row r="14" spans="1:8" ht="14.25" customHeight="1" x14ac:dyDescent="0.25">
      <c r="A14" s="2"/>
      <c r="B14" s="20" t="s">
        <v>11</v>
      </c>
      <c r="C14" s="26">
        <f ca="1">SUMPRODUCT(C7:F7,C10:F10)</f>
        <v>0.59656519723185231</v>
      </c>
      <c r="E14" s="3"/>
      <c r="F14" s="6"/>
      <c r="G14" s="3"/>
      <c r="H14" s="4"/>
    </row>
    <row r="15" spans="1:8" ht="14.25" customHeight="1" x14ac:dyDescent="0.25">
      <c r="A15" s="3"/>
      <c r="B15" s="4"/>
      <c r="C15" s="4" t="s">
        <v>5</v>
      </c>
      <c r="D15" s="3"/>
      <c r="E15" s="3"/>
      <c r="F15" s="21"/>
      <c r="G15" s="4"/>
      <c r="H15" s="4"/>
    </row>
    <row r="16" spans="1:8" ht="14.25" customHeight="1" x14ac:dyDescent="0.25">
      <c r="A16" s="5" t="s">
        <v>12</v>
      </c>
      <c r="C16" s="4"/>
      <c r="D16" s="4"/>
      <c r="E16" s="4"/>
      <c r="F16" s="4"/>
      <c r="G16" s="4"/>
      <c r="H16" s="4"/>
    </row>
    <row r="17" spans="1:8" ht="14.25" customHeight="1" x14ac:dyDescent="0.25">
      <c r="A17" s="3"/>
      <c r="B17" s="22" t="s">
        <v>7</v>
      </c>
      <c r="C17" s="23" t="e">
        <f ca="1">_xll.PsiMean(C14)</f>
        <v>#N/A</v>
      </c>
      <c r="D17" s="3"/>
      <c r="E17" s="3"/>
      <c r="F17" s="4"/>
      <c r="G17" s="4"/>
      <c r="H17" s="4"/>
    </row>
    <row r="18" spans="1:8" ht="14.25" customHeight="1" x14ac:dyDescent="0.25">
      <c r="A18" s="3"/>
      <c r="B18" s="24" t="s">
        <v>13</v>
      </c>
      <c r="C18" s="25" t="e">
        <f ca="1">_xll.PsiStdDev(C14)</f>
        <v>#N/A</v>
      </c>
      <c r="D18" s="3"/>
      <c r="E18" s="3"/>
      <c r="F18" s="3"/>
      <c r="G18" s="3"/>
      <c r="H18" s="3"/>
    </row>
    <row r="19" spans="1:8" ht="14.25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ht="14.25" customHeight="1" x14ac:dyDescent="0.25">
      <c r="B20" s="3"/>
      <c r="C20" s="3"/>
      <c r="D20" s="3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J38" sqref="J38"/>
    </sheetView>
  </sheetViews>
  <sheetFormatPr defaultRowHeight="13.2" x14ac:dyDescent="0.25"/>
  <cols>
    <col min="1" max="6" width="11.44140625" style="32" customWidth="1"/>
    <col min="7" max="7" width="8.44140625" style="32" customWidth="1"/>
    <col min="8" max="16384" width="8.88671875" style="32"/>
  </cols>
  <sheetData>
    <row r="1" spans="1:6" ht="13.8" thickBot="1" x14ac:dyDescent="0.3">
      <c r="A1" s="31" t="s">
        <v>19</v>
      </c>
      <c r="B1" s="31" t="s">
        <v>11</v>
      </c>
      <c r="C1" s="31" t="s">
        <v>1</v>
      </c>
      <c r="D1" s="31" t="s">
        <v>14</v>
      </c>
      <c r="E1" s="31" t="s">
        <v>15</v>
      </c>
      <c r="F1" s="31" t="s">
        <v>2</v>
      </c>
    </row>
    <row r="2" spans="1:6" x14ac:dyDescent="0.25">
      <c r="A2" s="33">
        <v>0.12</v>
      </c>
      <c r="B2" s="34">
        <v>0.29211737362909979</v>
      </c>
      <c r="C2" s="34">
        <v>0.25589359772647263</v>
      </c>
      <c r="D2" s="35">
        <v>0.13865189782363263</v>
      </c>
      <c r="E2" s="35">
        <v>0.14018395542316739</v>
      </c>
      <c r="F2" s="35">
        <v>0.46527054902672732</v>
      </c>
    </row>
    <row r="3" spans="1:6" x14ac:dyDescent="0.25">
      <c r="A3" s="33">
        <v>0.13999999999999999</v>
      </c>
      <c r="B3" s="34">
        <v>0.3223721117682769</v>
      </c>
      <c r="C3" s="34">
        <v>0.3377140677279119</v>
      </c>
      <c r="D3" s="35">
        <v>3.026681047876081E-2</v>
      </c>
      <c r="E3" s="35">
        <v>7.1010645199559644E-2</v>
      </c>
      <c r="F3" s="35">
        <v>0.56100847659376785</v>
      </c>
    </row>
    <row r="4" spans="1:6" x14ac:dyDescent="0.25">
      <c r="A4" s="33">
        <v>0.16</v>
      </c>
      <c r="B4" s="34">
        <v>0.34520659367618045</v>
      </c>
      <c r="C4" s="34">
        <v>0.45278683683418203</v>
      </c>
      <c r="D4" s="35">
        <v>0</v>
      </c>
      <c r="E4" s="35">
        <v>0</v>
      </c>
      <c r="F4" s="35">
        <v>0.54721316316581792</v>
      </c>
    </row>
    <row r="5" spans="1:6" x14ac:dyDescent="0.25">
      <c r="A5" s="33">
        <v>0.18</v>
      </c>
      <c r="B5" s="34">
        <v>0.35869705621406001</v>
      </c>
      <c r="C5" s="34">
        <v>0.5877236751826902</v>
      </c>
      <c r="D5" s="35">
        <v>0</v>
      </c>
      <c r="E5" s="35">
        <v>0</v>
      </c>
      <c r="F5" s="35">
        <v>0.41227632481730986</v>
      </c>
    </row>
    <row r="6" spans="1:6" x14ac:dyDescent="0.25">
      <c r="A6" s="33">
        <v>0.19999999999999998</v>
      </c>
      <c r="B6" s="34">
        <v>0.36863214455774052</v>
      </c>
      <c r="C6" s="34">
        <v>0.6870982819498761</v>
      </c>
      <c r="D6" s="35">
        <v>0</v>
      </c>
      <c r="E6" s="35">
        <v>0</v>
      </c>
      <c r="F6" s="35">
        <v>0.31290171805012379</v>
      </c>
    </row>
    <row r="7" spans="1:6" x14ac:dyDescent="0.25">
      <c r="A7" s="33">
        <v>0.22</v>
      </c>
      <c r="B7" s="34">
        <v>0.37727572353398942</v>
      </c>
      <c r="C7" s="34">
        <v>0.77355471113424767</v>
      </c>
      <c r="D7" s="35">
        <v>0</v>
      </c>
      <c r="E7" s="35">
        <v>0</v>
      </c>
      <c r="F7" s="35">
        <v>0.22644528886575216</v>
      </c>
    </row>
    <row r="8" spans="1:6" x14ac:dyDescent="0.25">
      <c r="A8" s="33">
        <v>0.24</v>
      </c>
      <c r="B8" s="34">
        <v>0.38523019594694002</v>
      </c>
      <c r="C8" s="34">
        <v>0.85311253491157679</v>
      </c>
      <c r="D8" s="35">
        <v>0</v>
      </c>
      <c r="E8" s="35">
        <v>0</v>
      </c>
      <c r="F8" s="35">
        <v>0.14688942978829758</v>
      </c>
    </row>
    <row r="9" spans="1:6" x14ac:dyDescent="0.25">
      <c r="A9" s="33">
        <v>0.26</v>
      </c>
      <c r="B9" s="34">
        <v>0.39275430435580244</v>
      </c>
      <c r="C9" s="34">
        <v>0.92837354699866548</v>
      </c>
      <c r="D9" s="35">
        <v>0</v>
      </c>
      <c r="E9" s="35">
        <v>0</v>
      </c>
      <c r="F9" s="35">
        <v>7.1627763828680469E-2</v>
      </c>
    </row>
    <row r="10" spans="1:6" x14ac:dyDescent="0.25">
      <c r="A10" s="33">
        <v>0.27999999999999997</v>
      </c>
      <c r="B10" s="34">
        <v>0.39991484657637927</v>
      </c>
      <c r="C10" s="34">
        <v>1</v>
      </c>
      <c r="D10" s="35">
        <v>0</v>
      </c>
      <c r="E10" s="35">
        <v>0</v>
      </c>
      <c r="F10" s="35">
        <v>0</v>
      </c>
    </row>
    <row r="11" spans="1:6" ht="13.8" thickBot="1" x14ac:dyDescent="0.3">
      <c r="A11" s="36">
        <v>0.3</v>
      </c>
      <c r="B11" s="37">
        <v>0.39991484657637927</v>
      </c>
      <c r="C11" s="37">
        <v>1</v>
      </c>
      <c r="D11" s="38">
        <v>0</v>
      </c>
      <c r="E11" s="38">
        <v>0</v>
      </c>
      <c r="F11" s="3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15.11</vt:lpstr>
      <vt:lpstr>15.12</vt:lpstr>
      <vt:lpstr>CB_DATA_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Powell, Stephen G.</cp:lastModifiedBy>
  <dcterms:created xsi:type="dcterms:W3CDTF">2002-08-16T17:12:37Z</dcterms:created>
  <dcterms:modified xsi:type="dcterms:W3CDTF">2016-03-04T21:45:46Z</dcterms:modified>
</cp:coreProperties>
</file>