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20339T\Desktop\"/>
    </mc:Choice>
  </mc:AlternateContent>
  <bookViews>
    <workbookView xWindow="0" yWindow="0" windowWidth="16440" windowHeight="7890" tabRatio="488"/>
  </bookViews>
  <sheets>
    <sheet name="15.13" sheetId="1" r:id="rId1"/>
    <sheet name="CB_DATA_" sheetId="7" state="hidden" r:id="rId2"/>
  </sheets>
  <definedNames>
    <definedName name="CBWorkbookPriority" hidden="1">-1301773784</definedName>
    <definedName name="CBx_58fc3928099c4e5d88fdbabeb6d3ca88" localSheetId="1" hidden="1">"'CB_DATA_'!$A$1"</definedName>
    <definedName name="CBx_5956288586214d869d5453a46e00bd7f" localSheetId="1" hidden="1">"'16.18'!$A$1"</definedName>
    <definedName name="CBx_Sheet_Guid" localSheetId="1" hidden="1">"'58fc3928099c4e5d88fdbabeb6d3ca88"</definedName>
    <definedName name="LSGRGeng_RelaxBounds" localSheetId="0" hidden="1">2</definedName>
    <definedName name="param_cuthi" localSheetId="0" hidden="1">2E+30</definedName>
    <definedName name="param_cutlo" localSheetId="0" hidden="1">-2E+30</definedName>
    <definedName name="param_epstep" localSheetId="0" hidden="1">0.000001</definedName>
    <definedName name="param_iisbnd" localSheetId="0" hidden="1">0</definedName>
    <definedName name="solver_adj" localSheetId="0" hidden="1">'15.13'!$C$10:$F$10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iao" localSheetId="0" hidden="1">0</definedName>
    <definedName name="solver_ibd" localSheetId="0" hidden="1">2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'15.13'!$G$10</definedName>
    <definedName name="solver_lhs2" localSheetId="0" hidden="1">'15.13'!$C$10:$F$10</definedName>
    <definedName name="solver_lhs3" localSheetId="0" hidden="1">'15.13'!$C$19</definedName>
    <definedName name="solver_lin" localSheetId="0" hidden="1">2</definedName>
    <definedName name="solver_lva" localSheetId="0" hidden="1">2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opt" localSheetId="0" hidden="1">1</definedName>
    <definedName name="solver_ntr" localSheetId="0" hidden="1">2</definedName>
    <definedName name="solver_ntri" hidden="1">1000</definedName>
    <definedName name="solver_num" localSheetId="0" hidden="1">3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'15.13'!$C$17</definedName>
    <definedName name="solver_opt_ob" localSheetId="0" hidden="1">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2" localSheetId="0" hidden="1">1</definedName>
    <definedName name="solver_rhs3" localSheetId="0" hidden="1">'15.13'!$C$20</definedName>
    <definedName name="solver_rlx" localSheetId="0" hidden="1">0</definedName>
    <definedName name="solver_rsd" localSheetId="0" hidden="1">999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2</definedName>
    <definedName name="solver_seed" hidden="1">999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25</definedName>
    <definedName name="solver_tim" localSheetId="0" hidden="1">45</definedName>
    <definedName name="solver_tms" localSheetId="0" hidden="1">2</definedName>
    <definedName name="solver_tol" localSheetId="0" hidden="1">0.05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8458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62913"/>
</workbook>
</file>

<file path=xl/calcChain.xml><?xml version="1.0" encoding="utf-8"?>
<calcChain xmlns="http://schemas.openxmlformats.org/spreadsheetml/2006/main">
  <c r="G10" i="1" l="1"/>
  <c r="F9" i="1"/>
  <c r="E9" i="1"/>
  <c r="D9" i="1"/>
  <c r="C9" i="1"/>
  <c r="F7" i="1"/>
  <c r="E7" i="1"/>
  <c r="C18" i="1"/>
  <c r="C7" i="1"/>
  <c r="C17" i="1"/>
  <c r="D7" i="1"/>
  <c r="C19" i="1"/>
  <c r="C14" i="1"/>
</calcChain>
</file>

<file path=xl/comments1.xml><?xml version="1.0" encoding="utf-8"?>
<comments xmlns="http://schemas.openxmlformats.org/spreadsheetml/2006/main">
  <authors>
    <author>Steve.Powell</author>
    <author>ken.baker</author>
  </authors>
  <commentList>
    <comment ref="C14" authorId="0" shapeId="0">
      <text>
        <r>
          <rPr>
            <b/>
            <sz val="8"/>
            <color indexed="81"/>
            <rFont val="Tahoma"/>
            <family val="2"/>
          </rPr>
          <t>Simulated portfolio return calculated from returns in cells C8:F8.</t>
        </r>
      </text>
    </comment>
    <comment ref="C17" authorId="1" shapeId="0">
      <text>
        <r>
          <rPr>
            <b/>
            <sz val="8"/>
            <color indexed="81"/>
            <rFont val="Tahoma"/>
            <family val="2"/>
          </rPr>
          <t>Mean portfolio return in simulation.</t>
        </r>
      </text>
    </comment>
    <comment ref="C19" authorId="1" shapeId="0">
      <text>
        <r>
          <rPr>
            <b/>
            <sz val="8"/>
            <color indexed="81"/>
            <rFont val="Tahoma"/>
            <family val="2"/>
          </rPr>
          <t>PsiPercentile(C14,0.1)</t>
        </r>
      </text>
    </comment>
  </commentList>
</comments>
</file>

<file path=xl/sharedStrings.xml><?xml version="1.0" encoding="utf-8"?>
<sst xmlns="http://schemas.openxmlformats.org/spreadsheetml/2006/main" count="24" uniqueCount="22">
  <si>
    <t>Portfolio Optimization</t>
  </si>
  <si>
    <t>MSFT</t>
  </si>
  <si>
    <t>T</t>
  </si>
  <si>
    <t>Decisions</t>
  </si>
  <si>
    <t>Total</t>
  </si>
  <si>
    <t xml:space="preserve"> </t>
  </si>
  <si>
    <t>Stock</t>
  </si>
  <si>
    <t>Mean</t>
  </si>
  <si>
    <t>Allocation</t>
  </si>
  <si>
    <t>Std Dev</t>
  </si>
  <si>
    <t>Simulated</t>
  </si>
  <si>
    <t>Return</t>
  </si>
  <si>
    <t>Statistics</t>
  </si>
  <si>
    <t>St Dev</t>
  </si>
  <si>
    <t>FORD</t>
  </si>
  <si>
    <t>DOW</t>
  </si>
  <si>
    <t>SD ceiling</t>
  </si>
  <si>
    <t>Constraint</t>
  </si>
  <si>
    <t>Data</t>
  </si>
  <si>
    <t>10th Percentile</t>
  </si>
  <si>
    <t>Floor</t>
  </si>
  <si>
    <t>p.429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</si>
</sst>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%"/>
  </numFmts>
  <fonts count="13" x14ac:knownFonts="1">
    <font>
      <sz val="10"/>
      <name val="Arial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">
    <xf numFmtId="0" fontId="0" fillId="0" borderId="0" xfId="0"/>
    <xf numFmtId="0" fontId="6" fillId="0" borderId="0" xfId="5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8" fillId="0" borderId="0" xfId="3" applyFont="1" applyBorder="1" applyAlignment="1">
      <alignment vertical="center"/>
    </xf>
    <xf numFmtId="0" fontId="7" fillId="0" borderId="0" xfId="3" applyFont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9" fontId="8" fillId="0" borderId="4" xfId="4" applyNumberFormat="1" applyFont="1" applyBorder="1" applyAlignment="1">
      <alignment horizontal="right" vertical="center"/>
    </xf>
    <xf numFmtId="9" fontId="8" fillId="0" borderId="5" xfId="4" applyNumberFormat="1" applyFont="1" applyBorder="1" applyAlignment="1">
      <alignment horizontal="right" vertical="center"/>
    </xf>
    <xf numFmtId="9" fontId="8" fillId="0" borderId="6" xfId="4" applyNumberFormat="1" applyFont="1" applyBorder="1" applyAlignment="1">
      <alignment horizontal="right" vertical="center"/>
    </xf>
    <xf numFmtId="9" fontId="8" fillId="0" borderId="1" xfId="4" applyNumberFormat="1" applyFont="1" applyBorder="1" applyAlignment="1">
      <alignment horizontal="right" vertical="center"/>
    </xf>
    <xf numFmtId="9" fontId="8" fillId="0" borderId="2" xfId="4" applyNumberFormat="1" applyFont="1" applyBorder="1" applyAlignment="1">
      <alignment horizontal="right" vertical="center"/>
    </xf>
    <xf numFmtId="9" fontId="8" fillId="0" borderId="3" xfId="4" applyNumberFormat="1" applyFont="1" applyBorder="1" applyAlignment="1">
      <alignment horizontal="right" vertical="center"/>
    </xf>
    <xf numFmtId="0" fontId="8" fillId="0" borderId="0" xfId="3" applyFont="1" applyFill="1" applyBorder="1" applyAlignment="1">
      <alignment vertical="center"/>
    </xf>
    <xf numFmtId="165" fontId="8" fillId="0" borderId="0" xfId="4" applyNumberFormat="1" applyFont="1" applyFill="1" applyBorder="1" applyAlignment="1">
      <alignment horizontal="right" vertical="center"/>
    </xf>
    <xf numFmtId="10" fontId="8" fillId="0" borderId="0" xfId="4" applyNumberFormat="1" applyFont="1" applyBorder="1" applyAlignment="1">
      <alignment vertical="center"/>
    </xf>
    <xf numFmtId="10" fontId="8" fillId="0" borderId="0" xfId="3" applyNumberFormat="1" applyFont="1" applyBorder="1" applyAlignment="1">
      <alignment vertical="center"/>
    </xf>
    <xf numFmtId="10" fontId="8" fillId="0" borderId="0" xfId="4" applyNumberFormat="1" applyFont="1" applyBorder="1" applyAlignment="1">
      <alignment horizontal="center" vertical="center"/>
    </xf>
    <xf numFmtId="9" fontId="8" fillId="0" borderId="0" xfId="3" applyNumberFormat="1" applyFont="1" applyAlignment="1">
      <alignment vertical="center"/>
    </xf>
    <xf numFmtId="0" fontId="9" fillId="0" borderId="0" xfId="3" applyFont="1" applyBorder="1" applyAlignment="1">
      <alignment vertical="center"/>
    </xf>
    <xf numFmtId="164" fontId="8" fillId="0" borderId="0" xfId="3" applyNumberFormat="1" applyFont="1" applyBorder="1" applyAlignment="1">
      <alignment vertical="center"/>
    </xf>
    <xf numFmtId="0" fontId="8" fillId="0" borderId="0" xfId="3" applyFont="1" applyBorder="1" applyAlignment="1">
      <alignment horizontal="right" vertical="center"/>
    </xf>
    <xf numFmtId="165" fontId="8" fillId="2" borderId="7" xfId="4" applyNumberFormat="1" applyFont="1" applyFill="1" applyBorder="1" applyAlignment="1">
      <alignment horizontal="right" vertical="center"/>
    </xf>
    <xf numFmtId="165" fontId="8" fillId="3" borderId="7" xfId="4" applyNumberFormat="1" applyFont="1" applyFill="1" applyBorder="1" applyAlignment="1">
      <alignment horizontal="right" vertical="center"/>
    </xf>
    <xf numFmtId="9" fontId="8" fillId="4" borderId="8" xfId="6" applyNumberFormat="1" applyFont="1" applyFill="1" applyBorder="1" applyAlignment="1">
      <alignment vertical="center"/>
    </xf>
    <xf numFmtId="9" fontId="8" fillId="4" borderId="9" xfId="6" applyNumberFormat="1" applyFont="1" applyFill="1" applyBorder="1" applyAlignment="1">
      <alignment vertical="center"/>
    </xf>
    <xf numFmtId="9" fontId="8" fillId="4" borderId="10" xfId="6" applyNumberFormat="1" applyFont="1" applyFill="1" applyBorder="1" applyAlignment="1">
      <alignment vertical="center"/>
    </xf>
    <xf numFmtId="165" fontId="8" fillId="0" borderId="7" xfId="3" applyNumberFormat="1" applyFont="1" applyBorder="1" applyAlignment="1">
      <alignment vertical="center"/>
    </xf>
    <xf numFmtId="165" fontId="8" fillId="0" borderId="7" xfId="7" applyNumberFormat="1" applyFont="1" applyBorder="1" applyAlignment="1">
      <alignment vertical="center"/>
    </xf>
    <xf numFmtId="0" fontId="11" fillId="0" borderId="0" xfId="3" applyFont="1" applyAlignment="1">
      <alignment horizontal="right" vertical="center"/>
    </xf>
    <xf numFmtId="165" fontId="11" fillId="0" borderId="7" xfId="4" applyNumberFormat="1" applyFont="1" applyBorder="1" applyAlignment="1">
      <alignment vertical="center"/>
    </xf>
    <xf numFmtId="0" fontId="12" fillId="0" borderId="0" xfId="3" applyFont="1" applyAlignment="1">
      <alignment vertical="center"/>
    </xf>
  </cellXfs>
  <cellStyles count="8">
    <cellStyle name="Normal" xfId="0" builtinId="0"/>
    <cellStyle name="Normal 2" xfId="1"/>
    <cellStyle name="Normal 2 2" xfId="3"/>
    <cellStyle name="Normal 3" xfId="5"/>
    <cellStyle name="Percent" xfId="7" builtinId="5"/>
    <cellStyle name="Percent 2" xfId="2"/>
    <cellStyle name="Percent 2 2" xfId="4"/>
    <cellStyle name="Percent 3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097" name="CB_Block_0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098" name="CB_00000000000000000000000000000001" hidden="1"/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20"/>
  <sheetViews>
    <sheetView tabSelected="1" workbookViewId="0">
      <selection activeCell="C1" sqref="C1"/>
    </sheetView>
  </sheetViews>
  <sheetFormatPr defaultColWidth="9.140625" defaultRowHeight="14.25" customHeight="1" x14ac:dyDescent="0.2"/>
  <cols>
    <col min="1" max="1" width="10.5703125" style="1" customWidth="1"/>
    <col min="2" max="2" width="14.5703125" style="1" customWidth="1"/>
    <col min="3" max="6" width="9.140625" style="1" customWidth="1"/>
    <col min="7" max="7" width="9.28515625" style="1" customWidth="1"/>
    <col min="8" max="16384" width="9.140625" style="1"/>
  </cols>
  <sheetData>
    <row r="1" spans="1:8" ht="14.25" customHeight="1" x14ac:dyDescent="0.2">
      <c r="A1" s="2" t="s">
        <v>0</v>
      </c>
      <c r="B1" s="3"/>
      <c r="C1" s="32" t="s">
        <v>21</v>
      </c>
      <c r="D1" s="3"/>
      <c r="E1" s="3"/>
      <c r="F1" s="3"/>
      <c r="G1" s="3"/>
      <c r="H1" s="3"/>
    </row>
    <row r="2" spans="1:8" ht="14.25" customHeight="1" x14ac:dyDescent="0.2">
      <c r="A2" s="3"/>
      <c r="B2" s="4"/>
      <c r="C2" s="4"/>
      <c r="D2" s="4"/>
      <c r="E2" s="4"/>
      <c r="F2" s="3"/>
      <c r="G2" s="3"/>
      <c r="H2" s="3"/>
    </row>
    <row r="3" spans="1:8" ht="14.25" customHeight="1" x14ac:dyDescent="0.2">
      <c r="A3" s="5" t="s">
        <v>18</v>
      </c>
      <c r="B3" s="4"/>
      <c r="C3" s="6"/>
      <c r="D3" s="6"/>
      <c r="E3" s="3"/>
      <c r="F3" s="3"/>
      <c r="G3" s="3"/>
      <c r="H3" s="3"/>
    </row>
    <row r="4" spans="1:8" ht="14.25" customHeight="1" x14ac:dyDescent="0.2">
      <c r="A4" s="5"/>
      <c r="B4" s="4" t="s">
        <v>6</v>
      </c>
      <c r="C4" s="7" t="s">
        <v>1</v>
      </c>
      <c r="D4" s="7" t="s">
        <v>14</v>
      </c>
      <c r="E4" s="7" t="s">
        <v>15</v>
      </c>
      <c r="F4" s="7" t="s">
        <v>2</v>
      </c>
      <c r="G4" s="3"/>
      <c r="H4" s="3"/>
    </row>
    <row r="5" spans="1:8" ht="14.25" customHeight="1" x14ac:dyDescent="0.2">
      <c r="A5" s="5"/>
      <c r="B5" s="4" t="s">
        <v>7</v>
      </c>
      <c r="C5" s="8">
        <v>0.4</v>
      </c>
      <c r="D5" s="9">
        <v>0.16</v>
      </c>
      <c r="E5" s="9">
        <v>0.2</v>
      </c>
      <c r="F5" s="10">
        <v>0.3</v>
      </c>
      <c r="G5" s="3"/>
      <c r="H5" s="3"/>
    </row>
    <row r="6" spans="1:8" ht="14.25" customHeight="1" x14ac:dyDescent="0.2">
      <c r="A6" s="5"/>
      <c r="B6" s="4" t="s">
        <v>9</v>
      </c>
      <c r="C6" s="11">
        <v>0.28000000000000003</v>
      </c>
      <c r="D6" s="12">
        <v>0.22</v>
      </c>
      <c r="E6" s="12">
        <v>0.24</v>
      </c>
      <c r="F6" s="13">
        <v>0.18</v>
      </c>
      <c r="G6" s="3"/>
      <c r="H6" s="3"/>
    </row>
    <row r="7" spans="1:8" ht="14.25" customHeight="1" x14ac:dyDescent="0.2">
      <c r="A7" s="5"/>
      <c r="B7" s="14" t="s">
        <v>10</v>
      </c>
      <c r="C7" s="15">
        <f ca="1">_xll.PsiNormal(C5,C6)</f>
        <v>0.32312752428534192</v>
      </c>
      <c r="D7" s="15">
        <f ca="1">_xll.PsiNormal(D5,D6)</f>
        <v>0.66051258931854939</v>
      </c>
      <c r="E7" s="15">
        <f ca="1">_xll.PsiNormal(E5,E6)</f>
        <v>0.23055022249942819</v>
      </c>
      <c r="F7" s="15">
        <f ca="1">_xll.PsiNormal(F5,F6)</f>
        <v>0.63014439568159886</v>
      </c>
      <c r="G7" s="3"/>
      <c r="H7" s="3"/>
    </row>
    <row r="8" spans="1:8" ht="14.25" customHeight="1" x14ac:dyDescent="0.2">
      <c r="A8" s="5" t="s">
        <v>3</v>
      </c>
      <c r="B8" s="4"/>
      <c r="C8" s="16"/>
      <c r="D8" s="17"/>
      <c r="E8" s="3"/>
      <c r="F8" s="3"/>
      <c r="G8" s="3"/>
      <c r="H8" s="3"/>
    </row>
    <row r="9" spans="1:8" ht="14.25" customHeight="1" x14ac:dyDescent="0.2">
      <c r="A9" s="5"/>
      <c r="B9" s="4" t="s">
        <v>6</v>
      </c>
      <c r="C9" s="18" t="str">
        <f>C4</f>
        <v>MSFT</v>
      </c>
      <c r="D9" s="18" t="str">
        <f>D4</f>
        <v>FORD</v>
      </c>
      <c r="E9" s="18" t="str">
        <f>E4</f>
        <v>DOW</v>
      </c>
      <c r="F9" s="18" t="str">
        <f>F4</f>
        <v>T</v>
      </c>
      <c r="G9" s="7" t="s">
        <v>4</v>
      </c>
      <c r="H9" s="3"/>
    </row>
    <row r="10" spans="1:8" ht="14.25" customHeight="1" x14ac:dyDescent="0.2">
      <c r="A10" s="5"/>
      <c r="B10" s="4" t="s">
        <v>8</v>
      </c>
      <c r="C10" s="25">
        <v>0.25</v>
      </c>
      <c r="D10" s="26">
        <v>0.25</v>
      </c>
      <c r="E10" s="26">
        <v>0.25</v>
      </c>
      <c r="F10" s="27">
        <v>0.25</v>
      </c>
      <c r="G10" s="19">
        <f>SUM(C10:F10)</f>
        <v>1</v>
      </c>
      <c r="H10" s="3"/>
    </row>
    <row r="11" spans="1:8" ht="14.25" customHeight="1" x14ac:dyDescent="0.2">
      <c r="A11" s="5"/>
      <c r="B11" s="3"/>
      <c r="C11" s="16"/>
      <c r="D11" s="17"/>
      <c r="E11" s="3"/>
      <c r="F11" s="3"/>
      <c r="G11" s="3"/>
      <c r="H11" s="3"/>
    </row>
    <row r="12" spans="1:8" ht="14.25" customHeight="1" x14ac:dyDescent="0.2">
      <c r="A12" s="5" t="s">
        <v>17</v>
      </c>
      <c r="B12" s="4" t="s">
        <v>16</v>
      </c>
      <c r="C12" s="28">
        <v>0.13</v>
      </c>
      <c r="D12" s="3"/>
      <c r="F12" s="3"/>
      <c r="G12" s="3"/>
      <c r="H12" s="3"/>
    </row>
    <row r="13" spans="1:8" ht="14.25" customHeight="1" x14ac:dyDescent="0.2">
      <c r="A13" s="3"/>
      <c r="B13" s="4"/>
      <c r="C13" s="4"/>
      <c r="D13" s="3"/>
      <c r="E13" s="3"/>
      <c r="F13" s="6"/>
      <c r="G13" s="4"/>
      <c r="H13" s="4"/>
    </row>
    <row r="14" spans="1:8" ht="14.25" customHeight="1" x14ac:dyDescent="0.2">
      <c r="A14" s="2"/>
      <c r="B14" s="20" t="s">
        <v>11</v>
      </c>
      <c r="C14" s="24">
        <f ca="1">SUMPRODUCT(C7:F7,C10:F10) + _xll.PsiOutput()</f>
        <v>0.46108368294622959</v>
      </c>
      <c r="E14" s="3"/>
      <c r="F14" s="6"/>
      <c r="G14" s="3"/>
      <c r="H14" s="4"/>
    </row>
    <row r="15" spans="1:8" ht="14.25" customHeight="1" x14ac:dyDescent="0.2">
      <c r="A15" s="3"/>
      <c r="B15" s="4"/>
      <c r="C15" s="4" t="s">
        <v>5</v>
      </c>
      <c r="D15" s="3"/>
      <c r="E15" s="3"/>
      <c r="F15" s="21"/>
      <c r="G15" s="4"/>
      <c r="H15" s="4"/>
    </row>
    <row r="16" spans="1:8" ht="14.25" customHeight="1" x14ac:dyDescent="0.2">
      <c r="A16" s="5" t="s">
        <v>12</v>
      </c>
      <c r="C16" s="4"/>
      <c r="D16" s="4"/>
      <c r="E16" s="4"/>
      <c r="F16" s="4"/>
      <c r="G16" s="4"/>
      <c r="H16" s="4"/>
    </row>
    <row r="17" spans="1:8" ht="14.25" customHeight="1" x14ac:dyDescent="0.2">
      <c r="A17" s="3"/>
      <c r="B17" s="22" t="s">
        <v>7</v>
      </c>
      <c r="C17" s="23" t="e">
        <f ca="1">_xll.PsiMean(C14)</f>
        <v>#N/A</v>
      </c>
      <c r="D17" s="3"/>
      <c r="E17" s="3"/>
      <c r="F17" s="4"/>
      <c r="G17" s="4"/>
      <c r="H17" s="4"/>
    </row>
    <row r="18" spans="1:8" ht="14.25" customHeight="1" x14ac:dyDescent="0.2">
      <c r="A18" s="3"/>
      <c r="B18" s="30" t="s">
        <v>13</v>
      </c>
      <c r="C18" s="31" t="e">
        <f ca="1">_xll.PsiStdDev(C14)</f>
        <v>#N/A</v>
      </c>
      <c r="D18" s="3"/>
      <c r="E18" s="3"/>
      <c r="F18" s="3"/>
      <c r="G18" s="3"/>
      <c r="H18" s="3"/>
    </row>
    <row r="19" spans="1:8" ht="14.25" customHeight="1" x14ac:dyDescent="0.2">
      <c r="A19" s="3"/>
      <c r="B19" s="3" t="s">
        <v>19</v>
      </c>
      <c r="C19" s="29" t="e">
        <f ca="1">_xll.PsiPercentile(C14,0.1)</f>
        <v>#N/A</v>
      </c>
      <c r="D19" s="3"/>
      <c r="E19" s="3"/>
      <c r="F19" s="3"/>
      <c r="G19" s="3"/>
      <c r="H19" s="3"/>
    </row>
    <row r="20" spans="1:8" ht="14.25" customHeight="1" x14ac:dyDescent="0.2">
      <c r="B20" s="3" t="s">
        <v>20</v>
      </c>
      <c r="C20" s="28">
        <v>0.12</v>
      </c>
      <c r="D20" s="3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15.13</vt:lpstr>
      <vt:lpstr>CB_DATA_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Ken.Baker</dc:creator>
  <cp:lastModifiedBy>Baker, Kenneth R.</cp:lastModifiedBy>
  <dcterms:created xsi:type="dcterms:W3CDTF">2002-08-16T17:12:37Z</dcterms:created>
  <dcterms:modified xsi:type="dcterms:W3CDTF">2016-02-19T23:13:49Z</dcterms:modified>
</cp:coreProperties>
</file>