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<sst xmlns="http://schemas.openxmlformats.org/spreadsheetml/2006/main" count="35" uniqueCount="29">
  <si>
    <t>Project Start Date</t>
  </si>
  <si>
    <t>Project Name</t>
  </si>
  <si>
    <t>Enter your project name</t>
  </si>
  <si>
    <t>Week starting</t>
  </si>
  <si>
    <t>#</t>
  </si>
  <si>
    <t>Activity</t>
  </si>
  <si>
    <t>Assigned To</t>
  </si>
  <si>
    <t>Start</t>
  </si>
  <si>
    <t>End</t>
  </si>
  <si>
    <t>Days</t>
  </si>
  <si>
    <t>Status</t>
  </si>
  <si>
    <t>%Done</t>
  </si>
  <si>
    <t>Project Kick off</t>
  </si>
  <si>
    <t>John</t>
  </si>
  <si>
    <t xml:space="preserve">Not Started </t>
  </si>
  <si>
    <t>Project Task</t>
  </si>
  <si>
    <t>Ann</t>
  </si>
  <si>
    <t>Completed</t>
  </si>
  <si>
    <t xml:space="preserve">Task1 </t>
  </si>
  <si>
    <t>Mary</t>
  </si>
  <si>
    <t>Task 2</t>
  </si>
  <si>
    <t>George</t>
  </si>
  <si>
    <t>Task 3</t>
  </si>
  <si>
    <t>Max</t>
  </si>
  <si>
    <t>Blocked</t>
  </si>
  <si>
    <t>Task 4</t>
  </si>
  <si>
    <t>Tim</t>
  </si>
  <si>
    <t>Statuses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</si>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</sst>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&quot;-&quot;yyyy"/>
    <numFmt numFmtId="165" formatCode="mmm"/>
    <numFmt numFmtId="166" formatCode="d&quot;-&quot;mmm"/>
    <numFmt numFmtId="167" formatCode="d&quot;-&quot;mmm&quot;-&quot;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21.0"/>
      <color theme="1"/>
      <name val="Amatic SC"/>
    </font>
    <font>
      <i/>
      <color theme="1"/>
      <name val="Arial"/>
      <scheme val="minor"/>
    </font>
    <font>
      <sz val="11.0"/>
      <color rgb="FF0F0F0F"/>
      <name val="Roboto"/>
    </font>
    <font>
      <b/>
      <sz val="9.0"/>
      <color theme="1"/>
      <name val="Arial"/>
      <scheme val="minor"/>
    </font>
    <font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16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2" fontId="1" numFmtId="164" xfId="0" applyBorder="1" applyFill="1" applyFont="1" applyNumberFormat="1"/>
    <xf borderId="3" fillId="3" fontId="2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2" fontId="1" numFmtId="164" xfId="0" applyBorder="1" applyFont="1" applyNumberFormat="1"/>
    <xf borderId="3" fillId="0" fontId="1" numFmtId="165" xfId="0" applyAlignment="1" applyBorder="1" applyFont="1" applyNumberFormat="1">
      <alignment horizontal="center"/>
    </xf>
    <xf borderId="3" fillId="4" fontId="1" numFmtId="165" xfId="0" applyAlignment="1" applyBorder="1" applyFill="1" applyFont="1" applyNumberFormat="1">
      <alignment horizontal="center"/>
    </xf>
    <xf borderId="8" fillId="0" fontId="1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right" readingOrder="0" vertical="top"/>
    </xf>
    <xf borderId="8" fillId="5" fontId="6" numFmtId="166" xfId="0" applyAlignment="1" applyBorder="1" applyFill="1" applyFont="1" applyNumberFormat="1">
      <alignment readingOrder="0" textRotation="90"/>
    </xf>
    <xf borderId="8" fillId="0" fontId="2" numFmtId="166" xfId="0" applyAlignment="1" applyBorder="1" applyFont="1" applyNumberFormat="1">
      <alignment textRotation="90"/>
    </xf>
    <xf borderId="9" fillId="0" fontId="2" numFmtId="166" xfId="0" applyAlignment="1" applyBorder="1" applyFont="1" applyNumberFormat="1">
      <alignment textRotation="90"/>
    </xf>
    <xf borderId="3" fillId="0" fontId="2" numFmtId="0" xfId="0" applyBorder="1" applyFont="1"/>
    <xf borderId="4" fillId="0" fontId="7" numFmtId="0" xfId="0" applyAlignment="1" applyBorder="1" applyFont="1">
      <alignment horizontal="center" readingOrder="0"/>
    </xf>
    <xf borderId="5" fillId="3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4" fillId="3" fontId="7" numFmtId="0" xfId="0" applyAlignment="1" applyBorder="1" applyFont="1">
      <alignment horizontal="center" readingOrder="0" vertical="center"/>
    </xf>
    <xf borderId="4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7" numFmtId="0" xfId="0" applyAlignment="1" applyBorder="1" applyFont="1">
      <alignment horizontal="center" readingOrder="0"/>
    </xf>
    <xf borderId="13" fillId="0" fontId="8" numFmtId="0" xfId="0" applyAlignment="1" applyBorder="1" applyFont="1">
      <alignment horizontal="right" readingOrder="0"/>
    </xf>
    <xf borderId="12" fillId="0" fontId="8" numFmtId="0" xfId="0" applyAlignment="1" applyBorder="1" applyFont="1">
      <alignment horizontal="right" readingOrder="0"/>
    </xf>
    <xf borderId="12" fillId="0" fontId="8" numFmtId="167" xfId="0" applyAlignment="1" applyBorder="1" applyFont="1" applyNumberFormat="1">
      <alignment horizontal="right" readingOrder="0" textRotation="0" vertical="center"/>
    </xf>
    <xf borderId="12" fillId="6" fontId="8" numFmtId="0" xfId="0" applyAlignment="1" applyBorder="1" applyFill="1" applyFont="1">
      <alignment horizontal="center" vertical="center"/>
    </xf>
    <xf borderId="12" fillId="0" fontId="8" numFmtId="9" xfId="0" applyAlignment="1" applyBorder="1" applyFont="1" applyNumberFormat="1">
      <alignment horizontal="center" readingOrder="0" vertical="center"/>
    </xf>
    <xf borderId="14" fillId="0" fontId="2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/>
    </xf>
    <xf borderId="13" fillId="0" fontId="8" numFmtId="0" xfId="0" applyAlignment="1" applyBorder="1" applyFont="1">
      <alignment horizontal="right"/>
    </xf>
    <xf borderId="12" fillId="0" fontId="8" numFmtId="0" xfId="0" applyAlignment="1" applyBorder="1" applyFont="1">
      <alignment horizontal="right"/>
    </xf>
    <xf borderId="12" fillId="0" fontId="8" numFmtId="167" xfId="0" applyAlignment="1" applyBorder="1" applyFont="1" applyNumberFormat="1">
      <alignment horizontal="right"/>
    </xf>
    <xf borderId="14" fillId="0" fontId="2" numFmtId="0" xfId="0" applyBorder="1" applyFont="1"/>
    <xf borderId="15" fillId="0" fontId="2" numFmtId="0" xfId="0" applyAlignment="1" applyBorder="1" applyFont="1">
      <alignment readingOrder="0"/>
    </xf>
    <xf borderId="15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8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0"/>
    <col customWidth="1" min="2" max="2" width="4.88"/>
    <col customWidth="1" min="3" max="3" width="13.13"/>
    <col customWidth="1" min="4" max="4" width="12.5"/>
    <col customWidth="1" min="5" max="5" width="10.88"/>
    <col customWidth="1" min="6" max="6" width="8.88"/>
    <col customWidth="1" min="7" max="7" width="6.75"/>
    <col customWidth="1" min="8" max="8" width="16.75"/>
    <col customWidth="1" min="9" max="9" width="12.5"/>
    <col customWidth="1" min="10" max="10" width="4.75"/>
    <col customWidth="1" min="11" max="11" width="4.5"/>
    <col customWidth="1" min="12" max="12" width="4.63"/>
    <col customWidth="1" min="13" max="13" width="4.88"/>
    <col customWidth="1" min="14" max="15" width="4.13"/>
    <col customWidth="1" min="16" max="16" width="4.25"/>
    <col customWidth="1" min="17" max="17" width="4.0"/>
    <col customWidth="1" min="18" max="19" width="3.88"/>
    <col customWidth="1" min="20" max="21" width="4.0"/>
    <col customWidth="1" min="22" max="22" width="3.75"/>
    <col customWidth="1" min="23" max="23" width="4.5"/>
    <col customWidth="1" min="24" max="24" width="4.38"/>
    <col customWidth="1" min="25" max="25" width="4.63"/>
    <col customWidth="1" min="26" max="49" width="5.0"/>
  </cols>
  <sheetData>
    <row r="1" ht="9.75" customHeight="1"/>
    <row r="2">
      <c r="C2" s="1" t="s">
        <v>0</v>
      </c>
      <c r="D2" s="2"/>
      <c r="K2" s="3">
        <v>2025.0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6">
        <v>2025.0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3">
        <v>2025.0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5"/>
    </row>
    <row r="3">
      <c r="C3" s="7"/>
      <c r="D3" s="8">
        <f>today()</f>
        <v>45695</v>
      </c>
      <c r="K3" s="9">
        <f>L4</f>
        <v>45698</v>
      </c>
      <c r="L3" s="4"/>
      <c r="M3" s="4"/>
      <c r="N3" s="5"/>
      <c r="O3" s="10">
        <f>P4</f>
        <v>45726</v>
      </c>
      <c r="P3" s="4"/>
      <c r="Q3" s="4"/>
      <c r="R3" s="5"/>
      <c r="S3" s="9">
        <f>T4</f>
        <v>45754</v>
      </c>
      <c r="T3" s="4"/>
      <c r="U3" s="4"/>
      <c r="V3" s="4"/>
      <c r="W3" s="5"/>
      <c r="X3" s="10">
        <f>Y4</f>
        <v>45789</v>
      </c>
      <c r="Y3" s="4"/>
      <c r="Z3" s="4"/>
      <c r="AA3" s="5"/>
      <c r="AB3" s="9">
        <f>AC4</f>
        <v>45817</v>
      </c>
      <c r="AC3" s="4"/>
      <c r="AD3" s="4"/>
      <c r="AE3" s="4"/>
      <c r="AF3" s="5"/>
      <c r="AG3" s="10">
        <f>AG4</f>
        <v>45845</v>
      </c>
      <c r="AH3" s="4"/>
      <c r="AI3" s="4"/>
      <c r="AJ3" s="5"/>
      <c r="AK3" s="9">
        <f>AL4</f>
        <v>45880</v>
      </c>
      <c r="AL3" s="4"/>
      <c r="AM3" s="4"/>
      <c r="AN3" s="5"/>
      <c r="AO3" s="10">
        <f>AP4</f>
        <v>45908</v>
      </c>
      <c r="AP3" s="4"/>
      <c r="AQ3" s="4"/>
      <c r="AR3" s="5"/>
      <c r="AS3" s="9">
        <f>AT4</f>
        <v>45936</v>
      </c>
      <c r="AT3" s="4"/>
      <c r="AU3" s="4"/>
      <c r="AV3" s="5"/>
      <c r="AW3" s="11" t="str">
        <f>AX4</f>
        <v/>
      </c>
    </row>
    <row r="4" ht="39.75" customHeight="1">
      <c r="C4" s="12" t="s">
        <v>1</v>
      </c>
      <c r="D4" s="13" t="s">
        <v>2</v>
      </c>
      <c r="H4" s="14"/>
      <c r="I4" s="15" t="s">
        <v>3</v>
      </c>
      <c r="K4" s="16">
        <f>IF(MONTH(D3-WEEKDAY((D3),2)+1) &lt; MONTH(D3), (D3-28-DAY(D3)+7) - WEEKDAY((D3-DAY(D3)+7),2)+1, (D3-DAY(D3)+7) - WEEKDAY((D3-DAY(D3)+7),2)+1)</f>
        <v>45691</v>
      </c>
      <c r="L4" s="17">
        <f t="shared" ref="L4:AW4" si="1">K4+7</f>
        <v>45698</v>
      </c>
      <c r="M4" s="17">
        <f t="shared" si="1"/>
        <v>45705</v>
      </c>
      <c r="N4" s="17">
        <f t="shared" si="1"/>
        <v>45712</v>
      </c>
      <c r="O4" s="18">
        <f t="shared" si="1"/>
        <v>45719</v>
      </c>
      <c r="P4" s="18">
        <f t="shared" si="1"/>
        <v>45726</v>
      </c>
      <c r="Q4" s="18">
        <f t="shared" si="1"/>
        <v>45733</v>
      </c>
      <c r="R4" s="18">
        <f t="shared" si="1"/>
        <v>45740</v>
      </c>
      <c r="S4" s="18">
        <f t="shared" si="1"/>
        <v>45747</v>
      </c>
      <c r="T4" s="18">
        <f t="shared" si="1"/>
        <v>45754</v>
      </c>
      <c r="U4" s="18">
        <f t="shared" si="1"/>
        <v>45761</v>
      </c>
      <c r="V4" s="18">
        <f t="shared" si="1"/>
        <v>45768</v>
      </c>
      <c r="W4" s="18">
        <f t="shared" si="1"/>
        <v>45775</v>
      </c>
      <c r="X4" s="18">
        <f t="shared" si="1"/>
        <v>45782</v>
      </c>
      <c r="Y4" s="18">
        <f t="shared" si="1"/>
        <v>45789</v>
      </c>
      <c r="Z4" s="18">
        <f t="shared" si="1"/>
        <v>45796</v>
      </c>
      <c r="AA4" s="18">
        <f t="shared" si="1"/>
        <v>45803</v>
      </c>
      <c r="AB4" s="18">
        <f t="shared" si="1"/>
        <v>45810</v>
      </c>
      <c r="AC4" s="18">
        <f t="shared" si="1"/>
        <v>45817</v>
      </c>
      <c r="AD4" s="18">
        <f t="shared" si="1"/>
        <v>45824</v>
      </c>
      <c r="AE4" s="18">
        <f t="shared" si="1"/>
        <v>45831</v>
      </c>
      <c r="AF4" s="18">
        <f t="shared" si="1"/>
        <v>45838</v>
      </c>
      <c r="AG4" s="18">
        <f t="shared" si="1"/>
        <v>45845</v>
      </c>
      <c r="AH4" s="18">
        <f t="shared" si="1"/>
        <v>45852</v>
      </c>
      <c r="AI4" s="18">
        <f t="shared" si="1"/>
        <v>45859</v>
      </c>
      <c r="AJ4" s="18">
        <f t="shared" si="1"/>
        <v>45866</v>
      </c>
      <c r="AK4" s="18">
        <f t="shared" si="1"/>
        <v>45873</v>
      </c>
      <c r="AL4" s="18">
        <f t="shared" si="1"/>
        <v>45880</v>
      </c>
      <c r="AM4" s="18">
        <f t="shared" si="1"/>
        <v>45887</v>
      </c>
      <c r="AN4" s="18">
        <f t="shared" si="1"/>
        <v>45894</v>
      </c>
      <c r="AO4" s="18">
        <f t="shared" si="1"/>
        <v>45901</v>
      </c>
      <c r="AP4" s="18">
        <f t="shared" si="1"/>
        <v>45908</v>
      </c>
      <c r="AQ4" s="18">
        <f t="shared" si="1"/>
        <v>45915</v>
      </c>
      <c r="AR4" s="18">
        <f t="shared" si="1"/>
        <v>45922</v>
      </c>
      <c r="AS4" s="18">
        <f t="shared" si="1"/>
        <v>45929</v>
      </c>
      <c r="AT4" s="18">
        <f t="shared" si="1"/>
        <v>45936</v>
      </c>
      <c r="AU4" s="18">
        <f t="shared" si="1"/>
        <v>45943</v>
      </c>
      <c r="AV4" s="18">
        <f t="shared" si="1"/>
        <v>45950</v>
      </c>
      <c r="AW4" s="18">
        <f t="shared" si="1"/>
        <v>45957</v>
      </c>
    </row>
    <row r="5">
      <c r="A5" s="19"/>
      <c r="B5" s="20" t="s">
        <v>4</v>
      </c>
      <c r="C5" s="21" t="s">
        <v>5</v>
      </c>
      <c r="D5" s="22" t="s">
        <v>6</v>
      </c>
      <c r="E5" s="23" t="s">
        <v>7</v>
      </c>
      <c r="F5" s="22" t="s">
        <v>8</v>
      </c>
      <c r="G5" s="23" t="s">
        <v>9</v>
      </c>
      <c r="H5" s="22" t="s">
        <v>10</v>
      </c>
      <c r="I5" s="23" t="s">
        <v>11</v>
      </c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6"/>
    </row>
    <row r="6" ht="28.5" customHeight="1">
      <c r="B6" s="27">
        <v>1.0</v>
      </c>
      <c r="C6" s="28" t="s">
        <v>12</v>
      </c>
      <c r="D6" s="29" t="s">
        <v>13</v>
      </c>
      <c r="E6" s="30">
        <v>45780.0</v>
      </c>
      <c r="F6" s="30">
        <v>45945.0</v>
      </c>
      <c r="G6" s="31">
        <f t="shared" ref="G6:G11" si="3">if(F6="","",NETWORKDAYS(E6,F6))</f>
        <v>118</v>
      </c>
      <c r="H6" s="29" t="s">
        <v>14</v>
      </c>
      <c r="I6" s="32">
        <v>0.0</v>
      </c>
      <c r="K6" s="33" t="str">
        <f t="shared" ref="K6:AW6" si="2">if(K$4=($F6-weekday($F6,2)+1),"♦️","")</f>
        <v/>
      </c>
      <c r="L6" s="33" t="str">
        <f t="shared" si="2"/>
        <v/>
      </c>
      <c r="M6" s="33" t="str">
        <f t="shared" si="2"/>
        <v/>
      </c>
      <c r="N6" s="33" t="str">
        <f t="shared" si="2"/>
        <v/>
      </c>
      <c r="O6" s="33" t="str">
        <f t="shared" si="2"/>
        <v/>
      </c>
      <c r="P6" s="33" t="str">
        <f t="shared" si="2"/>
        <v/>
      </c>
      <c r="Q6" s="33" t="str">
        <f t="shared" si="2"/>
        <v/>
      </c>
      <c r="R6" s="33" t="str">
        <f t="shared" si="2"/>
        <v/>
      </c>
      <c r="S6" s="33" t="str">
        <f t="shared" si="2"/>
        <v/>
      </c>
      <c r="T6" s="33" t="str">
        <f t="shared" si="2"/>
        <v/>
      </c>
      <c r="U6" s="33" t="str">
        <f t="shared" si="2"/>
        <v/>
      </c>
      <c r="V6" s="33" t="str">
        <f t="shared" si="2"/>
        <v/>
      </c>
      <c r="W6" s="33" t="str">
        <f t="shared" si="2"/>
        <v/>
      </c>
      <c r="X6" s="33" t="str">
        <f t="shared" si="2"/>
        <v/>
      </c>
      <c r="Y6" s="33" t="str">
        <f t="shared" si="2"/>
        <v/>
      </c>
      <c r="Z6" s="33" t="str">
        <f t="shared" si="2"/>
        <v/>
      </c>
      <c r="AA6" s="33" t="str">
        <f t="shared" si="2"/>
        <v/>
      </c>
      <c r="AB6" s="33" t="str">
        <f t="shared" si="2"/>
        <v/>
      </c>
      <c r="AC6" s="33" t="str">
        <f t="shared" si="2"/>
        <v/>
      </c>
      <c r="AD6" s="33" t="str">
        <f t="shared" si="2"/>
        <v/>
      </c>
      <c r="AE6" s="33" t="str">
        <f t="shared" si="2"/>
        <v/>
      </c>
      <c r="AF6" s="33" t="str">
        <f t="shared" si="2"/>
        <v/>
      </c>
      <c r="AG6" s="33" t="str">
        <f t="shared" si="2"/>
        <v/>
      </c>
      <c r="AH6" s="33" t="str">
        <f t="shared" si="2"/>
        <v/>
      </c>
      <c r="AI6" s="33" t="str">
        <f t="shared" si="2"/>
        <v/>
      </c>
      <c r="AJ6" s="33" t="str">
        <f t="shared" si="2"/>
        <v/>
      </c>
      <c r="AK6" s="33" t="str">
        <f t="shared" si="2"/>
        <v/>
      </c>
      <c r="AL6" s="33" t="str">
        <f t="shared" si="2"/>
        <v/>
      </c>
      <c r="AM6" s="33" t="str">
        <f t="shared" si="2"/>
        <v/>
      </c>
      <c r="AN6" s="33" t="str">
        <f t="shared" si="2"/>
        <v/>
      </c>
      <c r="AO6" s="33" t="str">
        <f t="shared" si="2"/>
        <v/>
      </c>
      <c r="AP6" s="33" t="str">
        <f t="shared" si="2"/>
        <v/>
      </c>
      <c r="AQ6" s="33" t="str">
        <f t="shared" si="2"/>
        <v/>
      </c>
      <c r="AR6" s="33" t="str">
        <f t="shared" si="2"/>
        <v/>
      </c>
      <c r="AS6" s="33" t="str">
        <f t="shared" si="2"/>
        <v/>
      </c>
      <c r="AT6" s="33" t="str">
        <f t="shared" si="2"/>
        <v/>
      </c>
      <c r="AU6" s="33" t="str">
        <f t="shared" si="2"/>
        <v>♦️</v>
      </c>
      <c r="AV6" s="33" t="str">
        <f t="shared" si="2"/>
        <v/>
      </c>
      <c r="AW6" s="33" t="str">
        <f t="shared" si="2"/>
        <v/>
      </c>
    </row>
    <row r="7" ht="27.75" customHeight="1">
      <c r="B7" s="27">
        <v>2.0</v>
      </c>
      <c r="C7" s="28" t="s">
        <v>15</v>
      </c>
      <c r="D7" s="29" t="s">
        <v>16</v>
      </c>
      <c r="E7" s="30">
        <v>45709.0</v>
      </c>
      <c r="F7" s="30">
        <v>45871.0</v>
      </c>
      <c r="G7" s="31">
        <f t="shared" si="3"/>
        <v>116</v>
      </c>
      <c r="H7" s="29" t="s">
        <v>17</v>
      </c>
      <c r="I7" s="32">
        <v>1.0</v>
      </c>
      <c r="K7" s="33" t="str">
        <f t="shared" ref="K7:AW7" si="4">if(K$4=($F7-weekday($F7,2)+1),"♦️","")</f>
        <v/>
      </c>
      <c r="L7" s="33" t="str">
        <f t="shared" si="4"/>
        <v/>
      </c>
      <c r="M7" s="33" t="str">
        <f t="shared" si="4"/>
        <v/>
      </c>
      <c r="N7" s="33" t="str">
        <f t="shared" si="4"/>
        <v/>
      </c>
      <c r="O7" s="33" t="str">
        <f t="shared" si="4"/>
        <v/>
      </c>
      <c r="P7" s="33" t="str">
        <f t="shared" si="4"/>
        <v/>
      </c>
      <c r="Q7" s="33" t="str">
        <f t="shared" si="4"/>
        <v/>
      </c>
      <c r="R7" s="33" t="str">
        <f t="shared" si="4"/>
        <v/>
      </c>
      <c r="S7" s="33" t="str">
        <f t="shared" si="4"/>
        <v/>
      </c>
      <c r="T7" s="33" t="str">
        <f t="shared" si="4"/>
        <v/>
      </c>
      <c r="U7" s="33" t="str">
        <f t="shared" si="4"/>
        <v/>
      </c>
      <c r="V7" s="33" t="str">
        <f t="shared" si="4"/>
        <v/>
      </c>
      <c r="W7" s="33" t="str">
        <f t="shared" si="4"/>
        <v/>
      </c>
      <c r="X7" s="33" t="str">
        <f t="shared" si="4"/>
        <v/>
      </c>
      <c r="Y7" s="33" t="str">
        <f t="shared" si="4"/>
        <v/>
      </c>
      <c r="Z7" s="33" t="str">
        <f t="shared" si="4"/>
        <v/>
      </c>
      <c r="AA7" s="33" t="str">
        <f t="shared" si="4"/>
        <v/>
      </c>
      <c r="AB7" s="33" t="str">
        <f t="shared" si="4"/>
        <v/>
      </c>
      <c r="AC7" s="33" t="str">
        <f t="shared" si="4"/>
        <v/>
      </c>
      <c r="AD7" s="33" t="str">
        <f t="shared" si="4"/>
        <v/>
      </c>
      <c r="AE7" s="33" t="str">
        <f t="shared" si="4"/>
        <v/>
      </c>
      <c r="AF7" s="33" t="str">
        <f t="shared" si="4"/>
        <v/>
      </c>
      <c r="AG7" s="33" t="str">
        <f t="shared" si="4"/>
        <v/>
      </c>
      <c r="AH7" s="33" t="str">
        <f t="shared" si="4"/>
        <v/>
      </c>
      <c r="AI7" s="33" t="str">
        <f t="shared" si="4"/>
        <v/>
      </c>
      <c r="AJ7" s="33" t="str">
        <f t="shared" si="4"/>
        <v>♦️</v>
      </c>
      <c r="AK7" s="33" t="str">
        <f t="shared" si="4"/>
        <v/>
      </c>
      <c r="AL7" s="33" t="str">
        <f t="shared" si="4"/>
        <v/>
      </c>
      <c r="AM7" s="33" t="str">
        <f t="shared" si="4"/>
        <v/>
      </c>
      <c r="AN7" s="33" t="str">
        <f t="shared" si="4"/>
        <v/>
      </c>
      <c r="AO7" s="33" t="str">
        <f t="shared" si="4"/>
        <v/>
      </c>
      <c r="AP7" s="33" t="str">
        <f t="shared" si="4"/>
        <v/>
      </c>
      <c r="AQ7" s="33" t="str">
        <f t="shared" si="4"/>
        <v/>
      </c>
      <c r="AR7" s="33" t="str">
        <f t="shared" si="4"/>
        <v/>
      </c>
      <c r="AS7" s="33" t="str">
        <f t="shared" si="4"/>
        <v/>
      </c>
      <c r="AT7" s="33" t="str">
        <f t="shared" si="4"/>
        <v/>
      </c>
      <c r="AU7" s="33" t="str">
        <f t="shared" si="4"/>
        <v/>
      </c>
      <c r="AV7" s="33" t="str">
        <f t="shared" si="4"/>
        <v/>
      </c>
      <c r="AW7" s="33" t="str">
        <f t="shared" si="4"/>
        <v/>
      </c>
    </row>
    <row r="8" ht="26.25" customHeight="1">
      <c r="B8" s="27">
        <v>3.0</v>
      </c>
      <c r="C8" s="28" t="s">
        <v>18</v>
      </c>
      <c r="D8" s="29" t="s">
        <v>19</v>
      </c>
      <c r="E8" s="30">
        <v>45706.0</v>
      </c>
      <c r="F8" s="30">
        <v>45805.0</v>
      </c>
      <c r="G8" s="31">
        <f t="shared" si="3"/>
        <v>72</v>
      </c>
      <c r="H8" s="29" t="s">
        <v>14</v>
      </c>
      <c r="I8" s="32">
        <v>1.0</v>
      </c>
      <c r="K8" s="33" t="str">
        <f t="shared" ref="K8:AW8" si="5">if(K$4=($F8-weekday($F8,2)+1),"♦️","")</f>
        <v/>
      </c>
      <c r="L8" s="33" t="str">
        <f t="shared" si="5"/>
        <v/>
      </c>
      <c r="M8" s="33" t="str">
        <f t="shared" si="5"/>
        <v/>
      </c>
      <c r="N8" s="33" t="str">
        <f t="shared" si="5"/>
        <v/>
      </c>
      <c r="O8" s="33" t="str">
        <f t="shared" si="5"/>
        <v/>
      </c>
      <c r="P8" s="33" t="str">
        <f t="shared" si="5"/>
        <v/>
      </c>
      <c r="Q8" s="33" t="str">
        <f t="shared" si="5"/>
        <v/>
      </c>
      <c r="R8" s="33" t="str">
        <f t="shared" si="5"/>
        <v/>
      </c>
      <c r="S8" s="33" t="str">
        <f t="shared" si="5"/>
        <v/>
      </c>
      <c r="T8" s="33" t="str">
        <f t="shared" si="5"/>
        <v/>
      </c>
      <c r="U8" s="33" t="str">
        <f t="shared" si="5"/>
        <v/>
      </c>
      <c r="V8" s="33" t="str">
        <f t="shared" si="5"/>
        <v/>
      </c>
      <c r="W8" s="33" t="str">
        <f t="shared" si="5"/>
        <v/>
      </c>
      <c r="X8" s="33" t="str">
        <f t="shared" si="5"/>
        <v/>
      </c>
      <c r="Y8" s="33" t="str">
        <f t="shared" si="5"/>
        <v/>
      </c>
      <c r="Z8" s="33" t="str">
        <f t="shared" si="5"/>
        <v/>
      </c>
      <c r="AA8" s="33" t="str">
        <f t="shared" si="5"/>
        <v>♦️</v>
      </c>
      <c r="AB8" s="33" t="str">
        <f t="shared" si="5"/>
        <v/>
      </c>
      <c r="AC8" s="33" t="str">
        <f t="shared" si="5"/>
        <v/>
      </c>
      <c r="AD8" s="33" t="str">
        <f t="shared" si="5"/>
        <v/>
      </c>
      <c r="AE8" s="33" t="str">
        <f t="shared" si="5"/>
        <v/>
      </c>
      <c r="AF8" s="33" t="str">
        <f t="shared" si="5"/>
        <v/>
      </c>
      <c r="AG8" s="33" t="str">
        <f t="shared" si="5"/>
        <v/>
      </c>
      <c r="AH8" s="33" t="str">
        <f t="shared" si="5"/>
        <v/>
      </c>
      <c r="AI8" s="33" t="str">
        <f t="shared" si="5"/>
        <v/>
      </c>
      <c r="AJ8" s="33" t="str">
        <f t="shared" si="5"/>
        <v/>
      </c>
      <c r="AK8" s="33" t="str">
        <f t="shared" si="5"/>
        <v/>
      </c>
      <c r="AL8" s="33" t="str">
        <f t="shared" si="5"/>
        <v/>
      </c>
      <c r="AM8" s="33" t="str">
        <f t="shared" si="5"/>
        <v/>
      </c>
      <c r="AN8" s="33" t="str">
        <f t="shared" si="5"/>
        <v/>
      </c>
      <c r="AO8" s="33" t="str">
        <f t="shared" si="5"/>
        <v/>
      </c>
      <c r="AP8" s="33" t="str">
        <f t="shared" si="5"/>
        <v/>
      </c>
      <c r="AQ8" s="33" t="str">
        <f t="shared" si="5"/>
        <v/>
      </c>
      <c r="AR8" s="33" t="str">
        <f t="shared" si="5"/>
        <v/>
      </c>
      <c r="AS8" s="33" t="str">
        <f t="shared" si="5"/>
        <v/>
      </c>
      <c r="AT8" s="33" t="str">
        <f t="shared" si="5"/>
        <v/>
      </c>
      <c r="AU8" s="33" t="str">
        <f t="shared" si="5"/>
        <v/>
      </c>
      <c r="AV8" s="33" t="str">
        <f t="shared" si="5"/>
        <v/>
      </c>
      <c r="AW8" s="33" t="str">
        <f t="shared" si="5"/>
        <v/>
      </c>
    </row>
    <row r="9" ht="27.0" customHeight="1">
      <c r="B9" s="27">
        <v>4.0</v>
      </c>
      <c r="C9" s="28" t="s">
        <v>20</v>
      </c>
      <c r="D9" s="29" t="s">
        <v>21</v>
      </c>
      <c r="E9" s="30">
        <v>45814.0</v>
      </c>
      <c r="F9" s="30">
        <v>45928.0</v>
      </c>
      <c r="G9" s="31">
        <f t="shared" si="3"/>
        <v>81</v>
      </c>
      <c r="H9" s="29" t="s">
        <v>14</v>
      </c>
      <c r="I9" s="32">
        <v>0.0</v>
      </c>
      <c r="K9" s="33" t="str">
        <f t="shared" ref="K9:AW9" si="6">if(K$4=($F9-weekday($F9,2)+1),"♦️","")</f>
        <v/>
      </c>
      <c r="L9" s="33" t="str">
        <f t="shared" si="6"/>
        <v/>
      </c>
      <c r="M9" s="33" t="str">
        <f t="shared" si="6"/>
        <v/>
      </c>
      <c r="N9" s="33" t="str">
        <f t="shared" si="6"/>
        <v/>
      </c>
      <c r="O9" s="33" t="str">
        <f t="shared" si="6"/>
        <v/>
      </c>
      <c r="P9" s="33" t="str">
        <f t="shared" si="6"/>
        <v/>
      </c>
      <c r="Q9" s="33" t="str">
        <f t="shared" si="6"/>
        <v/>
      </c>
      <c r="R9" s="33" t="str">
        <f t="shared" si="6"/>
        <v/>
      </c>
      <c r="S9" s="33" t="str">
        <f t="shared" si="6"/>
        <v/>
      </c>
      <c r="T9" s="33" t="str">
        <f t="shared" si="6"/>
        <v/>
      </c>
      <c r="U9" s="33" t="str">
        <f t="shared" si="6"/>
        <v/>
      </c>
      <c r="V9" s="33" t="str">
        <f t="shared" si="6"/>
        <v/>
      </c>
      <c r="W9" s="33" t="str">
        <f t="shared" si="6"/>
        <v/>
      </c>
      <c r="X9" s="33" t="str">
        <f t="shared" si="6"/>
        <v/>
      </c>
      <c r="Y9" s="33" t="str">
        <f t="shared" si="6"/>
        <v/>
      </c>
      <c r="Z9" s="33" t="str">
        <f t="shared" si="6"/>
        <v/>
      </c>
      <c r="AA9" s="33" t="str">
        <f t="shared" si="6"/>
        <v/>
      </c>
      <c r="AB9" s="33" t="str">
        <f t="shared" si="6"/>
        <v/>
      </c>
      <c r="AC9" s="33" t="str">
        <f t="shared" si="6"/>
        <v/>
      </c>
      <c r="AD9" s="33" t="str">
        <f t="shared" si="6"/>
        <v/>
      </c>
      <c r="AE9" s="33" t="str">
        <f t="shared" si="6"/>
        <v/>
      </c>
      <c r="AF9" s="33" t="str">
        <f t="shared" si="6"/>
        <v/>
      </c>
      <c r="AG9" s="33" t="str">
        <f t="shared" si="6"/>
        <v/>
      </c>
      <c r="AH9" s="33" t="str">
        <f t="shared" si="6"/>
        <v/>
      </c>
      <c r="AI9" s="33" t="str">
        <f t="shared" si="6"/>
        <v/>
      </c>
      <c r="AJ9" s="33" t="str">
        <f t="shared" si="6"/>
        <v/>
      </c>
      <c r="AK9" s="33" t="str">
        <f t="shared" si="6"/>
        <v/>
      </c>
      <c r="AL9" s="33" t="str">
        <f t="shared" si="6"/>
        <v/>
      </c>
      <c r="AM9" s="33" t="str">
        <f t="shared" si="6"/>
        <v/>
      </c>
      <c r="AN9" s="33" t="str">
        <f t="shared" si="6"/>
        <v/>
      </c>
      <c r="AO9" s="33" t="str">
        <f t="shared" si="6"/>
        <v/>
      </c>
      <c r="AP9" s="33" t="str">
        <f t="shared" si="6"/>
        <v/>
      </c>
      <c r="AQ9" s="33" t="str">
        <f t="shared" si="6"/>
        <v/>
      </c>
      <c r="AR9" s="33" t="str">
        <f t="shared" si="6"/>
        <v>♦️</v>
      </c>
      <c r="AS9" s="33" t="str">
        <f t="shared" si="6"/>
        <v/>
      </c>
      <c r="AT9" s="33" t="str">
        <f t="shared" si="6"/>
        <v/>
      </c>
      <c r="AU9" s="33" t="str">
        <f t="shared" si="6"/>
        <v/>
      </c>
      <c r="AV9" s="33" t="str">
        <f t="shared" si="6"/>
        <v/>
      </c>
      <c r="AW9" s="33" t="str">
        <f t="shared" si="6"/>
        <v/>
      </c>
    </row>
    <row r="10" ht="26.25" customHeight="1">
      <c r="B10" s="27">
        <v>5.0</v>
      </c>
      <c r="C10" s="28" t="s">
        <v>22</v>
      </c>
      <c r="D10" s="29" t="s">
        <v>23</v>
      </c>
      <c r="E10" s="30">
        <v>45719.0</v>
      </c>
      <c r="F10" s="30">
        <v>45866.0</v>
      </c>
      <c r="G10" s="31">
        <f t="shared" si="3"/>
        <v>106</v>
      </c>
      <c r="H10" s="29" t="s">
        <v>24</v>
      </c>
      <c r="I10" s="32">
        <v>0.1</v>
      </c>
      <c r="K10" s="33" t="str">
        <f t="shared" ref="K10:AW10" si="7">if(K$4=($F10-weekday($F10,2)+1),"♦️","")</f>
        <v/>
      </c>
      <c r="L10" s="33" t="str">
        <f t="shared" si="7"/>
        <v/>
      </c>
      <c r="M10" s="33" t="str">
        <f t="shared" si="7"/>
        <v/>
      </c>
      <c r="N10" s="33" t="str">
        <f t="shared" si="7"/>
        <v/>
      </c>
      <c r="O10" s="33" t="str">
        <f t="shared" si="7"/>
        <v/>
      </c>
      <c r="P10" s="33" t="str">
        <f t="shared" si="7"/>
        <v/>
      </c>
      <c r="Q10" s="33" t="str">
        <f t="shared" si="7"/>
        <v/>
      </c>
      <c r="R10" s="33" t="str">
        <f t="shared" si="7"/>
        <v/>
      </c>
      <c r="S10" s="33" t="str">
        <f t="shared" si="7"/>
        <v/>
      </c>
      <c r="T10" s="33" t="str">
        <f t="shared" si="7"/>
        <v/>
      </c>
      <c r="U10" s="33" t="str">
        <f t="shared" si="7"/>
        <v/>
      </c>
      <c r="V10" s="33" t="str">
        <f t="shared" si="7"/>
        <v/>
      </c>
      <c r="W10" s="33" t="str">
        <f t="shared" si="7"/>
        <v/>
      </c>
      <c r="X10" s="33" t="str">
        <f t="shared" si="7"/>
        <v/>
      </c>
      <c r="Y10" s="33" t="str">
        <f t="shared" si="7"/>
        <v/>
      </c>
      <c r="Z10" s="33" t="str">
        <f t="shared" si="7"/>
        <v/>
      </c>
      <c r="AA10" s="33" t="str">
        <f t="shared" si="7"/>
        <v/>
      </c>
      <c r="AB10" s="33" t="str">
        <f t="shared" si="7"/>
        <v/>
      </c>
      <c r="AC10" s="33" t="str">
        <f t="shared" si="7"/>
        <v/>
      </c>
      <c r="AD10" s="33" t="str">
        <f t="shared" si="7"/>
        <v/>
      </c>
      <c r="AE10" s="33" t="str">
        <f t="shared" si="7"/>
        <v/>
      </c>
      <c r="AF10" s="33" t="str">
        <f t="shared" si="7"/>
        <v/>
      </c>
      <c r="AG10" s="33" t="str">
        <f t="shared" si="7"/>
        <v/>
      </c>
      <c r="AH10" s="33" t="str">
        <f t="shared" si="7"/>
        <v/>
      </c>
      <c r="AI10" s="33" t="str">
        <f t="shared" si="7"/>
        <v/>
      </c>
      <c r="AJ10" s="33" t="str">
        <f t="shared" si="7"/>
        <v>♦️</v>
      </c>
      <c r="AK10" s="33" t="str">
        <f t="shared" si="7"/>
        <v/>
      </c>
      <c r="AL10" s="33" t="str">
        <f t="shared" si="7"/>
        <v/>
      </c>
      <c r="AM10" s="33" t="str">
        <f t="shared" si="7"/>
        <v/>
      </c>
      <c r="AN10" s="33" t="str">
        <f t="shared" si="7"/>
        <v/>
      </c>
      <c r="AO10" s="33" t="str">
        <f t="shared" si="7"/>
        <v/>
      </c>
      <c r="AP10" s="33" t="str">
        <f t="shared" si="7"/>
        <v/>
      </c>
      <c r="AQ10" s="33" t="str">
        <f t="shared" si="7"/>
        <v/>
      </c>
      <c r="AR10" s="33" t="str">
        <f t="shared" si="7"/>
        <v/>
      </c>
      <c r="AS10" s="33" t="str">
        <f t="shared" si="7"/>
        <v/>
      </c>
      <c r="AT10" s="33" t="str">
        <f t="shared" si="7"/>
        <v/>
      </c>
      <c r="AU10" s="33" t="str">
        <f t="shared" si="7"/>
        <v/>
      </c>
      <c r="AV10" s="33" t="str">
        <f t="shared" si="7"/>
        <v/>
      </c>
      <c r="AW10" s="33" t="str">
        <f t="shared" si="7"/>
        <v/>
      </c>
    </row>
    <row r="11" ht="26.25" customHeight="1">
      <c r="B11" s="27">
        <v>6.0</v>
      </c>
      <c r="C11" s="28" t="s">
        <v>25</v>
      </c>
      <c r="D11" s="29" t="s">
        <v>26</v>
      </c>
      <c r="E11" s="30">
        <v>45754.0</v>
      </c>
      <c r="F11" s="30">
        <v>45952.0</v>
      </c>
      <c r="G11" s="31">
        <f t="shared" si="3"/>
        <v>143</v>
      </c>
      <c r="H11" s="29" t="s">
        <v>14</v>
      </c>
      <c r="I11" s="32">
        <v>0.0</v>
      </c>
      <c r="K11" s="33" t="str">
        <f t="shared" ref="K11:AW11" si="8">if(K$4=($F11-weekday($F11,2)+1),"♦️","")</f>
        <v/>
      </c>
      <c r="L11" s="33" t="str">
        <f t="shared" si="8"/>
        <v/>
      </c>
      <c r="M11" s="33" t="str">
        <f t="shared" si="8"/>
        <v/>
      </c>
      <c r="N11" s="33" t="str">
        <f t="shared" si="8"/>
        <v/>
      </c>
      <c r="O11" s="33" t="str">
        <f t="shared" si="8"/>
        <v/>
      </c>
      <c r="P11" s="33" t="str">
        <f t="shared" si="8"/>
        <v/>
      </c>
      <c r="Q11" s="33" t="str">
        <f t="shared" si="8"/>
        <v/>
      </c>
      <c r="R11" s="33" t="str">
        <f t="shared" si="8"/>
        <v/>
      </c>
      <c r="S11" s="33" t="str">
        <f t="shared" si="8"/>
        <v/>
      </c>
      <c r="T11" s="33" t="str">
        <f t="shared" si="8"/>
        <v/>
      </c>
      <c r="U11" s="33" t="str">
        <f t="shared" si="8"/>
        <v/>
      </c>
      <c r="V11" s="33" t="str">
        <f t="shared" si="8"/>
        <v/>
      </c>
      <c r="W11" s="33" t="str">
        <f t="shared" si="8"/>
        <v/>
      </c>
      <c r="X11" s="33" t="str">
        <f t="shared" si="8"/>
        <v/>
      </c>
      <c r="Y11" s="33" t="str">
        <f t="shared" si="8"/>
        <v/>
      </c>
      <c r="Z11" s="33" t="str">
        <f t="shared" si="8"/>
        <v/>
      </c>
      <c r="AA11" s="33" t="str">
        <f t="shared" si="8"/>
        <v/>
      </c>
      <c r="AB11" s="33" t="str">
        <f t="shared" si="8"/>
        <v/>
      </c>
      <c r="AC11" s="33" t="str">
        <f t="shared" si="8"/>
        <v/>
      </c>
      <c r="AD11" s="33" t="str">
        <f t="shared" si="8"/>
        <v/>
      </c>
      <c r="AE11" s="33" t="str">
        <f t="shared" si="8"/>
        <v/>
      </c>
      <c r="AF11" s="33" t="str">
        <f t="shared" si="8"/>
        <v/>
      </c>
      <c r="AG11" s="33" t="str">
        <f t="shared" si="8"/>
        <v/>
      </c>
      <c r="AH11" s="33" t="str">
        <f t="shared" si="8"/>
        <v/>
      </c>
      <c r="AI11" s="33" t="str">
        <f t="shared" si="8"/>
        <v/>
      </c>
      <c r="AJ11" s="33" t="str">
        <f t="shared" si="8"/>
        <v/>
      </c>
      <c r="AK11" s="33" t="str">
        <f t="shared" si="8"/>
        <v/>
      </c>
      <c r="AL11" s="33" t="str">
        <f t="shared" si="8"/>
        <v/>
      </c>
      <c r="AM11" s="33" t="str">
        <f t="shared" si="8"/>
        <v/>
      </c>
      <c r="AN11" s="33" t="str">
        <f t="shared" si="8"/>
        <v/>
      </c>
      <c r="AO11" s="33" t="str">
        <f t="shared" si="8"/>
        <v/>
      </c>
      <c r="AP11" s="33" t="str">
        <f t="shared" si="8"/>
        <v/>
      </c>
      <c r="AQ11" s="33" t="str">
        <f t="shared" si="8"/>
        <v/>
      </c>
      <c r="AR11" s="33" t="str">
        <f t="shared" si="8"/>
        <v/>
      </c>
      <c r="AS11" s="33" t="str">
        <f t="shared" si="8"/>
        <v/>
      </c>
      <c r="AT11" s="33" t="str">
        <f t="shared" si="8"/>
        <v/>
      </c>
      <c r="AU11" s="33" t="str">
        <f t="shared" si="8"/>
        <v/>
      </c>
      <c r="AV11" s="33" t="str">
        <f t="shared" si="8"/>
        <v>♦️</v>
      </c>
      <c r="AW11" s="33" t="str">
        <f t="shared" si="8"/>
        <v/>
      </c>
    </row>
    <row r="12">
      <c r="B12" s="34"/>
      <c r="C12" s="35"/>
      <c r="D12" s="36"/>
      <c r="E12" s="37"/>
      <c r="F12" s="37"/>
      <c r="G12" s="36"/>
      <c r="H12" s="36"/>
      <c r="I12" s="36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</row>
    <row r="13">
      <c r="B13" s="34"/>
      <c r="C13" s="35"/>
      <c r="D13" s="36"/>
      <c r="E13" s="37"/>
      <c r="F13" s="37"/>
      <c r="G13" s="36"/>
      <c r="H13" s="36"/>
      <c r="I13" s="36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</row>
    <row r="14">
      <c r="B14" s="34"/>
      <c r="C14" s="35"/>
      <c r="D14" s="36"/>
      <c r="E14" s="37"/>
      <c r="F14" s="37"/>
      <c r="G14" s="36"/>
      <c r="H14" s="36"/>
      <c r="I14" s="3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</row>
    <row r="15">
      <c r="B15" s="34"/>
      <c r="C15" s="35"/>
      <c r="D15" s="36"/>
      <c r="E15" s="37"/>
      <c r="F15" s="37"/>
      <c r="G15" s="36"/>
      <c r="H15" s="36"/>
      <c r="I15" s="3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</row>
    <row r="16">
      <c r="B16" s="34"/>
      <c r="C16" s="35"/>
      <c r="D16" s="36"/>
      <c r="E16" s="37"/>
      <c r="F16" s="37"/>
      <c r="G16" s="36"/>
      <c r="H16" s="36"/>
      <c r="I16" s="3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</row>
    <row r="17">
      <c r="B17" s="34"/>
      <c r="C17" s="35"/>
      <c r="D17" s="36"/>
      <c r="E17" s="37"/>
      <c r="F17" s="37"/>
      <c r="G17" s="36"/>
      <c r="H17" s="36"/>
      <c r="I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>
      <c r="B18" s="34"/>
      <c r="C18" s="35"/>
      <c r="D18" s="36"/>
      <c r="E18" s="37"/>
      <c r="F18" s="37"/>
      <c r="G18" s="36"/>
      <c r="H18" s="36"/>
      <c r="I18" s="3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23">
      <c r="C23" s="39" t="s">
        <v>27</v>
      </c>
    </row>
    <row r="24">
      <c r="C24" s="40" t="s">
        <v>14</v>
      </c>
    </row>
    <row r="25">
      <c r="C25" s="40" t="s">
        <v>28</v>
      </c>
    </row>
    <row r="26">
      <c r="C26" s="40" t="s">
        <v>24</v>
      </c>
    </row>
    <row r="27">
      <c r="C27" s="40" t="s">
        <v>17</v>
      </c>
    </row>
    <row r="28">
      <c r="C28" s="41"/>
    </row>
  </sheetData>
  <mergeCells count="14">
    <mergeCell ref="X3:AA3"/>
    <mergeCell ref="AB3:AF3"/>
    <mergeCell ref="AG3:AJ3"/>
    <mergeCell ref="AK3:AN3"/>
    <mergeCell ref="AO3:AR3"/>
    <mergeCell ref="AS3:AV3"/>
    <mergeCell ref="C2:C3"/>
    <mergeCell ref="K2:W2"/>
    <mergeCell ref="X2:AJ2"/>
    <mergeCell ref="AK2:AW2"/>
    <mergeCell ref="K3:N3"/>
    <mergeCell ref="O3:R3"/>
    <mergeCell ref="S3:W3"/>
    <mergeCell ref="D4:G4"/>
  </mergeCells>
  <conditionalFormatting sqref="H6:H11">
    <cfRule type="cellIs" dxfId="0" priority="1" operator="equal">
      <formula>"Blocked"</formula>
    </cfRule>
  </conditionalFormatting>
  <conditionalFormatting sqref="H6:H11">
    <cfRule type="containsText" dxfId="1" priority="2" operator="containsText" text="Not Started">
      <formula>NOT(ISERROR(SEARCH(("Not Started"),(H6))))</formula>
    </cfRule>
  </conditionalFormatting>
  <conditionalFormatting sqref="H6:H11">
    <cfRule type="beginsWith" dxfId="2" priority="3" operator="beginsWith" text="In Progress">
      <formula>LEFT((H6),LEN("In Progress"))=("In Progress")</formula>
    </cfRule>
  </conditionalFormatting>
  <conditionalFormatting sqref="H6:H11">
    <cfRule type="containsText" dxfId="3" priority="4" operator="containsText" text="Completed">
      <formula>NOT(ISERROR(SEARCH(("Completed"),(H6))))</formula>
    </cfRule>
  </conditionalFormatting>
  <conditionalFormatting sqref="K6:AW11">
    <cfRule type="expression" dxfId="4" priority="5">
      <formula>K$4=(today()-weekday(today(),2)+1)</formula>
    </cfRule>
  </conditionalFormatting>
  <conditionalFormatting sqref="K12">
    <cfRule type="notContainsBlanks" dxfId="5" priority="6">
      <formula>LEN(TRIM(K12))&gt;0</formula>
    </cfRule>
  </conditionalFormatting>
  <conditionalFormatting sqref="K6:AW11">
    <cfRule type="expression" dxfId="3" priority="7">
      <formula>and(K$4&gt;=$E6-(weekday($E6,2)+1),K$4&lt;=$F6)</formula>
    </cfRule>
  </conditionalFormatting>
  <conditionalFormatting sqref="K6:AW11">
    <cfRule type="expression" dxfId="4" priority="8">
      <formula>and($I6&gt;0, K$4 &lt;= ($E6+($F6-$E6)*$I6)-weekday(($E6+($F6-$E6)*$I6),2)+1,K$4 &gt;=$E6-weekday($E6,2)+1)</formula>
    </cfRule>
  </conditionalFormatting>
  <conditionalFormatting sqref="K6:AW11">
    <cfRule type="expression" dxfId="6" priority="9">
      <formula>AND($H6="Complete", K$4 = $F6 - weekday($F6,2)+1)</formula>
    </cfRule>
  </conditionalFormatting>
  <conditionalFormatting sqref="K6:AW11">
    <cfRule type="expression" dxfId="7" priority="10">
      <formula>and($H6="Blocked", $I6&gt;0, K$4 &lt;=($E6+($F6-$E6)*$I6)-weekday(($E6+($F6-$E6)*$I6),2)+1, K$4 &gt;=$E6 - weekday($E6, 2)+1)</formula>
    </cfRule>
  </conditionalFormatting>
  <conditionalFormatting sqref="H14">
    <cfRule type="notContainsBlanks" dxfId="5" priority="11">
      <formula>LEN(TRIM(H14))&gt;0</formula>
    </cfRule>
  </conditionalFormatting>
  <dataValidations>
    <dataValidation type="list" allowBlank="1" showErrorMessage="1" sqref="H6:H11">
      <formula1>'gantt chart'!$C$24:$C$27</formula1>
    </dataValidation>
    <dataValidation type="custom" allowBlank="1" showDropDown="1" sqref="E6:F11">
      <formula1>OR(NOT(ISERROR(DATEVALUE(E6))), AND(ISNUMBER(E6), LEFT(CELL("format", E6))="D"))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